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ae0c001786585e0/Documents/"/>
    </mc:Choice>
  </mc:AlternateContent>
  <xr:revisionPtr revIDLastSave="256" documentId="8_{379D38C5-3BC0-404D-8844-EA590EBBF302}" xr6:coauthVersionLast="45" xr6:coauthVersionMax="45" xr10:uidLastSave="{9F6EFE63-4B1F-4752-9F22-0F1DF714DCD4}"/>
  <bookViews>
    <workbookView xWindow="-120" yWindow="-120" windowWidth="29040" windowHeight="15840" xr2:uid="{8A8848DC-3F2A-45EF-966F-5B57A6EAC859}"/>
  </bookViews>
  <sheets>
    <sheet name="EMA and SMA Data" sheetId="1" r:id="rId1"/>
    <sheet name="CSM Calc" sheetId="1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15" l="1"/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7" i="1"/>
  <c r="J1" i="15" a="1"/>
  <c r="J1" i="15" s="1"/>
  <c r="A48" i="15" l="1"/>
  <c r="A42" i="15"/>
  <c r="A36" i="15"/>
  <c r="A30" i="15"/>
  <c r="A24" i="15"/>
  <c r="A18" i="15"/>
  <c r="A12" i="15"/>
  <c r="A63" i="1" l="1"/>
  <c r="A64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37" i="1"/>
  <c r="G16" i="1" l="1"/>
  <c r="K16" i="1"/>
  <c r="L23" i="1"/>
  <c r="D31" i="1"/>
  <c r="C28" i="1"/>
  <c r="D7" i="1"/>
  <c r="L7" i="1"/>
  <c r="K8" i="1"/>
  <c r="J9" i="1"/>
  <c r="I10" i="1"/>
  <c r="H11" i="1"/>
  <c r="G12" i="1"/>
  <c r="F13" i="1"/>
  <c r="E14" i="1"/>
  <c r="D15" i="1"/>
  <c r="L15" i="1"/>
  <c r="L16" i="1"/>
  <c r="K17" i="1"/>
  <c r="J18" i="1"/>
  <c r="I19" i="1"/>
  <c r="H20" i="1"/>
  <c r="G21" i="1"/>
  <c r="F22" i="1"/>
  <c r="E23" i="1"/>
  <c r="D24" i="1"/>
  <c r="L24" i="1"/>
  <c r="K25" i="1"/>
  <c r="J26" i="1"/>
  <c r="I27" i="1"/>
  <c r="H28" i="1"/>
  <c r="G29" i="1"/>
  <c r="F30" i="1"/>
  <c r="E31" i="1"/>
  <c r="D32" i="1"/>
  <c r="L32" i="1"/>
  <c r="K33" i="1"/>
  <c r="J34" i="1"/>
  <c r="C13" i="1"/>
  <c r="C21" i="1"/>
  <c r="C29" i="1"/>
  <c r="E8" i="1"/>
  <c r="L9" i="1"/>
  <c r="I12" i="1"/>
  <c r="G14" i="1"/>
  <c r="E16" i="1"/>
  <c r="D18" i="1"/>
  <c r="L18" i="1"/>
  <c r="J20" i="1"/>
  <c r="I21" i="1"/>
  <c r="G23" i="1"/>
  <c r="E25" i="1"/>
  <c r="L26" i="1"/>
  <c r="J28" i="1"/>
  <c r="H30" i="1"/>
  <c r="E33" i="1"/>
  <c r="D34" i="1"/>
  <c r="C15" i="1"/>
  <c r="C23" i="1"/>
  <c r="F12" i="1"/>
  <c r="I26" i="1"/>
  <c r="K32" i="1"/>
  <c r="E7" i="1"/>
  <c r="D8" i="1"/>
  <c r="L8" i="1"/>
  <c r="K9" i="1"/>
  <c r="J10" i="1"/>
  <c r="I11" i="1"/>
  <c r="H12" i="1"/>
  <c r="G13" i="1"/>
  <c r="F14" i="1"/>
  <c r="E15" i="1"/>
  <c r="D16" i="1"/>
  <c r="D17" i="1"/>
  <c r="L17" i="1"/>
  <c r="K18" i="1"/>
  <c r="J19" i="1"/>
  <c r="I20" i="1"/>
  <c r="H21" i="1"/>
  <c r="G22" i="1"/>
  <c r="F23" i="1"/>
  <c r="E24" i="1"/>
  <c r="D25" i="1"/>
  <c r="L25" i="1"/>
  <c r="K26" i="1"/>
  <c r="J27" i="1"/>
  <c r="I28" i="1"/>
  <c r="H29" i="1"/>
  <c r="G30" i="1"/>
  <c r="F31" i="1"/>
  <c r="E32" i="1"/>
  <c r="D33" i="1"/>
  <c r="L33" i="1"/>
  <c r="K34" i="1"/>
  <c r="C14" i="1"/>
  <c r="C22" i="1"/>
  <c r="C30" i="1"/>
  <c r="F7" i="1"/>
  <c r="D9" i="1"/>
  <c r="K10" i="1"/>
  <c r="J11" i="1"/>
  <c r="H13" i="1"/>
  <c r="F15" i="1"/>
  <c r="E17" i="1"/>
  <c r="K19" i="1"/>
  <c r="H22" i="1"/>
  <c r="F24" i="1"/>
  <c r="D26" i="1"/>
  <c r="K27" i="1"/>
  <c r="I29" i="1"/>
  <c r="F32" i="1"/>
  <c r="L34" i="1"/>
  <c r="C31" i="1"/>
  <c r="D14" i="1"/>
  <c r="L31" i="1"/>
  <c r="G31" i="1"/>
  <c r="E22" i="1"/>
  <c r="E30" i="1"/>
  <c r="C20" i="1"/>
  <c r="G7" i="1"/>
  <c r="F8" i="1"/>
  <c r="E9" i="1"/>
  <c r="D10" i="1"/>
  <c r="L10" i="1"/>
  <c r="K11" i="1"/>
  <c r="J12" i="1"/>
  <c r="I13" i="1"/>
  <c r="H14" i="1"/>
  <c r="G15" i="1"/>
  <c r="F16" i="1"/>
  <c r="F17" i="1"/>
  <c r="E18" i="1"/>
  <c r="D19" i="1"/>
  <c r="L19" i="1"/>
  <c r="K20" i="1"/>
  <c r="J21" i="1"/>
  <c r="I22" i="1"/>
  <c r="H23" i="1"/>
  <c r="G24" i="1"/>
  <c r="F25" i="1"/>
  <c r="E26" i="1"/>
  <c r="D27" i="1"/>
  <c r="L27" i="1"/>
  <c r="K28" i="1"/>
  <c r="J29" i="1"/>
  <c r="I30" i="1"/>
  <c r="H31" i="1"/>
  <c r="G32" i="1"/>
  <c r="F33" i="1"/>
  <c r="E34" i="1"/>
  <c r="C8" i="1"/>
  <c r="C16" i="1"/>
  <c r="C24" i="1"/>
  <c r="C32" i="1"/>
  <c r="C33" i="1"/>
  <c r="H9" i="1"/>
  <c r="G10" i="1"/>
  <c r="L13" i="1"/>
  <c r="J16" i="1"/>
  <c r="G19" i="1"/>
  <c r="D22" i="1"/>
  <c r="L22" i="1"/>
  <c r="I25" i="1"/>
  <c r="G27" i="1"/>
  <c r="J32" i="1"/>
  <c r="C11" i="1"/>
  <c r="C7" i="1"/>
  <c r="I9" i="1"/>
  <c r="G11" i="1"/>
  <c r="L14" i="1"/>
  <c r="I18" i="1"/>
  <c r="F21" i="1"/>
  <c r="J25" i="1"/>
  <c r="F29" i="1"/>
  <c r="C12" i="1"/>
  <c r="H7" i="1"/>
  <c r="G8" i="1"/>
  <c r="F9" i="1"/>
  <c r="E10" i="1"/>
  <c r="D11" i="1"/>
  <c r="L11" i="1"/>
  <c r="K12" i="1"/>
  <c r="J13" i="1"/>
  <c r="I14" i="1"/>
  <c r="H15" i="1"/>
  <c r="H16" i="1"/>
  <c r="G17" i="1"/>
  <c r="F18" i="1"/>
  <c r="E19" i="1"/>
  <c r="D20" i="1"/>
  <c r="L20" i="1"/>
  <c r="K21" i="1"/>
  <c r="J22" i="1"/>
  <c r="I23" i="1"/>
  <c r="H24" i="1"/>
  <c r="G25" i="1"/>
  <c r="F26" i="1"/>
  <c r="E27" i="1"/>
  <c r="D28" i="1"/>
  <c r="L28" i="1"/>
  <c r="K29" i="1"/>
  <c r="J30" i="1"/>
  <c r="I31" i="1"/>
  <c r="H32" i="1"/>
  <c r="G33" i="1"/>
  <c r="F34" i="1"/>
  <c r="C9" i="1"/>
  <c r="C17" i="1"/>
  <c r="C25" i="1"/>
  <c r="I8" i="1"/>
  <c r="E12" i="1"/>
  <c r="J15" i="1"/>
  <c r="H18" i="1"/>
  <c r="E21" i="1"/>
  <c r="K23" i="1"/>
  <c r="H26" i="1"/>
  <c r="E29" i="1"/>
  <c r="L30" i="1"/>
  <c r="I33" i="1"/>
  <c r="C19" i="1"/>
  <c r="K7" i="1"/>
  <c r="K15" i="1"/>
  <c r="H19" i="1"/>
  <c r="D23" i="1"/>
  <c r="H27" i="1"/>
  <c r="J33" i="1"/>
  <c r="I7" i="1"/>
  <c r="H8" i="1"/>
  <c r="G9" i="1"/>
  <c r="F10" i="1"/>
  <c r="E11" i="1"/>
  <c r="D12" i="1"/>
  <c r="L12" i="1"/>
  <c r="K13" i="1"/>
  <c r="J14" i="1"/>
  <c r="I15" i="1"/>
  <c r="I16" i="1"/>
  <c r="H17" i="1"/>
  <c r="G18" i="1"/>
  <c r="F19" i="1"/>
  <c r="E20" i="1"/>
  <c r="D21" i="1"/>
  <c r="L21" i="1"/>
  <c r="K22" i="1"/>
  <c r="J23" i="1"/>
  <c r="I24" i="1"/>
  <c r="H25" i="1"/>
  <c r="G26" i="1"/>
  <c r="F27" i="1"/>
  <c r="E28" i="1"/>
  <c r="D29" i="1"/>
  <c r="L29" i="1"/>
  <c r="K30" i="1"/>
  <c r="J31" i="1"/>
  <c r="I32" i="1"/>
  <c r="H33" i="1"/>
  <c r="G34" i="1"/>
  <c r="C10" i="1"/>
  <c r="C18" i="1"/>
  <c r="C26" i="1"/>
  <c r="C34" i="1"/>
  <c r="J7" i="1"/>
  <c r="F11" i="1"/>
  <c r="D13" i="1"/>
  <c r="K14" i="1"/>
  <c r="I17" i="1"/>
  <c r="F20" i="1"/>
  <c r="J24" i="1"/>
  <c r="F28" i="1"/>
  <c r="D30" i="1"/>
  <c r="K31" i="1"/>
  <c r="H34" i="1"/>
  <c r="C27" i="1"/>
  <c r="J8" i="1"/>
  <c r="H10" i="1"/>
  <c r="E13" i="1"/>
  <c r="J17" i="1"/>
  <c r="G20" i="1"/>
  <c r="K24" i="1"/>
  <c r="G28" i="1"/>
  <c r="I34" i="1"/>
  <c r="M18" i="1" l="1"/>
  <c r="M27" i="1"/>
  <c r="M25" i="1"/>
  <c r="M24" i="1"/>
  <c r="M31" i="1"/>
  <c r="M30" i="1"/>
  <c r="M29" i="1"/>
  <c r="M17" i="1"/>
  <c r="M16" i="1"/>
  <c r="M22" i="1"/>
  <c r="M21" i="1"/>
  <c r="M9" i="1"/>
  <c r="M12" i="1"/>
  <c r="M7" i="1"/>
  <c r="M8" i="1"/>
  <c r="M20" i="1"/>
  <c r="M14" i="1"/>
  <c r="M13" i="1"/>
  <c r="M11" i="1"/>
  <c r="M28" i="1"/>
  <c r="M34" i="1"/>
  <c r="M26" i="1"/>
  <c r="M19" i="1"/>
  <c r="M33" i="1"/>
  <c r="M23" i="1"/>
  <c r="M10" i="1"/>
  <c r="M32" i="1"/>
  <c r="M15" i="1"/>
  <c r="Q28" i="1" l="1"/>
  <c r="Q23" i="1"/>
  <c r="Q26" i="1"/>
  <c r="Q12" i="1"/>
  <c r="Q31" i="1"/>
  <c r="Q16" i="1"/>
  <c r="Q34" i="1"/>
  <c r="Q15" i="1"/>
  <c r="Q9" i="1"/>
  <c r="Q24" i="1"/>
  <c r="Q30" i="1"/>
  <c r="Q11" i="1"/>
  <c r="Q21" i="1"/>
  <c r="Q25" i="1"/>
  <c r="Q32" i="1"/>
  <c r="Q10" i="1"/>
  <c r="Q13" i="1"/>
  <c r="Q22" i="1"/>
  <c r="Q27" i="1"/>
  <c r="Q14" i="1"/>
  <c r="Q33" i="1"/>
  <c r="Q20" i="1"/>
  <c r="Q17" i="1"/>
  <c r="Q19" i="1"/>
  <c r="Q8" i="1"/>
  <c r="Q29" i="1"/>
  <c r="Q18" i="1"/>
  <c r="Q7" i="1"/>
  <c r="Q64" i="1" l="1"/>
  <c r="H24" i="15" s="1"/>
  <c r="H42" i="15"/>
  <c r="Q63" i="1"/>
  <c r="F12" i="15" s="1"/>
  <c r="B36" i="15"/>
  <c r="Q61" i="1"/>
  <c r="G42" i="15" s="1"/>
  <c r="H36" i="15"/>
  <c r="Q59" i="1"/>
  <c r="F42" i="15" s="1"/>
  <c r="G48" i="15"/>
  <c r="Q55" i="1"/>
  <c r="E42" i="15" s="1"/>
  <c r="H30" i="15"/>
  <c r="Q58" i="1"/>
  <c r="E24" i="15" s="1"/>
  <c r="D48" i="15"/>
  <c r="Q62" i="1"/>
  <c r="F48" i="15" s="1"/>
  <c r="E36" i="15"/>
  <c r="Q60" i="1"/>
  <c r="G24" i="15" s="1"/>
  <c r="G36" i="15"/>
  <c r="Q56" i="1"/>
  <c r="E48" i="15" s="1"/>
  <c r="E30" i="15"/>
  <c r="Q53" i="1"/>
  <c r="E12" i="15" s="1"/>
  <c r="D30" i="15"/>
  <c r="Q54" i="1"/>
  <c r="F36" i="15" s="1"/>
  <c r="F30" i="15"/>
  <c r="Q57" i="1"/>
  <c r="F24" i="15" s="1"/>
  <c r="G30" i="15"/>
  <c r="Q44" i="1"/>
  <c r="B24" i="15" s="1"/>
  <c r="D12" i="15"/>
  <c r="Q49" i="1"/>
  <c r="D24" i="15" s="1"/>
  <c r="D18" i="15"/>
  <c r="Q46" i="1"/>
  <c r="B42" i="15" s="1"/>
  <c r="H12" i="15"/>
  <c r="Q51" i="1"/>
  <c r="C30" i="15" s="1"/>
  <c r="F18" i="15"/>
  <c r="Q47" i="1"/>
  <c r="C12" i="15" s="1"/>
  <c r="C18" i="15"/>
  <c r="Q52" i="1"/>
  <c r="D42" i="15" s="1"/>
  <c r="H18" i="15"/>
  <c r="Q50" i="1"/>
  <c r="D36" i="15" s="1"/>
  <c r="G18" i="15"/>
  <c r="Q48" i="1"/>
  <c r="C48" i="15" s="1"/>
  <c r="E18" i="15"/>
  <c r="Q45" i="1"/>
  <c r="B48" i="15" s="1"/>
  <c r="G12" i="15"/>
  <c r="Q43" i="1"/>
  <c r="C42" i="15" s="1"/>
  <c r="H6" i="15"/>
  <c r="Q37" i="1"/>
  <c r="B12" i="15" s="1"/>
  <c r="B6" i="15"/>
  <c r="Q40" i="1"/>
  <c r="B30" i="15" s="1"/>
  <c r="D6" i="15"/>
  <c r="Q39" i="1"/>
  <c r="C24" i="15" s="1"/>
  <c r="E6" i="15"/>
  <c r="Q41" i="1"/>
  <c r="H48" i="15" s="1"/>
  <c r="F6" i="15"/>
  <c r="Q42" i="1"/>
  <c r="C36" i="15" s="1"/>
  <c r="G6" i="15"/>
  <c r="Q38" i="1"/>
  <c r="B18" i="15" s="1"/>
  <c r="C6" i="15"/>
  <c r="I48" i="15" l="1"/>
  <c r="S8" i="15" s="1"/>
  <c r="I42" i="15"/>
  <c r="R8" i="15" s="1"/>
  <c r="I36" i="15"/>
  <c r="Q8" i="15" s="1"/>
  <c r="I30" i="15"/>
  <c r="P8" i="15" s="1"/>
  <c r="I24" i="15"/>
  <c r="O8" i="15" s="1"/>
  <c r="I12" i="15"/>
  <c r="M8" i="15" s="1"/>
  <c r="I18" i="15"/>
  <c r="N8" i="15" s="1"/>
  <c r="I6" i="15"/>
  <c r="L8" i="1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<sst xmlns="http://schemas.openxmlformats.org/spreadsheetml/2006/main" count="121" uniqueCount="78">
  <si>
    <t>EURUSD</t>
  </si>
  <si>
    <t>EURGBP</t>
  </si>
  <si>
    <t>EURJPY</t>
  </si>
  <si>
    <t>EURAUD</t>
  </si>
  <si>
    <t>EURCAD</t>
  </si>
  <si>
    <t>EURNZD</t>
  </si>
  <si>
    <t>EURCHF</t>
  </si>
  <si>
    <t>USDJPY</t>
  </si>
  <si>
    <t>USDCAD</t>
  </si>
  <si>
    <t>USDCHF</t>
  </si>
  <si>
    <t>GBPUSD</t>
  </si>
  <si>
    <t>GBPCAD</t>
  </si>
  <si>
    <t>GBPJPY</t>
  </si>
  <si>
    <t>GBPNZD</t>
  </si>
  <si>
    <t>GBPAUD</t>
  </si>
  <si>
    <t>GBPCHF</t>
  </si>
  <si>
    <t>AUDUSD</t>
  </si>
  <si>
    <t>AUDNZD</t>
  </si>
  <si>
    <t>AUDCHF</t>
  </si>
  <si>
    <t>AUDCAD</t>
  </si>
  <si>
    <t>AUDJPY</t>
  </si>
  <si>
    <t>CADJPY</t>
  </si>
  <si>
    <t>CADCHF</t>
  </si>
  <si>
    <t>NZDJPY</t>
  </si>
  <si>
    <t>NZDCHF</t>
  </si>
  <si>
    <t>NZDCAD</t>
  </si>
  <si>
    <t>NZDUSD</t>
  </si>
  <si>
    <t>CHFJPY</t>
  </si>
  <si>
    <t>SMA</t>
  </si>
  <si>
    <t>Account Number</t>
  </si>
  <si>
    <t>H4</t>
  </si>
  <si>
    <t>USDEUR</t>
  </si>
  <si>
    <t>USDGBP</t>
  </si>
  <si>
    <t>USDAUD</t>
  </si>
  <si>
    <t>USDNZD</t>
  </si>
  <si>
    <t>GBPEUR</t>
  </si>
  <si>
    <t>JPYUSD</t>
  </si>
  <si>
    <t>JPYEUR</t>
  </si>
  <si>
    <t>JPYGBP</t>
  </si>
  <si>
    <t>JPYCAD</t>
  </si>
  <si>
    <t>JPYAUD</t>
  </si>
  <si>
    <t>JPYNZD</t>
  </si>
  <si>
    <t>JPYCHF</t>
  </si>
  <si>
    <t>AUDEUR</t>
  </si>
  <si>
    <t>AUDGBP</t>
  </si>
  <si>
    <t>NZDEUR</t>
  </si>
  <si>
    <t>NZDGBP</t>
  </si>
  <si>
    <t>NZDAUD</t>
  </si>
  <si>
    <t>CHFUSD</t>
  </si>
  <si>
    <t>CHFEUR</t>
  </si>
  <si>
    <t>CHFGBP</t>
  </si>
  <si>
    <t>CHFAUD</t>
  </si>
  <si>
    <t>CHFCAD</t>
  </si>
  <si>
    <t>CHFNZD</t>
  </si>
  <si>
    <t>USD</t>
  </si>
  <si>
    <t>GBP</t>
  </si>
  <si>
    <t>JPY</t>
  </si>
  <si>
    <t>CAD</t>
  </si>
  <si>
    <t>AUD</t>
  </si>
  <si>
    <t>NZD</t>
  </si>
  <si>
    <t>CHF</t>
  </si>
  <si>
    <t>CADUSD</t>
  </si>
  <si>
    <t>CADAUD</t>
  </si>
  <si>
    <t>CADNZD</t>
  </si>
  <si>
    <t>CADEUR</t>
  </si>
  <si>
    <t>CADGBP</t>
  </si>
  <si>
    <t>EMA</t>
  </si>
  <si>
    <t>Average of  10 EMA series ( 0 to 9)</t>
  </si>
  <si>
    <t>TF</t>
  </si>
  <si>
    <t xml:space="preserve">SMA of EMA </t>
  </si>
  <si>
    <t>CSM Calculation for</t>
  </si>
  <si>
    <t>EUR</t>
  </si>
  <si>
    <t>Current Price</t>
  </si>
  <si>
    <t xml:space="preserve"> to SMA of EMA</t>
  </si>
  <si>
    <t>Percentage of  Current Price</t>
  </si>
  <si>
    <t>Average</t>
  </si>
  <si>
    <t>CSM</t>
  </si>
  <si>
    <t>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</si>
</sst>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rgb="FF00B0F0"/>
      <name val="Arial"/>
      <family val="2"/>
    </font>
    <font>
      <b/>
      <sz val="10"/>
      <color theme="5"/>
      <name val="Arial"/>
      <family val="2"/>
    </font>
    <font>
      <b/>
      <sz val="10"/>
      <color rgb="FFFF0000"/>
      <name val="Arial"/>
      <family val="2"/>
    </font>
    <font>
      <b/>
      <sz val="14"/>
      <color rgb="FF002060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2" fillId="2" borderId="2" xfId="0" applyFont="1" applyFill="1" applyBorder="1"/>
    <xf numFmtId="0" fontId="2" fillId="2" borderId="3" xfId="0" applyFont="1" applyFill="1" applyBorder="1"/>
    <xf numFmtId="0" fontId="3" fillId="3" borderId="1" xfId="0" applyFont="1" applyFill="1" applyBorder="1"/>
    <xf numFmtId="0" fontId="0" fillId="0" borderId="0" xfId="0" applyAlignment="1">
      <alignment horizontal="center" vertical="center"/>
    </xf>
    <xf numFmtId="9" fontId="0" fillId="0" borderId="0" xfId="1" applyFont="1"/>
    <xf numFmtId="9" fontId="0" fillId="0" borderId="0" xfId="0" applyNumberFormat="1"/>
    <xf numFmtId="0" fontId="2" fillId="2" borderId="0" xfId="0" applyFont="1" applyFill="1"/>
    <xf numFmtId="0" fontId="4" fillId="2" borderId="1" xfId="0" applyFont="1" applyFill="1" applyBorder="1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/>
    <xf numFmtId="2" fontId="0" fillId="0" borderId="0" xfId="1" applyNumberFormat="1" applyFont="1"/>
    <xf numFmtId="0" fontId="8" fillId="4" borderId="0" xfId="0" applyFont="1" applyFill="1" applyAlignment="1">
      <alignment horizontal="center" vertical="center"/>
    </xf>
    <xf numFmtId="0" fontId="0" fillId="4" borderId="0" xfId="0" applyFill="1"/>
    <xf numFmtId="0" fontId="9" fillId="5" borderId="0" xfId="0" applyFont="1" applyFill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2" fontId="9" fillId="5" borderId="0" xfId="0" applyNumberFormat="1" applyFont="1" applyFill="1" applyAlignment="1">
      <alignment horizontal="center" vertical="center"/>
    </xf>
    <xf numFmtId="0" fontId="8" fillId="4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/>
    </xf>
  </cellXfs>
  <cellStyles count="2">
    <cellStyle name="Normal" xfId="0" builtinId="0"/>
    <cellStyle name="Percent" xfId="1" builtinId="5"/>
  </cellStyles>
  <dxfs count="36"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fxbluelabs.excelrtd">
      <tp t="s">
        <v/>
        <stp/>
        <stp>xxxxxx</stp>
        <stp>bidEURGBP</stp>
        <tr r="O8" s="1"/>
      </tp>
      <tp t="s">
        <v/>
        <stp/>
        <stp>xxxxxx</stp>
        <stp>bidGBPAUD</stp>
        <tr r="O21" s="1"/>
      </tp>
      <tp t="s">
        <v/>
        <stp/>
        <stp>xxxxxx</stp>
        <stp>bidEURAUD</stp>
        <tr r="O10" s="1"/>
      </tp>
      <tp t="s">
        <v/>
        <stp/>
        <stp>xxxxxx</stp>
        <stp>bidGBPCAD</stp>
        <tr r="O18" s="1"/>
      </tp>
      <tp t="s">
        <v/>
        <stp/>
        <stp>xxxxxx</stp>
        <stp>bidNZDCHF</stp>
        <tr r="O31" s="1"/>
      </tp>
      <tp t="s">
        <v/>
        <stp/>
        <stp>xxxxxx</stp>
        <stp>bidEURCAD</stp>
        <tr r="O11" s="1"/>
      </tp>
      <tp t="s">
        <v/>
        <stp/>
        <stp>xxxxxx</stp>
        <stp>bidAUDCAD</stp>
        <tr r="O26" s="1"/>
      </tp>
      <tp t="s">
        <v/>
        <stp/>
        <stp>xxxxxx</stp>
        <stp>bidGBPCHF</stp>
        <tr r="O22" s="1"/>
      </tp>
      <tp t="s">
        <v/>
        <stp/>
        <stp>xxxxxx</stp>
        <stp>bidNZDCAD</stp>
        <tr r="O32" s="1"/>
      </tp>
      <tp t="s">
        <v/>
        <stp/>
        <stp>xxxxxx</stp>
        <stp>bidEURCHF</stp>
        <tr r="O13" s="1"/>
      </tp>
      <tp t="s">
        <v/>
        <stp/>
        <stp>xxxxxx</stp>
        <stp>bidCADCHF</stp>
        <tr r="O29" s="1"/>
      </tp>
      <tp t="s">
        <v/>
        <stp/>
        <stp>xxxxxx</stp>
        <stp>bidAUDCHF</stp>
        <tr r="O25" s="1"/>
      </tp>
      <tp t="s">
        <v/>
        <stp/>
        <stp>xxxxxx</stp>
        <stp>bidUSDCAD</stp>
        <tr r="O15" s="1"/>
      </tp>
      <tp t="s">
        <v/>
        <stp/>
        <stp>xxxxxx</stp>
        <stp>bidUSDCHF</stp>
        <tr r="O16" s="1"/>
      </tp>
      <tp t="s">
        <v/>
        <stp/>
        <stp>xxxxxx</stp>
        <stp>bidEURNZD</stp>
        <tr r="O12" s="1"/>
      </tp>
      <tp t="s">
        <v/>
        <stp/>
        <stp>xxxxxx</stp>
        <stp>bidGBPNZD</stp>
        <tr r="O20" s="1"/>
      </tp>
      <tp t="s">
        <v/>
        <stp/>
        <stp>xxxxxx</stp>
        <stp>bidAUDNZD</stp>
        <tr r="O24" s="1"/>
      </tp>
      <tp t="s">
        <v/>
        <stp/>
        <stp>xxxxxx</stp>
        <stp>bidUSDJPY</stp>
        <tr r="O14" s="1"/>
      </tp>
      <tp t="s">
        <v/>
        <stp/>
        <stp>xxxxxx</stp>
        <stp>bidGBPJPY</stp>
        <tr r="O19" s="1"/>
      </tp>
      <tp t="s">
        <v/>
        <stp/>
        <stp>xxxxxx</stp>
        <stp>bidEURJPY</stp>
        <tr r="O9" s="1"/>
      </tp>
      <tp t="s">
        <v/>
        <stp/>
        <stp>xxxxxx</stp>
        <stp>bidCHFJPY</stp>
        <tr r="O34" s="1"/>
      </tp>
      <tp t="s">
        <v/>
        <stp/>
        <stp>xxxxxx</stp>
        <stp>bidCADJPY</stp>
        <tr r="O28" s="1"/>
      </tp>
      <tp t="s">
        <v/>
        <stp/>
        <stp>xxxxxx</stp>
        <stp>bidAUDJPY</stp>
        <tr r="O27" s="1"/>
      </tp>
      <tp t="s">
        <v/>
        <stp/>
        <stp>xxxxxx</stp>
        <stp>bidNZDJPY</stp>
        <tr r="O30" s="1"/>
      </tp>
      <tp t="s">
        <v/>
        <stp/>
        <stp>xxxxxx</stp>
        <stp>bidEURUSD</stp>
        <tr r="O7" s="1"/>
      </tp>
      <tp t="s">
        <v/>
        <stp/>
        <stp>xxxxxx</stp>
        <stp>bidGBPUSD</stp>
        <tr r="O17" s="1"/>
      </tp>
      <tp t="s">
        <v/>
        <stp/>
        <stp>xxxxxx</stp>
        <stp>bidAUDUSD</stp>
        <tr r="O23" s="1"/>
      </tp>
      <tp t="s">
        <v/>
        <stp/>
        <stp>xxxxxx</stp>
        <stp>bidNZDUSD</stp>
        <tr r="O33" s="1"/>
      </tp>
    </main>
    <main first="fxbluelabs.excelrtd">
      <tp t="s">
        <v/>
        <stp/>
        <stp>xxxxxx</stp>
        <stp>@ema,NZDJPY,H4,Close,10,9</stp>
        <tr r="L30" s="1"/>
      </tp>
      <tp t="s">
        <v/>
        <stp/>
        <stp>xxxxxx</stp>
        <stp>@ema,NZDJPY,H4,Close,10,8</stp>
        <tr r="K30" s="1"/>
      </tp>
      <tp t="s">
        <v/>
        <stp/>
        <stp>xxxxxx</stp>
        <stp>@ema,NZDJPY,H4,Close,10,3</stp>
        <tr r="F30" s="1"/>
      </tp>
      <tp t="s">
        <v/>
        <stp/>
        <stp>xxxxxx</stp>
        <stp>@ema,NZDJPY,H4,Close,10,2</stp>
        <tr r="E30" s="1"/>
      </tp>
      <tp t="s">
        <v/>
        <stp/>
        <stp>xxxxxx</stp>
        <stp>@ema,NZDJPY,H4,Close,10,1</stp>
        <tr r="D30" s="1"/>
      </tp>
      <tp t="s">
        <v/>
        <stp/>
        <stp>xxxxxx</stp>
        <stp>@ema,NZDJPY,H4,Close,10,0</stp>
        <tr r="C30" s="1"/>
      </tp>
      <tp t="s">
        <v/>
        <stp/>
        <stp>xxxxxx</stp>
        <stp>@ema,NZDJPY,H4,Close,10,7</stp>
        <tr r="J30" s="1"/>
      </tp>
      <tp t="s">
        <v/>
        <stp/>
        <stp>xxxxxx</stp>
        <stp>@ema,NZDJPY,H4,Close,10,6</stp>
        <tr r="I30" s="1"/>
      </tp>
      <tp t="s">
        <v/>
        <stp/>
        <stp>xxxxxx</stp>
        <stp>@ema,NZDJPY,H4,Close,10,5</stp>
        <tr r="H30" s="1"/>
      </tp>
      <tp t="s">
        <v/>
        <stp/>
        <stp>xxxxxx</stp>
        <stp>@ema,NZDJPY,H4,Close,10,4</stp>
        <tr r="G30" s="1"/>
      </tp>
      <tp t="s">
        <v/>
        <stp/>
        <stp>xxxxxx</stp>
        <stp>@ema,CADCHF,H4,Close,10,2</stp>
        <tr r="E29" s="1"/>
      </tp>
      <tp t="s">
        <v/>
        <stp/>
        <stp>xxxxxx</stp>
        <stp>@ema,CADCHF,H4,Close,10,3</stp>
        <tr r="F29" s="1"/>
      </tp>
      <tp t="s">
        <v/>
        <stp/>
        <stp>xxxxxx</stp>
        <stp>@ema,CADCHF,H4,Close,10,0</stp>
        <tr r="C29" s="1"/>
      </tp>
      <tp t="s">
        <v/>
        <stp/>
        <stp>xxxxxx</stp>
        <stp>@ema,CADCHF,H4,Close,10,1</stp>
        <tr r="D29" s="1"/>
      </tp>
      <tp t="s">
        <v/>
        <stp/>
        <stp>xxxxxx</stp>
        <stp>@ema,CADCHF,H4,Close,10,6</stp>
        <tr r="I29" s="1"/>
      </tp>
      <tp t="s">
        <v/>
        <stp/>
        <stp>xxxxxx</stp>
        <stp>@ema,CADCHF,H4,Close,10,7</stp>
        <tr r="J29" s="1"/>
      </tp>
      <tp t="s">
        <v/>
        <stp/>
        <stp>xxxxxx</stp>
        <stp>@ema,CADCHF,H4,Close,10,4</stp>
        <tr r="G29" s="1"/>
      </tp>
      <tp t="s">
        <v/>
        <stp/>
        <stp>xxxxxx</stp>
        <stp>@ema,CADCHF,H4,Close,10,5</stp>
        <tr r="H29" s="1"/>
      </tp>
      <tp t="s">
        <v/>
        <stp/>
        <stp>xxxxxx</stp>
        <stp>@ema,CADCHF,H4,Close,10,8</stp>
        <tr r="K29" s="1"/>
      </tp>
      <tp t="s">
        <v/>
        <stp/>
        <stp>xxxxxx</stp>
        <stp>@ema,CADCHF,H4,Close,10,9</stp>
        <tr r="L29" s="1"/>
      </tp>
      <tp t="s">
        <v/>
        <stp/>
        <stp>xxxxxx</stp>
        <stp>@ema,GBPUSD,H4,Close,10,4</stp>
        <tr r="G17" s="1"/>
      </tp>
      <tp t="s">
        <v/>
        <stp/>
        <stp>xxxxxx</stp>
        <stp>@ema,GBPUSD,H4,Close,10,5</stp>
        <tr r="H17" s="1"/>
      </tp>
      <tp t="s">
        <v/>
        <stp/>
        <stp>xxxxxx</stp>
        <stp>@ema,GBPUSD,H4,Close,10,6</stp>
        <tr r="I17" s="1"/>
      </tp>
      <tp t="s">
        <v/>
        <stp/>
        <stp>xxxxxx</stp>
        <stp>@ema,GBPUSD,H4,Close,10,7</stp>
        <tr r="J17" s="1"/>
      </tp>
      <tp t="s">
        <v/>
        <stp/>
        <stp>xxxxxx</stp>
        <stp>@ema,GBPUSD,H4,Close,10,0</stp>
        <tr r="C17" s="1"/>
      </tp>
      <tp t="s">
        <v/>
        <stp/>
        <stp>xxxxxx</stp>
        <stp>@ema,GBPUSD,H4,Close,10,1</stp>
        <tr r="D17" s="1"/>
      </tp>
      <tp t="s">
        <v/>
        <stp/>
        <stp>xxxxxx</stp>
        <stp>@ema,GBPUSD,H4,Close,10,2</stp>
        <tr r="E17" s="1"/>
      </tp>
      <tp t="s">
        <v/>
        <stp/>
        <stp>xxxxxx</stp>
        <stp>@ema,GBPUSD,H4,Close,10,3</stp>
        <tr r="F17" s="1"/>
      </tp>
      <tp t="s">
        <v/>
        <stp/>
        <stp>xxxxxx</stp>
        <stp>@ema,GBPUSD,H4,Close,10,8</stp>
        <tr r="K17" s="1"/>
      </tp>
      <tp t="s">
        <v/>
        <stp/>
        <stp>xxxxxx</stp>
        <stp>@ema,GBPUSD,H4,Close,10,9</stp>
        <tr r="L17" s="1"/>
      </tp>
      <tp t="s">
        <v/>
        <stp/>
        <stp>xxxxxx</stp>
        <stp>@ema,GBPAUD,H4,Close,10,0</stp>
        <tr r="C21" s="1"/>
      </tp>
      <tp t="s">
        <v/>
        <stp/>
        <stp>xxxxxx</stp>
        <stp>@ema,GBPCAD,H4,Close,10,2</stp>
        <tr r="E18" s="1"/>
      </tp>
      <tp t="s">
        <v/>
        <stp/>
        <stp>xxxxxx</stp>
        <stp>@ema,GBPAUD,H4,Close,10,1</stp>
        <tr r="D21" s="1"/>
      </tp>
      <tp t="s">
        <v/>
        <stp/>
        <stp>xxxxxx</stp>
        <stp>@ema,GBPCAD,H4,Close,10,3</stp>
        <tr r="F18" s="1"/>
      </tp>
      <tp t="s">
        <v/>
        <stp/>
        <stp>xxxxxx</stp>
        <stp>@ema,GBPAUD,H4,Close,10,2</stp>
        <tr r="E21" s="1"/>
      </tp>
      <tp t="s">
        <v/>
        <stp/>
        <stp>xxxxxx</stp>
        <stp>@ema,GBPCAD,H4,Close,10,0</stp>
        <tr r="C18" s="1"/>
      </tp>
      <tp t="s">
        <v/>
        <stp/>
        <stp>xxxxxx</stp>
        <stp>@ema,GBPAUD,H4,Close,10,3</stp>
        <tr r="F21" s="1"/>
      </tp>
      <tp t="s">
        <v/>
        <stp/>
        <stp>xxxxxx</stp>
        <stp>@ema,GBPCAD,H4,Close,10,1</stp>
        <tr r="D18" s="1"/>
      </tp>
      <tp t="s">
        <v/>
        <stp/>
        <stp>xxxxxx</stp>
        <stp>@ema,GBPAUD,H4,Close,10,4</stp>
        <tr r="G21" s="1"/>
      </tp>
      <tp t="s">
        <v/>
        <stp/>
        <stp>xxxxxx</stp>
        <stp>@ema,GBPCAD,H4,Close,10,6</stp>
        <tr r="I18" s="1"/>
      </tp>
      <tp t="s">
        <v/>
        <stp/>
        <stp>xxxxxx</stp>
        <stp>@ema,GBPAUD,H4,Close,10,5</stp>
        <tr r="H21" s="1"/>
      </tp>
      <tp t="s">
        <v/>
        <stp/>
        <stp>xxxxxx</stp>
        <stp>@ema,GBPCAD,H4,Close,10,7</stp>
        <tr r="J18" s="1"/>
      </tp>
      <tp t="s">
        <v/>
        <stp/>
        <stp>xxxxxx</stp>
        <stp>@ema,GBPAUD,H4,Close,10,6</stp>
        <tr r="I21" s="1"/>
      </tp>
      <tp t="s">
        <v/>
        <stp/>
        <stp>xxxxxx</stp>
        <stp>@ema,GBPNZD,H4,Close,10,9</stp>
        <tr r="L20" s="1"/>
      </tp>
      <tp t="s">
        <v/>
        <stp/>
        <stp>xxxxxx</stp>
        <stp>@ema,GBPCAD,H4,Close,10,4</stp>
        <tr r="G18" s="1"/>
      </tp>
      <tp t="s">
        <v/>
        <stp/>
        <stp>xxxxxx</stp>
        <stp>@ema,GBPAUD,H4,Close,10,7</stp>
        <tr r="J21" s="1"/>
      </tp>
      <tp t="s">
        <v/>
        <stp/>
        <stp>xxxxxx</stp>
        <stp>@ema,GBPNZD,H4,Close,10,8</stp>
        <tr r="K20" s="1"/>
      </tp>
      <tp t="s">
        <v/>
        <stp/>
        <stp>xxxxxx</stp>
        <stp>@ema,GBPCAD,H4,Close,10,5</stp>
        <tr r="H18" s="1"/>
      </tp>
      <tp t="s">
        <v/>
        <stp/>
        <stp>xxxxxx</stp>
        <stp>@ema,GBPAUD,H4,Close,10,8</stp>
        <tr r="K21" s="1"/>
      </tp>
      <tp t="s">
        <v/>
        <stp/>
        <stp>xxxxxx</stp>
        <stp>@ema,GBPNZD,H4,Close,10,7</stp>
        <tr r="J20" s="1"/>
      </tp>
      <tp t="s">
        <v/>
        <stp/>
        <stp>xxxxxx</stp>
        <stp>@ema,GBPAUD,H4,Close,10,9</stp>
        <tr r="L21" s="1"/>
      </tp>
      <tp t="s">
        <v/>
        <stp/>
        <stp>xxxxxx</stp>
        <stp>@ema,GBPNZD,H4,Close,10,6</stp>
        <tr r="I20" s="1"/>
      </tp>
      <tp t="s">
        <v/>
        <stp/>
        <stp>xxxxxx</stp>
        <stp>@ema,GBPNZD,H4,Close,10,5</stp>
        <tr r="H20" s="1"/>
      </tp>
      <tp t="s">
        <v/>
        <stp/>
        <stp>xxxxxx</stp>
        <stp>@ema,GBPCAD,H4,Close,10,8</stp>
        <tr r="K18" s="1"/>
      </tp>
      <tp t="s">
        <v/>
        <stp/>
        <stp>xxxxxx</stp>
        <stp>@ema,GBPNZD,H4,Close,10,4</stp>
        <tr r="G20" s="1"/>
      </tp>
      <tp t="s">
        <v/>
        <stp/>
        <stp>xxxxxx</stp>
        <stp>@ema,GBPCAD,H4,Close,10,9</stp>
        <tr r="L18" s="1"/>
      </tp>
      <tp t="s">
        <v/>
        <stp/>
        <stp>xxxxxx</stp>
        <stp>@ema,GBPNZD,H4,Close,10,3</stp>
        <tr r="F20" s="1"/>
      </tp>
      <tp t="s">
        <v/>
        <stp/>
        <stp>xxxxxx</stp>
        <stp>@ema,GBPNZD,H4,Close,10,2</stp>
        <tr r="E20" s="1"/>
      </tp>
      <tp t="s">
        <v/>
        <stp/>
        <stp>xxxxxx</stp>
        <stp>@ema,GBPNZD,H4,Close,10,1</stp>
        <tr r="D20" s="1"/>
      </tp>
      <tp t="s">
        <v/>
        <stp/>
        <stp>xxxxxx</stp>
        <stp>@ema,GBPNZD,H4,Close,10,0</stp>
        <tr r="C20" s="1"/>
      </tp>
      <tp t="s">
        <v/>
        <stp/>
        <stp>xxxxxx</stp>
        <stp>@ema,EURGBP,H4,Close,10,6</stp>
        <tr r="I8" s="1"/>
      </tp>
      <tp t="s">
        <v/>
        <stp/>
        <stp>xxxxxx</stp>
        <stp>@ema,EURGBP,H4,Close,10,7</stp>
        <tr r="J8" s="1"/>
      </tp>
      <tp t="s">
        <v/>
        <stp/>
        <stp>xxxxxx</stp>
        <stp>@ema,EURGBP,H4,Close,10,4</stp>
        <tr r="G8" s="1"/>
      </tp>
      <tp t="s">
        <v/>
        <stp/>
        <stp>xxxxxx</stp>
        <stp>@ema,EURGBP,H4,Close,10,5</stp>
        <tr r="H8" s="1"/>
      </tp>
      <tp t="s">
        <v/>
        <stp/>
        <stp>xxxxxx</stp>
        <stp>@ema,EURGBP,H4,Close,10,2</stp>
        <tr r="E8" s="1"/>
      </tp>
      <tp t="s">
        <v/>
        <stp/>
        <stp>xxxxxx</stp>
        <stp>@ema,EURGBP,H4,Close,10,3</stp>
        <tr r="F8" s="1"/>
      </tp>
      <tp t="s">
        <v/>
        <stp/>
        <stp>xxxxxx</stp>
        <stp>@ema,EURGBP,H4,Close,10,0</stp>
        <tr r="C8" s="1"/>
      </tp>
      <tp t="s">
        <v/>
        <stp/>
        <stp>xxxxxx</stp>
        <stp>@ema,EURGBP,H4,Close,10,1</stp>
        <tr r="D8" s="1"/>
      </tp>
      <tp t="s">
        <v/>
        <stp/>
        <stp>xxxxxx</stp>
        <stp>@ema,EURGBP,H4,Close,10,8</stp>
        <tr r="K8" s="1"/>
      </tp>
      <tp t="s">
        <v/>
        <stp/>
        <stp>xxxxxx</stp>
        <stp>@ema,EURGBP,H4,Close,10,9</stp>
        <tr r="L8" s="1"/>
      </tp>
      <tp t="s">
        <v/>
        <stp/>
        <stp>xxxxxx</stp>
        <stp>@ema,GBPCHF,H4,Close,10,2</stp>
        <tr r="E22" s="1"/>
      </tp>
      <tp t="s">
        <v/>
        <stp/>
        <stp>xxxxxx</stp>
        <stp>@ema,GBPCHF,H4,Close,10,3</stp>
        <tr r="F22" s="1"/>
      </tp>
      <tp t="s">
        <v/>
        <stp/>
        <stp>xxxxxx</stp>
        <stp>@ema,GBPCHF,H4,Close,10,0</stp>
        <tr r="C22" s="1"/>
      </tp>
      <tp t="s">
        <v/>
        <stp/>
        <stp>xxxxxx</stp>
        <stp>@ema,GBPCHF,H4,Close,10,1</stp>
        <tr r="D22" s="1"/>
      </tp>
      <tp t="s">
        <v/>
        <stp/>
        <stp>xxxxxx</stp>
        <stp>@ema,GBPCHF,H4,Close,10,6</stp>
        <tr r="I22" s="1"/>
      </tp>
      <tp t="s">
        <v/>
        <stp/>
        <stp>xxxxxx</stp>
        <stp>@ema,GBPCHF,H4,Close,10,7</stp>
        <tr r="J22" s="1"/>
      </tp>
      <tp t="s">
        <v/>
        <stp/>
        <stp>xxxxxx</stp>
        <stp>@ema,GBPCHF,H4,Close,10,4</stp>
        <tr r="G22" s="1"/>
      </tp>
      <tp t="s">
        <v/>
        <stp/>
        <stp>xxxxxx</stp>
        <stp>@ema,GBPCHF,H4,Close,10,5</stp>
        <tr r="H22" s="1"/>
      </tp>
      <tp t="s">
        <v/>
        <stp/>
        <stp>xxxxxx</stp>
        <stp>@ema,GBPCHF,H4,Close,10,8</stp>
        <tr r="K22" s="1"/>
      </tp>
      <tp t="s">
        <v/>
        <stp/>
        <stp>xxxxxx</stp>
        <stp>@ema,GBPCHF,H4,Close,10,9</stp>
        <tr r="L22" s="1"/>
      </tp>
      <tp t="s">
        <v/>
        <stp/>
        <stp>xxxxxx</stp>
        <stp>@ema,USDJPY,H4,Close,10,9</stp>
        <tr r="L14" s="1"/>
      </tp>
      <tp t="s">
        <v/>
        <stp/>
        <stp>xxxxxx</stp>
        <stp>@ema,USDJPY,H4,Close,10,8</stp>
        <tr r="K14" s="1"/>
      </tp>
      <tp t="s">
        <v/>
        <stp/>
        <stp>xxxxxx</stp>
        <stp>@ema,USDJPY,H4,Close,10,3</stp>
        <tr r="F14" s="1"/>
      </tp>
      <tp t="s">
        <v/>
        <stp/>
        <stp>xxxxxx</stp>
        <stp>@ema,USDJPY,H4,Close,10,2</stp>
        <tr r="E14" s="1"/>
      </tp>
      <tp t="s">
        <v/>
        <stp/>
        <stp>xxxxxx</stp>
        <stp>@ema,USDJPY,H4,Close,10,1</stp>
        <tr r="D14" s="1"/>
      </tp>
      <tp t="s">
        <v/>
        <stp/>
        <stp>xxxxxx</stp>
        <stp>@ema,USDJPY,H4,Close,10,0</stp>
        <tr r="C14" s="1"/>
      </tp>
      <tp t="s">
        <v/>
        <stp/>
        <stp>xxxxxx</stp>
        <stp>@ema,USDJPY,H4,Close,10,7</stp>
        <tr r="J14" s="1"/>
      </tp>
      <tp t="s">
        <v/>
        <stp/>
        <stp>xxxxxx</stp>
        <stp>@ema,USDJPY,H4,Close,10,6</stp>
        <tr r="I14" s="1"/>
      </tp>
      <tp t="s">
        <v/>
        <stp/>
        <stp>xxxxxx</stp>
        <stp>@ema,USDJPY,H4,Close,10,5</stp>
        <tr r="H14" s="1"/>
      </tp>
      <tp t="s">
        <v/>
        <stp/>
        <stp>xxxxxx</stp>
        <stp>@ema,USDJPY,H4,Close,10,4</stp>
        <tr r="G14" s="1"/>
      </tp>
      <tp t="s">
        <v/>
        <stp/>
        <stp>xxxxxx</stp>
        <stp>@ema,EURJPY,H4,Close,10,9</stp>
        <tr r="L9" s="1"/>
      </tp>
      <tp t="s">
        <v/>
        <stp/>
        <stp>xxxxxx</stp>
        <stp>@ema,EURJPY,H4,Close,10,8</stp>
        <tr r="K9" s="1"/>
      </tp>
      <tp t="s">
        <v/>
        <stp/>
        <stp>xxxxxx</stp>
        <stp>@ema,EURJPY,H4,Close,10,3</stp>
        <tr r="F9" s="1"/>
      </tp>
      <tp t="s">
        <v/>
        <stp/>
        <stp>xxxxxx</stp>
        <stp>@ema,EURJPY,H4,Close,10,2</stp>
        <tr r="E9" s="1"/>
      </tp>
      <tp t="s">
        <v/>
        <stp/>
        <stp>xxxxxx</stp>
        <stp>@ema,EURJPY,H4,Close,10,1</stp>
        <tr r="D9" s="1"/>
      </tp>
      <tp t="s">
        <v/>
        <stp/>
        <stp>xxxxxx</stp>
        <stp>@ema,EURJPY,H4,Close,10,0</stp>
        <tr r="C9" s="1"/>
      </tp>
      <tp t="s">
        <v/>
        <stp/>
        <stp>xxxxxx</stp>
        <stp>@ema,EURJPY,H4,Close,10,7</stp>
        <tr r="J9" s="1"/>
      </tp>
      <tp t="s">
        <v/>
        <stp/>
        <stp>xxxxxx</stp>
        <stp>@ema,EURJPY,H4,Close,10,6</stp>
        <tr r="I9" s="1"/>
      </tp>
      <tp t="s">
        <v/>
        <stp/>
        <stp>xxxxxx</stp>
        <stp>@ema,EURJPY,H4,Close,10,5</stp>
        <tr r="H9" s="1"/>
      </tp>
      <tp t="s">
        <v/>
        <stp/>
        <stp>xxxxxx</stp>
        <stp>@ema,EURJPY,H4,Close,10,4</stp>
        <tr r="G9" s="1"/>
      </tp>
      <tp t="s">
        <v/>
        <stp/>
        <stp>xxxxxx</stp>
        <stp>@ema,AUDJPY,H4,Close,10,9</stp>
        <tr r="L27" s="1"/>
      </tp>
      <tp t="s">
        <v/>
        <stp/>
        <stp>xxxxxx</stp>
        <stp>@ema,AUDJPY,H4,Close,10,8</stp>
        <tr r="K27" s="1"/>
      </tp>
      <tp t="s">
        <v/>
        <stp/>
        <stp>xxxxxx</stp>
        <stp>@ema,AUDJPY,H4,Close,10,3</stp>
        <tr r="F27" s="1"/>
      </tp>
      <tp t="s">
        <v/>
        <stp/>
        <stp>xxxxxx</stp>
        <stp>@ema,AUDJPY,H4,Close,10,2</stp>
        <tr r="E27" s="1"/>
      </tp>
      <tp t="s">
        <v/>
        <stp/>
        <stp>xxxxxx</stp>
        <stp>@ema,AUDJPY,H4,Close,10,1</stp>
        <tr r="D27" s="1"/>
      </tp>
      <tp t="s">
        <v/>
        <stp/>
        <stp>xxxxxx</stp>
        <stp>@ema,AUDJPY,H4,Close,10,0</stp>
        <tr r="C27" s="1"/>
      </tp>
      <tp t="s">
        <v/>
        <stp/>
        <stp>xxxxxx</stp>
        <stp>@ema,AUDJPY,H4,Close,10,7</stp>
        <tr r="J27" s="1"/>
      </tp>
      <tp t="s">
        <v/>
        <stp/>
        <stp>xxxxxx</stp>
        <stp>@ema,AUDJPY,H4,Close,10,6</stp>
        <tr r="I27" s="1"/>
      </tp>
      <tp t="s">
        <v/>
        <stp/>
        <stp>xxxxxx</stp>
        <stp>@ema,AUDJPY,H4,Close,10,5</stp>
        <tr r="H27" s="1"/>
      </tp>
      <tp t="s">
        <v/>
        <stp/>
        <stp>xxxxxx</stp>
        <stp>@ema,AUDJPY,H4,Close,10,4</stp>
        <tr r="G27" s="1"/>
      </tp>
      <tp t="s">
        <v/>
        <stp/>
        <stp>xxxxxx</stp>
        <stp>@ema,EURCHF,H4,Close,10,2</stp>
        <tr r="E13" s="1"/>
      </tp>
      <tp t="s">
        <v/>
        <stp/>
        <stp>xxxxxx</stp>
        <stp>@ema,EURCHF,H4,Close,10,3</stp>
        <tr r="F13" s="1"/>
      </tp>
      <tp t="s">
        <v/>
        <stp/>
        <stp>xxxxxx</stp>
        <stp>@ema,EURCHF,H4,Close,10,0</stp>
        <tr r="C13" s="1"/>
      </tp>
      <tp t="s">
        <v/>
        <stp/>
        <stp>xxxxxx</stp>
        <stp>@ema,EURCHF,H4,Close,10,1</stp>
        <tr r="D13" s="1"/>
      </tp>
      <tp t="s">
        <v/>
        <stp/>
        <stp>xxxxxx</stp>
        <stp>@ema,EURCHF,H4,Close,10,6</stp>
        <tr r="I13" s="1"/>
      </tp>
      <tp t="s">
        <v/>
        <stp/>
        <stp>xxxxxx</stp>
        <stp>@ema,EURCHF,H4,Close,10,7</stp>
        <tr r="J13" s="1"/>
      </tp>
      <tp t="s">
        <v/>
        <stp/>
        <stp>xxxxxx</stp>
        <stp>@ema,EURCHF,H4,Close,10,4</stp>
        <tr r="G13" s="1"/>
      </tp>
      <tp t="s">
        <v/>
        <stp/>
        <stp>xxxxxx</stp>
        <stp>@ema,EURCHF,H4,Close,10,5</stp>
        <tr r="H13" s="1"/>
      </tp>
      <tp t="s">
        <v/>
        <stp/>
        <stp>xxxxxx</stp>
        <stp>@ema,EURCHF,H4,Close,10,8</stp>
        <tr r="K13" s="1"/>
      </tp>
      <tp t="s">
        <v/>
        <stp/>
        <stp>xxxxxx</stp>
        <stp>@ema,EURCHF,H4,Close,10,9</stp>
        <tr r="L13" s="1"/>
      </tp>
      <tp t="s">
        <v/>
        <stp/>
        <stp>xxxxxx</stp>
        <stp>@ema,AUDCHF,H4,Close,10,2</stp>
        <tr r="E25" s="1"/>
      </tp>
      <tp t="s">
        <v/>
        <stp/>
        <stp>xxxxxx</stp>
        <stp>@ema,AUDCHF,H4,Close,10,3</stp>
        <tr r="F25" s="1"/>
      </tp>
      <tp t="s">
        <v/>
        <stp/>
        <stp>xxxxxx</stp>
        <stp>@ema,AUDCHF,H4,Close,10,0</stp>
        <tr r="C25" s="1"/>
      </tp>
      <tp t="s">
        <v/>
        <stp/>
        <stp>xxxxxx</stp>
        <stp>@ema,AUDCHF,H4,Close,10,1</stp>
        <tr r="D25" s="1"/>
      </tp>
      <tp t="s">
        <v/>
        <stp/>
        <stp>xxxxxx</stp>
        <stp>@ema,AUDCHF,H4,Close,10,6</stp>
        <tr r="I25" s="1"/>
      </tp>
      <tp t="s">
        <v/>
        <stp/>
        <stp>xxxxxx</stp>
        <stp>@ema,AUDCHF,H4,Close,10,7</stp>
        <tr r="J25" s="1"/>
      </tp>
      <tp t="s">
        <v/>
        <stp/>
        <stp>xxxxxx</stp>
        <stp>@ema,AUDCHF,H4,Close,10,4</stp>
        <tr r="G25" s="1"/>
      </tp>
      <tp t="s">
        <v/>
        <stp/>
        <stp>xxxxxx</stp>
        <stp>@ema,AUDCHF,H4,Close,10,5</stp>
        <tr r="H25" s="1"/>
      </tp>
      <tp t="s">
        <v/>
        <stp/>
        <stp>xxxxxx</stp>
        <stp>@ema,AUDCHF,H4,Close,10,8</stp>
        <tr r="K25" s="1"/>
      </tp>
      <tp t="s">
        <v/>
        <stp/>
        <stp>xxxxxx</stp>
        <stp>@ema,AUDCHF,H4,Close,10,9</stp>
        <tr r="L25" s="1"/>
      </tp>
      <tp t="s">
        <v/>
        <stp/>
        <stp>xxxxxx</stp>
        <stp>@ema,EURUSD,H4,Close,10,4</stp>
        <tr r="G7" s="1"/>
      </tp>
      <tp t="s">
        <v/>
        <stp/>
        <stp>xxxxxx</stp>
        <stp>@ema,EURUSD,H4,Close,10,5</stp>
        <tr r="H7" s="1"/>
      </tp>
      <tp t="s">
        <v/>
        <stp/>
        <stp>xxxxxx</stp>
        <stp>@ema,EURUSD,H4,Close,10,6</stp>
        <tr r="I7" s="1"/>
      </tp>
      <tp t="s">
        <v/>
        <stp/>
        <stp>xxxxxx</stp>
        <stp>@ema,EURUSD,H4,Close,10,7</stp>
        <tr r="J7" s="1"/>
      </tp>
      <tp t="s">
        <v/>
        <stp/>
        <stp>xxxxxx</stp>
        <stp>@ema,EURUSD,H4,Close,10,0</stp>
        <tr r="C7" s="1"/>
      </tp>
      <tp t="s">
        <v/>
        <stp/>
        <stp>xxxxxx</stp>
        <stp>@ema,EURUSD,H4,Close,10,1</stp>
        <tr r="D7" s="1"/>
      </tp>
      <tp t="s">
        <v/>
        <stp/>
        <stp>xxxxxx</stp>
        <stp>@ema,EURUSD,H4,Close,10,2</stp>
        <tr r="E7" s="1"/>
      </tp>
      <tp t="s">
        <v/>
        <stp/>
        <stp>xxxxxx</stp>
        <stp>@ema,EURUSD,H4,Close,10,3</stp>
        <tr r="F7" s="1"/>
      </tp>
      <tp t="s">
        <v/>
        <stp/>
        <stp>xxxxxx</stp>
        <stp>@ema,EURUSD,H4,Close,10,8</stp>
        <tr r="K7" s="1"/>
      </tp>
      <tp t="s">
        <v/>
        <stp/>
        <stp>xxxxxx</stp>
        <stp>@ema,EURUSD,H4,Close,10,9</stp>
        <tr r="L7" s="1"/>
      </tp>
      <tp t="s">
        <v/>
        <stp/>
        <stp>xxxxxx</stp>
        <stp>@ema,EURAUD,H4,Close,10,0</stp>
        <tr r="C10" s="1"/>
      </tp>
      <tp t="s">
        <v/>
        <stp/>
        <stp>xxxxxx</stp>
        <stp>@ema,EURCAD,H4,Close,10,2</stp>
        <tr r="E11" s="1"/>
      </tp>
      <tp t="s">
        <v/>
        <stp/>
        <stp>xxxxxx</stp>
        <stp>@ema,EURAUD,H4,Close,10,1</stp>
        <tr r="D10" s="1"/>
      </tp>
      <tp t="s">
        <v/>
        <stp/>
        <stp>xxxxxx</stp>
        <stp>@ema,EURCAD,H4,Close,10,3</stp>
        <tr r="F11" s="1"/>
      </tp>
      <tp t="s">
        <v/>
        <stp/>
        <stp>xxxxxx</stp>
        <stp>@ema,EURAUD,H4,Close,10,2</stp>
        <tr r="E10" s="1"/>
      </tp>
      <tp t="s">
        <v/>
        <stp/>
        <stp>xxxxxx</stp>
        <stp>@ema,EURCAD,H4,Close,10,0</stp>
        <tr r="C11" s="1"/>
      </tp>
      <tp t="s">
        <v/>
        <stp/>
        <stp>xxxxxx</stp>
        <stp>@ema,EURAUD,H4,Close,10,3</stp>
        <tr r="F10" s="1"/>
      </tp>
      <tp t="s">
        <v/>
        <stp/>
        <stp>xxxxxx</stp>
        <stp>@ema,EURCAD,H4,Close,10,1</stp>
        <tr r="D11" s="1"/>
      </tp>
      <tp t="s">
        <v/>
        <stp/>
        <stp>xxxxxx</stp>
        <stp>@ema,EURAUD,H4,Close,10,4</stp>
        <tr r="G10" s="1"/>
      </tp>
      <tp t="s">
        <v/>
        <stp/>
        <stp>xxxxxx</stp>
        <stp>@ema,EURCAD,H4,Close,10,6</stp>
        <tr r="I11" s="1"/>
      </tp>
      <tp t="s">
        <v/>
        <stp/>
        <stp>xxxxxx</stp>
        <stp>@ema,EURAUD,H4,Close,10,5</stp>
        <tr r="H10" s="1"/>
      </tp>
      <tp t="s">
        <v/>
        <stp/>
        <stp>xxxxxx</stp>
        <stp>@ema,EURCAD,H4,Close,10,7</stp>
        <tr r="J11" s="1"/>
      </tp>
      <tp t="s">
        <v/>
        <stp/>
        <stp>xxxxxx</stp>
        <stp>@ema,EURAUD,H4,Close,10,6</stp>
        <tr r="I10" s="1"/>
      </tp>
      <tp t="s">
        <v/>
        <stp/>
        <stp>xxxxxx</stp>
        <stp>@ema,EURNZD,H4,Close,10,9</stp>
        <tr r="L12" s="1"/>
      </tp>
      <tp t="s">
        <v/>
        <stp/>
        <stp>xxxxxx</stp>
        <stp>@ema,EURCAD,H4,Close,10,4</stp>
        <tr r="G11" s="1"/>
      </tp>
      <tp t="s">
        <v/>
        <stp/>
        <stp>xxxxxx</stp>
        <stp>@ema,EURAUD,H4,Close,10,7</stp>
        <tr r="J10" s="1"/>
      </tp>
      <tp t="s">
        <v/>
        <stp/>
        <stp>xxxxxx</stp>
        <stp>@ema,EURNZD,H4,Close,10,8</stp>
        <tr r="K12" s="1"/>
      </tp>
      <tp t="s">
        <v/>
        <stp/>
        <stp>xxxxxx</stp>
        <stp>@ema,EURCAD,H4,Close,10,5</stp>
        <tr r="H11" s="1"/>
      </tp>
      <tp t="s">
        <v/>
        <stp/>
        <stp>xxxxxx</stp>
        <stp>@ema,EURAUD,H4,Close,10,8</stp>
        <tr r="K10" s="1"/>
      </tp>
      <tp t="s">
        <v/>
        <stp/>
        <stp>xxxxxx</stp>
        <stp>@ema,EURNZD,H4,Close,10,7</stp>
        <tr r="J12" s="1"/>
      </tp>
      <tp t="s">
        <v/>
        <stp/>
        <stp>xxxxxx</stp>
        <stp>@ema,EURAUD,H4,Close,10,9</stp>
        <tr r="L10" s="1"/>
      </tp>
      <tp t="s">
        <v/>
        <stp/>
        <stp>xxxxxx</stp>
        <stp>@ema,EURNZD,H4,Close,10,6</stp>
        <tr r="I12" s="1"/>
      </tp>
      <tp t="s">
        <v/>
        <stp/>
        <stp>xxxxxx</stp>
        <stp>@ema,EURNZD,H4,Close,10,5</stp>
        <tr r="H12" s="1"/>
      </tp>
      <tp t="s">
        <v/>
        <stp/>
        <stp>xxxxxx</stp>
        <stp>@ema,EURCAD,H4,Close,10,8</stp>
        <tr r="K11" s="1"/>
      </tp>
      <tp t="s">
        <v/>
        <stp/>
        <stp>xxxxxx</stp>
        <stp>@ema,EURNZD,H4,Close,10,4</stp>
        <tr r="G12" s="1"/>
      </tp>
      <tp t="s">
        <v/>
        <stp/>
        <stp>xxxxxx</stp>
        <stp>@ema,EURCAD,H4,Close,10,9</stp>
        <tr r="L11" s="1"/>
      </tp>
      <tp t="s">
        <v/>
        <stp/>
        <stp>xxxxxx</stp>
        <stp>@ema,EURNZD,H4,Close,10,3</stp>
        <tr r="F12" s="1"/>
      </tp>
      <tp t="s">
        <v/>
        <stp/>
        <stp>xxxxxx</stp>
        <stp>@ema,EURNZD,H4,Close,10,2</stp>
        <tr r="E12" s="1"/>
      </tp>
      <tp t="s">
        <v/>
        <stp/>
        <stp>xxxxxx</stp>
        <stp>@ema,EURNZD,H4,Close,10,1</stp>
        <tr r="D12" s="1"/>
      </tp>
      <tp t="s">
        <v/>
        <stp/>
        <stp>xxxxxx</stp>
        <stp>@ema,EURNZD,H4,Close,10,0</stp>
        <tr r="C12" s="1"/>
      </tp>
      <tp t="s">
        <v/>
        <stp/>
        <stp>xxxxxx</stp>
        <stp>@ema,AUDUSD,H4,Close,10,4</stp>
        <tr r="G23" s="1"/>
      </tp>
      <tp t="s">
        <v/>
        <stp/>
        <stp>xxxxxx</stp>
        <stp>@ema,AUDUSD,H4,Close,10,5</stp>
        <tr r="H23" s="1"/>
      </tp>
      <tp t="s">
        <v/>
        <stp/>
        <stp>xxxxxx</stp>
        <stp>@ema,AUDUSD,H4,Close,10,6</stp>
        <tr r="I23" s="1"/>
      </tp>
      <tp t="s">
        <v/>
        <stp/>
        <stp>xxxxxx</stp>
        <stp>@ema,AUDUSD,H4,Close,10,7</stp>
        <tr r="J23" s="1"/>
      </tp>
      <tp t="s">
        <v/>
        <stp/>
        <stp>xxxxxx</stp>
        <stp>@ema,AUDUSD,H4,Close,10,0</stp>
        <tr r="C23" s="1"/>
      </tp>
      <tp t="s">
        <v/>
        <stp/>
        <stp>xxxxxx</stp>
        <stp>@ema,AUDUSD,H4,Close,10,1</stp>
        <tr r="D23" s="1"/>
      </tp>
      <tp t="s">
        <v/>
        <stp/>
        <stp>xxxxxx</stp>
        <stp>@ema,AUDUSD,H4,Close,10,2</stp>
        <tr r="E23" s="1"/>
      </tp>
      <tp t="s">
        <v/>
        <stp/>
        <stp>xxxxxx</stp>
        <stp>@ema,AUDUSD,H4,Close,10,3</stp>
        <tr r="F23" s="1"/>
      </tp>
      <tp t="s">
        <v/>
        <stp/>
        <stp>xxxxxx</stp>
        <stp>@ema,AUDUSD,H4,Close,10,8</stp>
        <tr r="K23" s="1"/>
      </tp>
      <tp t="s">
        <v/>
        <stp/>
        <stp>xxxxxx</stp>
        <stp>@ema,AUDUSD,H4,Close,10,9</stp>
        <tr r="L23" s="1"/>
      </tp>
      <tp t="s">
        <v/>
        <stp/>
        <stp>xxxxxx</stp>
        <stp>@ema,AUDCAD,H4,Close,10,2</stp>
        <tr r="E26" s="1"/>
      </tp>
      <tp t="s">
        <v/>
        <stp/>
        <stp>xxxxxx</stp>
        <stp>@ema,AUDCAD,H4,Close,10,3</stp>
        <tr r="F26" s="1"/>
      </tp>
      <tp t="s">
        <v/>
        <stp/>
        <stp>xxxxxx</stp>
        <stp>@ema,AUDCAD,H4,Close,10,0</stp>
        <tr r="C26" s="1"/>
      </tp>
      <tp t="s">
        <v/>
        <stp/>
        <stp>xxxxxx</stp>
        <stp>@ema,AUDCAD,H4,Close,10,1</stp>
        <tr r="D26" s="1"/>
      </tp>
      <tp t="s">
        <v/>
        <stp/>
        <stp>xxxxxx</stp>
        <stp>@ema,AUDCAD,H4,Close,10,6</stp>
        <tr r="I26" s="1"/>
      </tp>
      <tp t="s">
        <v/>
        <stp/>
        <stp>xxxxxx</stp>
        <stp>@ema,AUDCAD,H4,Close,10,7</stp>
        <tr r="J26" s="1"/>
      </tp>
      <tp t="s">
        <v/>
        <stp/>
        <stp>xxxxxx</stp>
        <stp>@ema,AUDNZD,H4,Close,10,9</stp>
        <tr r="L24" s="1"/>
      </tp>
      <tp t="s">
        <v/>
        <stp/>
        <stp>xxxxxx</stp>
        <stp>@ema,AUDCAD,H4,Close,10,4</stp>
        <tr r="G26" s="1"/>
      </tp>
      <tp t="s">
        <v/>
        <stp/>
        <stp>xxxxxx</stp>
        <stp>@ema,AUDNZD,H4,Close,10,8</stp>
        <tr r="K24" s="1"/>
      </tp>
      <tp t="s">
        <v/>
        <stp/>
        <stp>xxxxxx</stp>
        <stp>@ema,AUDCAD,H4,Close,10,5</stp>
        <tr r="H26" s="1"/>
      </tp>
      <tp t="s">
        <v/>
        <stp/>
        <stp>xxxxxx</stp>
        <stp>@ema,AUDNZD,H4,Close,10,7</stp>
        <tr r="J24" s="1"/>
      </tp>
      <tp t="s">
        <v/>
        <stp/>
        <stp>xxxxxx</stp>
        <stp>@ema,AUDNZD,H4,Close,10,6</stp>
        <tr r="I24" s="1"/>
      </tp>
      <tp t="s">
        <v/>
        <stp/>
        <stp>xxxxxx</stp>
        <stp>@ema,AUDNZD,H4,Close,10,5</stp>
        <tr r="H24" s="1"/>
      </tp>
      <tp t="s">
        <v/>
        <stp/>
        <stp>xxxxxx</stp>
        <stp>@ema,AUDCAD,H4,Close,10,8</stp>
        <tr r="K26" s="1"/>
      </tp>
      <tp t="s">
        <v/>
        <stp/>
        <stp>xxxxxx</stp>
        <stp>@ema,AUDNZD,H4,Close,10,4</stp>
        <tr r="G24" s="1"/>
      </tp>
      <tp t="s">
        <v/>
        <stp/>
        <stp>xxxxxx</stp>
        <stp>@ema,AUDCAD,H4,Close,10,9</stp>
        <tr r="L26" s="1"/>
      </tp>
      <tp t="s">
        <v/>
        <stp/>
        <stp>xxxxxx</stp>
        <stp>@ema,AUDNZD,H4,Close,10,3</stp>
        <tr r="F24" s="1"/>
      </tp>
      <tp t="s">
        <v/>
        <stp/>
        <stp>xxxxxx</stp>
        <stp>@ema,AUDNZD,H4,Close,10,2</stp>
        <tr r="E24" s="1"/>
      </tp>
      <tp t="s">
        <v/>
        <stp/>
        <stp>xxxxxx</stp>
        <stp>@ema,AUDNZD,H4,Close,10,1</stp>
        <tr r="D24" s="1"/>
      </tp>
      <tp t="s">
        <v/>
        <stp/>
        <stp>xxxxxx</stp>
        <stp>@ema,AUDNZD,H4,Close,10,0</stp>
        <tr r="C24" s="1"/>
      </tp>
      <tp t="s">
        <v/>
        <stp/>
        <stp>xxxxxx</stp>
        <stp>@ema,CHFJPY,H4,Close,10,9</stp>
        <tr r="L34" s="1"/>
      </tp>
      <tp t="s">
        <v/>
        <stp/>
        <stp>xxxxxx</stp>
        <stp>@ema,CHFJPY,H4,Close,10,8</stp>
        <tr r="K34" s="1"/>
      </tp>
      <tp t="s">
        <v/>
        <stp/>
        <stp>xxxxxx</stp>
        <stp>@ema,CHFJPY,H4,Close,10,3</stp>
        <tr r="F34" s="1"/>
      </tp>
      <tp t="s">
        <v/>
        <stp/>
        <stp>xxxxxx</stp>
        <stp>@ema,CHFJPY,H4,Close,10,2</stp>
        <tr r="E34" s="1"/>
      </tp>
      <tp t="s">
        <v/>
        <stp/>
        <stp>xxxxxx</stp>
        <stp>@ema,CHFJPY,H4,Close,10,1</stp>
        <tr r="D34" s="1"/>
      </tp>
      <tp t="s">
        <v/>
        <stp/>
        <stp>xxxxxx</stp>
        <stp>@ema,CHFJPY,H4,Close,10,0</stp>
        <tr r="C34" s="1"/>
      </tp>
      <tp t="s">
        <v/>
        <stp/>
        <stp>xxxxxx</stp>
        <stp>@ema,CHFJPY,H4,Close,10,7</stp>
        <tr r="J34" s="1"/>
      </tp>
      <tp t="s">
        <v/>
        <stp/>
        <stp>xxxxxx</stp>
        <stp>@ema,CHFJPY,H4,Close,10,6</stp>
        <tr r="I34" s="1"/>
      </tp>
      <tp t="s">
        <v/>
        <stp/>
        <stp>xxxxxx</stp>
        <stp>@ema,CHFJPY,H4,Close,10,5</stp>
        <tr r="H34" s="1"/>
      </tp>
      <tp t="s">
        <v/>
        <stp/>
        <stp>xxxxxx</stp>
        <stp>@ema,CHFJPY,H4,Close,10,4</stp>
        <tr r="G34" s="1"/>
      </tp>
      <tp t="s">
        <v/>
        <stp/>
        <stp>xxxxxx</stp>
        <stp>@ema,USDCAD,H4,Close,10,2</stp>
        <tr r="E15" s="1"/>
      </tp>
      <tp t="s">
        <v/>
        <stp/>
        <stp>xxxxxx</stp>
        <stp>@ema,USDCAD,H4,Close,10,3</stp>
        <tr r="F15" s="1"/>
      </tp>
      <tp t="s">
        <v/>
        <stp/>
        <stp>xxxxxx</stp>
        <stp>@ema,USDCAD,H4,Close,10,0</stp>
        <tr r="C15" s="1"/>
      </tp>
      <tp t="s">
        <v/>
        <stp/>
        <stp>xxxxxx</stp>
        <stp>@ema,USDCAD,H4,Close,10,1</stp>
        <tr r="D15" s="1"/>
      </tp>
      <tp t="s">
        <v/>
        <stp/>
        <stp>xxxxxx</stp>
        <stp>@ema,USDCAD,H4,Close,10,6</stp>
        <tr r="I15" s="1"/>
      </tp>
      <tp t="s">
        <v/>
        <stp/>
        <stp>xxxxxx</stp>
        <stp>@ema,USDCAD,H4,Close,10,7</stp>
        <tr r="J15" s="1"/>
      </tp>
      <tp t="s">
        <v/>
        <stp/>
        <stp>xxxxxx</stp>
        <stp>@ema,USDCAD,H4,Close,10,4</stp>
        <tr r="G15" s="1"/>
      </tp>
      <tp t="s">
        <v/>
        <stp/>
        <stp>xxxxxx</stp>
        <stp>@ema,USDCAD,H4,Close,10,5</stp>
        <tr r="H15" s="1"/>
      </tp>
      <tp t="s">
        <v/>
        <stp/>
        <stp>xxxxxx</stp>
        <stp>@ema,USDCAD,H4,Close,10,8</stp>
        <tr r="K15" s="1"/>
      </tp>
      <tp t="s">
        <v/>
        <stp/>
        <stp>xxxxxx</stp>
        <stp>@ema,USDCAD,H4,Close,10,9</stp>
        <tr r="L15" s="1"/>
      </tp>
      <tp t="s">
        <v/>
        <stp/>
        <stp>xxxxxx</stp>
        <stp>@ema,USDCHF,H4,Close,10,2</stp>
        <tr r="E16" s="1"/>
      </tp>
      <tp t="s">
        <v/>
        <stp/>
        <stp>xxxxxx</stp>
        <stp>@ema,USDCHF,H4,Close,10,3</stp>
        <tr r="F16" s="1"/>
      </tp>
      <tp t="s">
        <v/>
        <stp/>
        <stp>xxxxxx</stp>
        <stp>@ema,USDCHF,H4,Close,10,0</stp>
        <tr r="C16" s="1"/>
      </tp>
      <tp t="s">
        <v/>
        <stp/>
        <stp>xxxxxx</stp>
        <stp>@ema,USDCHF,H4,Close,10,1</stp>
        <tr r="D16" s="1"/>
      </tp>
      <tp t="s">
        <v/>
        <stp/>
        <stp>xxxxxx</stp>
        <stp>@ema,USDCHF,H4,Close,10,6</stp>
        <tr r="I16" s="1"/>
      </tp>
      <tp t="s">
        <v/>
        <stp/>
        <stp>xxxxxx</stp>
        <stp>@ema,USDCHF,H4,Close,10,7</stp>
        <tr r="J16" s="1"/>
      </tp>
      <tp t="s">
        <v/>
        <stp/>
        <stp>xxxxxx</stp>
        <stp>@ema,USDCHF,H4,Close,10,4</stp>
        <tr r="G16" s="1"/>
      </tp>
      <tp t="s">
        <v/>
        <stp/>
        <stp>xxxxxx</stp>
        <stp>@ema,USDCHF,H4,Close,10,5</stp>
        <tr r="H16" s="1"/>
      </tp>
      <tp t="s">
        <v/>
        <stp/>
        <stp>xxxxxx</stp>
        <stp>@ema,USDCHF,H4,Close,10,8</stp>
        <tr r="K16" s="1"/>
      </tp>
      <tp t="s">
        <v/>
        <stp/>
        <stp>xxxxxx</stp>
        <stp>@ema,USDCHF,H4,Close,10,9</stp>
        <tr r="L16" s="1"/>
      </tp>
      <tp t="s">
        <v/>
        <stp/>
        <stp>xxxxxx</stp>
        <stp>@ema,GBPJPY,H4,Close,10,9</stp>
        <tr r="L19" s="1"/>
      </tp>
      <tp t="s">
        <v/>
        <stp/>
        <stp>xxxxxx</stp>
        <stp>@ema,GBPJPY,H4,Close,10,8</stp>
        <tr r="K19" s="1"/>
      </tp>
      <tp t="s">
        <v/>
        <stp/>
        <stp>xxxxxx</stp>
        <stp>@ema,GBPJPY,H4,Close,10,3</stp>
        <tr r="F19" s="1"/>
      </tp>
      <tp t="s">
        <v/>
        <stp/>
        <stp>xxxxxx</stp>
        <stp>@ema,GBPJPY,H4,Close,10,2</stp>
        <tr r="E19" s="1"/>
      </tp>
      <tp t="s">
        <v/>
        <stp/>
        <stp>xxxxxx</stp>
        <stp>@ema,GBPJPY,H4,Close,10,1</stp>
        <tr r="D19" s="1"/>
      </tp>
      <tp t="s">
        <v/>
        <stp/>
        <stp>xxxxxx</stp>
        <stp>@ema,GBPJPY,H4,Close,10,0</stp>
        <tr r="C19" s="1"/>
      </tp>
      <tp t="s">
        <v/>
        <stp/>
        <stp>xxxxxx</stp>
        <stp>@ema,GBPJPY,H4,Close,10,7</stp>
        <tr r="J19" s="1"/>
      </tp>
      <tp t="s">
        <v/>
        <stp/>
        <stp>xxxxxx</stp>
        <stp>@ema,GBPJPY,H4,Close,10,6</stp>
        <tr r="I19" s="1"/>
      </tp>
      <tp t="s">
        <v/>
        <stp/>
        <stp>xxxxxx</stp>
        <stp>@ema,GBPJPY,H4,Close,10,5</stp>
        <tr r="H19" s="1"/>
      </tp>
      <tp t="s">
        <v/>
        <stp/>
        <stp>xxxxxx</stp>
        <stp>@ema,GBPJPY,H4,Close,10,4</stp>
        <tr r="G19" s="1"/>
      </tp>
      <tp t="s">
        <v/>
        <stp/>
        <stp>xxxxxx</stp>
        <stp>@ema,CADJPY,H4,Close,10,9</stp>
        <tr r="L28" s="1"/>
      </tp>
      <tp t="s">
        <v/>
        <stp/>
        <stp>xxxxxx</stp>
        <stp>@ema,CADJPY,H4,Close,10,8</stp>
        <tr r="K28" s="1"/>
      </tp>
      <tp t="s">
        <v/>
        <stp/>
        <stp>xxxxxx</stp>
        <stp>@ema,CADJPY,H4,Close,10,3</stp>
        <tr r="F28" s="1"/>
      </tp>
      <tp t="s">
        <v/>
        <stp/>
        <stp>xxxxxx</stp>
        <stp>@ema,CADJPY,H4,Close,10,2</stp>
        <tr r="E28" s="1"/>
      </tp>
      <tp t="s">
        <v/>
        <stp/>
        <stp>xxxxxx</stp>
        <stp>@ema,CADJPY,H4,Close,10,1</stp>
        <tr r="D28" s="1"/>
      </tp>
      <tp t="s">
        <v/>
        <stp/>
        <stp>xxxxxx</stp>
        <stp>@ema,CADJPY,H4,Close,10,0</stp>
        <tr r="C28" s="1"/>
      </tp>
      <tp t="s">
        <v/>
        <stp/>
        <stp>xxxxxx</stp>
        <stp>@ema,CADJPY,H4,Close,10,7</stp>
        <tr r="J28" s="1"/>
      </tp>
      <tp t="s">
        <v/>
        <stp/>
        <stp>xxxxxx</stp>
        <stp>@ema,CADJPY,H4,Close,10,6</stp>
        <tr r="I28" s="1"/>
      </tp>
      <tp t="s">
        <v/>
        <stp/>
        <stp>xxxxxx</stp>
        <stp>@ema,CADJPY,H4,Close,10,5</stp>
        <tr r="H28" s="1"/>
      </tp>
      <tp t="s">
        <v/>
        <stp/>
        <stp>xxxxxx</stp>
        <stp>@ema,CADJPY,H4,Close,10,4</stp>
        <tr r="G28" s="1"/>
      </tp>
      <tp t="s">
        <v/>
        <stp/>
        <stp>xxxxxx</stp>
        <stp>@ema,NZDUSD,H4,Close,10,4</stp>
        <tr r="G33" s="1"/>
      </tp>
      <tp t="s">
        <v/>
        <stp/>
        <stp>xxxxxx</stp>
        <stp>@ema,NZDUSD,H4,Close,10,5</stp>
        <tr r="H33" s="1"/>
      </tp>
      <tp t="s">
        <v/>
        <stp/>
        <stp>xxxxxx</stp>
        <stp>@ema,NZDUSD,H4,Close,10,6</stp>
        <tr r="I33" s="1"/>
      </tp>
      <tp t="s">
        <v/>
        <stp/>
        <stp>xxxxxx</stp>
        <stp>@ema,NZDUSD,H4,Close,10,7</stp>
        <tr r="J33" s="1"/>
      </tp>
      <tp t="s">
        <v/>
        <stp/>
        <stp>xxxxxx</stp>
        <stp>@ema,NZDUSD,H4,Close,10,0</stp>
        <tr r="C33" s="1"/>
      </tp>
      <tp t="s">
        <v/>
        <stp/>
        <stp>xxxxxx</stp>
        <stp>@ema,NZDUSD,H4,Close,10,1</stp>
        <tr r="D33" s="1"/>
      </tp>
      <tp t="s">
        <v/>
        <stp/>
        <stp>xxxxxx</stp>
        <stp>@ema,NZDUSD,H4,Close,10,2</stp>
        <tr r="E33" s="1"/>
      </tp>
      <tp t="s">
        <v/>
        <stp/>
        <stp>xxxxxx</stp>
        <stp>@ema,NZDUSD,H4,Close,10,3</stp>
        <tr r="F33" s="1"/>
      </tp>
      <tp t="s">
        <v/>
        <stp/>
        <stp>xxxxxx</stp>
        <stp>@ema,NZDUSD,H4,Close,10,8</stp>
        <tr r="K33" s="1"/>
      </tp>
      <tp t="s">
        <v/>
        <stp/>
        <stp>xxxxxx</stp>
        <stp>@ema,NZDUSD,H4,Close,10,9</stp>
        <tr r="L33" s="1"/>
      </tp>
      <tp t="s">
        <v/>
        <stp/>
        <stp>xxxxxx</stp>
        <stp>@ema,NZDCAD,H4,Close,10,2</stp>
        <tr r="E32" s="1"/>
      </tp>
      <tp t="s">
        <v/>
        <stp/>
        <stp>xxxxxx</stp>
        <stp>@ema,NZDCAD,H4,Close,10,3</stp>
        <tr r="F32" s="1"/>
      </tp>
      <tp t="s">
        <v/>
        <stp/>
        <stp>xxxxxx</stp>
        <stp>@ema,NZDCAD,H4,Close,10,0</stp>
        <tr r="C32" s="1"/>
      </tp>
      <tp t="s">
        <v/>
        <stp/>
        <stp>xxxxxx</stp>
        <stp>@ema,NZDCAD,H4,Close,10,1</stp>
        <tr r="D32" s="1"/>
      </tp>
      <tp t="s">
        <v/>
        <stp/>
        <stp>xxxxxx</stp>
        <stp>@ema,NZDCAD,H4,Close,10,6</stp>
        <tr r="I32" s="1"/>
      </tp>
      <tp t="s">
        <v/>
        <stp/>
        <stp>xxxxxx</stp>
        <stp>@ema,NZDCAD,H4,Close,10,7</stp>
        <tr r="J32" s="1"/>
      </tp>
      <tp t="s">
        <v/>
        <stp/>
        <stp>xxxxxx</stp>
        <stp>@ema,NZDCAD,H4,Close,10,4</stp>
        <tr r="G32" s="1"/>
      </tp>
      <tp t="s">
        <v/>
        <stp/>
        <stp>xxxxxx</stp>
        <stp>@ema,NZDCAD,H4,Close,10,5</stp>
        <tr r="H32" s="1"/>
      </tp>
      <tp t="s">
        <v/>
        <stp/>
        <stp>xxxxxx</stp>
        <stp>@ema,NZDCAD,H4,Close,10,8</stp>
        <tr r="K32" s="1"/>
      </tp>
      <tp t="s">
        <v/>
        <stp/>
        <stp>xxxxxx</stp>
        <stp>@ema,NZDCAD,H4,Close,10,9</stp>
        <tr r="L32" s="1"/>
      </tp>
      <tp t="s">
        <v/>
        <stp/>
        <stp>xxxxxx</stp>
        <stp>@ema,NZDCHF,H4,Close,10,2</stp>
        <tr r="E31" s="1"/>
      </tp>
      <tp t="s">
        <v/>
        <stp/>
        <stp>xxxxxx</stp>
        <stp>@ema,NZDCHF,H4,Close,10,3</stp>
        <tr r="F31" s="1"/>
      </tp>
      <tp t="s">
        <v/>
        <stp/>
        <stp>xxxxxx</stp>
        <stp>@ema,NZDCHF,H4,Close,10,0</stp>
        <tr r="C31" s="1"/>
      </tp>
      <tp t="s">
        <v/>
        <stp/>
        <stp>xxxxxx</stp>
        <stp>@ema,NZDCHF,H4,Close,10,1</stp>
        <tr r="D31" s="1"/>
      </tp>
      <tp t="s">
        <v/>
        <stp/>
        <stp>xxxxxx</stp>
        <stp>@ema,NZDCHF,H4,Close,10,6</stp>
        <tr r="I31" s="1"/>
      </tp>
      <tp t="s">
        <v/>
        <stp/>
        <stp>xxxxxx</stp>
        <stp>@ema,NZDCHF,H4,Close,10,7</stp>
        <tr r="J31" s="1"/>
      </tp>
      <tp t="s">
        <v/>
        <stp/>
        <stp>xxxxxx</stp>
        <stp>@ema,NZDCHF,H4,Close,10,4</stp>
        <tr r="G31" s="1"/>
      </tp>
      <tp t="s">
        <v/>
        <stp/>
        <stp>xxxxxx</stp>
        <stp>@ema,NZDCHF,H4,Close,10,5</stp>
        <tr r="H31" s="1"/>
      </tp>
      <tp t="s">
        <v/>
        <stp/>
        <stp>xxxxxx</stp>
        <stp>@ema,NZDCHF,H4,Close,10,8</stp>
        <tr r="K31" s="1"/>
      </tp>
      <tp t="s">
        <v/>
        <stp/>
        <stp>xxxxxx</stp>
        <stp>@ema,NZDCHF,H4,Close,10,9</stp>
        <tr r="L31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volatileDependencies" Target="volatileDependencies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'CSM Calc'!$L$6</c:f>
          <c:strCache>
            <c:ptCount val="1"/>
            <c:pt idx="0">
              <c:v>CSM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'CSM Calc'!$L$7:$S$7</c:f>
              <c:strCache>
                <c:ptCount val="8"/>
                <c:pt idx="0">
                  <c:v>EUR</c:v>
                </c:pt>
                <c:pt idx="1">
                  <c:v>USD</c:v>
                </c:pt>
                <c:pt idx="2">
                  <c:v>GBP</c:v>
                </c:pt>
                <c:pt idx="3">
                  <c:v>JPY</c:v>
                </c:pt>
                <c:pt idx="4">
                  <c:v>AUD</c:v>
                </c:pt>
                <c:pt idx="5">
                  <c:v>NZD</c:v>
                </c:pt>
                <c:pt idx="6">
                  <c:v>CHF</c:v>
                </c:pt>
                <c:pt idx="7">
                  <c:v>CAD</c:v>
                </c:pt>
              </c:strCache>
            </c:strRef>
          </c:cat>
          <c:val>
            <c:numRef>
              <c:f>'CSM Calc'!$L$8:$S$8</c:f>
              <c:numCache>
                <c:formatCode>0.00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57-424F-9362-C7D790C506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27991327"/>
        <c:axId val="1517552415"/>
      </c:barChart>
      <c:catAx>
        <c:axId val="4279913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7552415"/>
        <c:crosses val="autoZero"/>
        <c:auto val="1"/>
        <c:lblAlgn val="ctr"/>
        <c:lblOffset val="100"/>
        <c:noMultiLvlLbl val="0"/>
      </c:catAx>
      <c:valAx>
        <c:axId val="15175524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79913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85725</xdr:colOff>
      <xdr:row>9</xdr:row>
      <xdr:rowOff>161925</xdr:rowOff>
    </xdr:from>
    <xdr:to>
      <xdr:col>28</xdr:col>
      <xdr:colOff>222250</xdr:colOff>
      <xdr:row>39</xdr:row>
      <xdr:rowOff>158750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00E6DF1-4272-48E1-B03E-D7BCE5E59FE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46DF2-E122-4FCD-89A5-84446769C2C0}">
  <dimension ref="A1:AE67"/>
  <sheetViews>
    <sheetView tabSelected="1" zoomScale="60" zoomScaleNormal="60" workbookViewId="0">
      <selection activeCell="C2" sqref="C2"/>
    </sheetView>
  </sheetViews>
  <sheetFormatPr defaultRowHeight="15" x14ac:dyDescent="0.25"/>
  <cols>
    <col min="1" max="2" width="10.7109375" customWidth="1"/>
    <col min="4" max="4" width="10.28515625" customWidth="1"/>
    <col min="5" max="12" width="11.42578125" customWidth="1"/>
    <col min="13" max="13" width="36.85546875" customWidth="1"/>
    <col min="15" max="15" width="15.5703125" customWidth="1"/>
    <col min="17" max="17" width="25" customWidth="1"/>
    <col min="31" max="31" width="10.85546875" customWidth="1"/>
  </cols>
  <sheetData>
    <row r="1" spans="1:31" x14ac:dyDescent="0.25">
      <c r="A1" s="15" t="s">
        <v>29</v>
      </c>
      <c r="B1" s="15"/>
      <c r="C1" s="15" t="s">
        <v>77</v>
      </c>
    </row>
    <row r="2" spans="1:31" ht="18.75" x14ac:dyDescent="0.25">
      <c r="G2" s="14" t="s">
        <v>68</v>
      </c>
      <c r="H2" s="14" t="s">
        <v>30</v>
      </c>
    </row>
    <row r="3" spans="1:31" ht="21" x14ac:dyDescent="0.35">
      <c r="G3" s="14" t="s">
        <v>66</v>
      </c>
      <c r="H3" s="14">
        <v>10</v>
      </c>
      <c r="K3" s="12"/>
    </row>
    <row r="4" spans="1:31" x14ac:dyDescent="0.25">
      <c r="Q4" s="17" t="s">
        <v>74</v>
      </c>
    </row>
    <row r="5" spans="1:31" x14ac:dyDescent="0.25">
      <c r="A5" s="5"/>
      <c r="B5" s="5"/>
      <c r="M5" s="17" t="s">
        <v>69</v>
      </c>
      <c r="O5" s="17" t="s">
        <v>72</v>
      </c>
      <c r="Q5" s="17" t="s">
        <v>73</v>
      </c>
    </row>
    <row r="6" spans="1:31" x14ac:dyDescent="0.25">
      <c r="A6" s="5"/>
      <c r="B6" s="5"/>
      <c r="C6" s="5">
        <v>0</v>
      </c>
      <c r="D6" s="5">
        <v>1</v>
      </c>
      <c r="E6" s="5">
        <v>2</v>
      </c>
      <c r="F6" s="5">
        <v>3</v>
      </c>
      <c r="G6" s="5">
        <v>4</v>
      </c>
      <c r="H6" s="5">
        <v>5</v>
      </c>
      <c r="I6" s="5">
        <v>6</v>
      </c>
      <c r="J6" s="5">
        <v>7</v>
      </c>
      <c r="K6" s="5">
        <v>8</v>
      </c>
      <c r="L6" s="5">
        <v>9</v>
      </c>
      <c r="M6" s="17" t="s">
        <v>67</v>
      </c>
      <c r="N6" s="5"/>
      <c r="O6" s="5"/>
      <c r="P6" s="5"/>
      <c r="Q6" s="5"/>
      <c r="R6" s="5"/>
      <c r="S6" s="5"/>
    </row>
    <row r="7" spans="1:31" ht="15.75" x14ac:dyDescent="0.25">
      <c r="A7" s="11" t="s">
        <v>0</v>
      </c>
      <c r="B7" s="11"/>
      <c r="C7" s="5" t="str">
        <f>RTD("fxbluelabs.excelrtd",,$C$1,CONCATENATE("@ema,",$A7,",",$H$2,",","Close",",",$H$3,",",C$6))</f>
        <v/>
      </c>
      <c r="D7" s="5" t="str">
        <f>RTD("fxbluelabs.excelrtd",,$C$1,CONCATENATE("@ema,",$A7,",",$H$2,",","Close",",",$H$3,",",D$6))</f>
        <v/>
      </c>
      <c r="E7" s="5" t="str">
        <f>RTD("fxbluelabs.excelrtd",,$C$1,CONCATENATE("@ema,",$A7,",",$H$2,",","Close",",",$H$3,",",E$6))</f>
        <v/>
      </c>
      <c r="F7" s="5" t="str">
        <f>RTD("fxbluelabs.excelrtd",,$C$1,CONCATENATE("@ema,",$A7,",",$H$2,",","Close",",",$H$3,",",F$6))</f>
        <v/>
      </c>
      <c r="G7" s="5" t="str">
        <f>RTD("fxbluelabs.excelrtd",,$C$1,CONCATENATE("@ema,",$A7,",",$H$2,",","Close",",",$H$3,",",G$6))</f>
        <v/>
      </c>
      <c r="H7" s="5" t="str">
        <f>RTD("fxbluelabs.excelrtd",,$C$1,CONCATENATE("@ema,",$A7,",",$H$2,",","Close",",",$H$3,",",H$6))</f>
        <v/>
      </c>
      <c r="I7" s="5" t="str">
        <f>RTD("fxbluelabs.excelrtd",,$C$1,CONCATENATE("@ema,",$A7,",",$H$2,",","Close",",",$H$3,",",I$6))</f>
        <v/>
      </c>
      <c r="J7" s="5" t="str">
        <f>RTD("fxbluelabs.excelrtd",,$C$1,CONCATENATE("@ema,",$A7,",",$H$2,",","Close",",",$H$3,",",J$6))</f>
        <v/>
      </c>
      <c r="K7" s="5" t="str">
        <f>RTD("fxbluelabs.excelrtd",,$C$1,CONCATENATE("@ema,",$A7,",",$H$2,",","Close",",",$H$3,",",K$6))</f>
        <v/>
      </c>
      <c r="L7" s="5" t="str">
        <f>RTD("fxbluelabs.excelrtd",,$C$1,CONCATENATE("@ema,",$A7,",",$H$2,",","Close",",",$H$3,",",L$6))</f>
        <v/>
      </c>
      <c r="M7" s="16" t="e">
        <f>AVERAGE(C7:L7)</f>
        <v>#DIV/0!</v>
      </c>
      <c r="N7" s="5"/>
      <c r="O7" t="str">
        <f>RTD("fxbluelabs.excelrtd", , $C$1,_xlfn.CONCAT( "bid", A7))</f>
        <v/>
      </c>
      <c r="Q7" s="19" t="e">
        <f>(O7-M7)/M7*100</f>
        <v>#VALUE!</v>
      </c>
      <c r="AD7" s="6"/>
      <c r="AE7" s="1"/>
    </row>
    <row r="8" spans="1:31" ht="15.75" x14ac:dyDescent="0.25">
      <c r="A8" s="11" t="s">
        <v>1</v>
      </c>
      <c r="B8" s="11"/>
      <c r="C8" s="5" t="str">
        <f>RTD("fxbluelabs.excelrtd",,$C$1,CONCATENATE("@ema,",$A8,",",$H$2,",","Close",",",$H$3,",",C$6))</f>
        <v/>
      </c>
      <c r="D8" s="5" t="str">
        <f>RTD("fxbluelabs.excelrtd",,$C$1,CONCATENATE("@ema,",$A8,",",$H$2,",","Close",",",$H$3,",",D$6))</f>
        <v/>
      </c>
      <c r="E8" s="5" t="str">
        <f>RTD("fxbluelabs.excelrtd",,$C$1,CONCATENATE("@ema,",$A8,",",$H$2,",","Close",",",$H$3,",",E$6))</f>
        <v/>
      </c>
      <c r="F8" s="5" t="str">
        <f>RTD("fxbluelabs.excelrtd",,$C$1,CONCATENATE("@ema,",$A8,",",$H$2,",","Close",",",$H$3,",",F$6))</f>
        <v/>
      </c>
      <c r="G8" s="5" t="str">
        <f>RTD("fxbluelabs.excelrtd",,$C$1,CONCATENATE("@ema,",$A8,",",$H$2,",","Close",",",$H$3,",",G$6))</f>
        <v/>
      </c>
      <c r="H8" s="5" t="str">
        <f>RTD("fxbluelabs.excelrtd",,$C$1,CONCATENATE("@ema,",$A8,",",$H$2,",","Close",",",$H$3,",",H$6))</f>
        <v/>
      </c>
      <c r="I8" s="5" t="str">
        <f>RTD("fxbluelabs.excelrtd",,$C$1,CONCATENATE("@ema,",$A8,",",$H$2,",","Close",",",$H$3,",",I$6))</f>
        <v/>
      </c>
      <c r="J8" s="5" t="str">
        <f>RTD("fxbluelabs.excelrtd",,$C$1,CONCATENATE("@ema,",$A8,",",$H$2,",","Close",",",$H$3,",",J$6))</f>
        <v/>
      </c>
      <c r="K8" s="5" t="str">
        <f>RTD("fxbluelabs.excelrtd",,$C$1,CONCATENATE("@ema,",$A8,",",$H$2,",","Close",",",$H$3,",",K$6))</f>
        <v/>
      </c>
      <c r="L8" s="5" t="str">
        <f>RTD("fxbluelabs.excelrtd",,$C$1,CONCATENATE("@ema,",$A8,",",$H$2,",","Close",",",$H$3,",",L$6))</f>
        <v/>
      </c>
      <c r="M8" s="16" t="e">
        <f t="shared" ref="M8:M34" si="0">AVERAGE(C8:L8)</f>
        <v>#DIV/0!</v>
      </c>
      <c r="N8" s="5"/>
      <c r="O8" t="str">
        <f>RTD("fxbluelabs.excelrtd", , $C$1,_xlfn.CONCAT( "bid", A8))</f>
        <v/>
      </c>
      <c r="Q8" s="19" t="e">
        <f t="shared" ref="Q8:Q34" si="1">(O8-M8)/M8*100</f>
        <v>#VALUE!</v>
      </c>
      <c r="AD8" s="6"/>
      <c r="AE8" s="1"/>
    </row>
    <row r="9" spans="1:31" ht="15.75" x14ac:dyDescent="0.25">
      <c r="A9" s="11" t="s">
        <v>2</v>
      </c>
      <c r="B9" s="11"/>
      <c r="C9" s="5" t="str">
        <f>RTD("fxbluelabs.excelrtd",,$C$1,CONCATENATE("@ema,",$A9,",",$H$2,",","Close",",",$H$3,",",C$6))</f>
        <v/>
      </c>
      <c r="D9" s="5" t="str">
        <f>RTD("fxbluelabs.excelrtd",,$C$1,CONCATENATE("@ema,",$A9,",",$H$2,",","Close",",",$H$3,",",D$6))</f>
        <v/>
      </c>
      <c r="E9" s="5" t="str">
        <f>RTD("fxbluelabs.excelrtd",,$C$1,CONCATENATE("@ema,",$A9,",",$H$2,",","Close",",",$H$3,",",E$6))</f>
        <v/>
      </c>
      <c r="F9" s="5" t="str">
        <f>RTD("fxbluelabs.excelrtd",,$C$1,CONCATENATE("@ema,",$A9,",",$H$2,",","Close",",",$H$3,",",F$6))</f>
        <v/>
      </c>
      <c r="G9" s="5" t="str">
        <f>RTD("fxbluelabs.excelrtd",,$C$1,CONCATENATE("@ema,",$A9,",",$H$2,",","Close",",",$H$3,",",G$6))</f>
        <v/>
      </c>
      <c r="H9" s="5" t="str">
        <f>RTD("fxbluelabs.excelrtd",,$C$1,CONCATENATE("@ema,",$A9,",",$H$2,",","Close",",",$H$3,",",H$6))</f>
        <v/>
      </c>
      <c r="I9" s="5" t="str">
        <f>RTD("fxbluelabs.excelrtd",,$C$1,CONCATENATE("@ema,",$A9,",",$H$2,",","Close",",",$H$3,",",I$6))</f>
        <v/>
      </c>
      <c r="J9" s="5" t="str">
        <f>RTD("fxbluelabs.excelrtd",,$C$1,CONCATENATE("@ema,",$A9,",",$H$2,",","Close",",",$H$3,",",J$6))</f>
        <v/>
      </c>
      <c r="K9" s="5" t="str">
        <f>RTD("fxbluelabs.excelrtd",,$C$1,CONCATENATE("@ema,",$A9,",",$H$2,",","Close",",",$H$3,",",K$6))</f>
        <v/>
      </c>
      <c r="L9" s="5" t="str">
        <f>RTD("fxbluelabs.excelrtd",,$C$1,CONCATENATE("@ema,",$A9,",",$H$2,",","Close",",",$H$3,",",L$6))</f>
        <v/>
      </c>
      <c r="M9" s="16" t="e">
        <f t="shared" si="0"/>
        <v>#DIV/0!</v>
      </c>
      <c r="N9" s="5"/>
      <c r="O9" t="str">
        <f>RTD("fxbluelabs.excelrtd", , $C$1,_xlfn.CONCAT( "bid", A9))</f>
        <v/>
      </c>
      <c r="Q9" s="19" t="e">
        <f t="shared" si="1"/>
        <v>#VALUE!</v>
      </c>
      <c r="AD9" s="6"/>
      <c r="AE9" s="1"/>
    </row>
    <row r="10" spans="1:31" ht="15.75" x14ac:dyDescent="0.25">
      <c r="A10" s="11" t="s">
        <v>3</v>
      </c>
      <c r="B10" s="11"/>
      <c r="C10" s="5" t="str">
        <f>RTD("fxbluelabs.excelrtd",,$C$1,CONCATENATE("@ema,",$A10,",",$H$2,",","Close",",",$H$3,",",C$6))</f>
        <v/>
      </c>
      <c r="D10" s="5" t="str">
        <f>RTD("fxbluelabs.excelrtd",,$C$1,CONCATENATE("@ema,",$A10,",",$H$2,",","Close",",",$H$3,",",D$6))</f>
        <v/>
      </c>
      <c r="E10" s="5" t="str">
        <f>RTD("fxbluelabs.excelrtd",,$C$1,CONCATENATE("@ema,",$A10,",",$H$2,",","Close",",",$H$3,",",E$6))</f>
        <v/>
      </c>
      <c r="F10" s="5" t="str">
        <f>RTD("fxbluelabs.excelrtd",,$C$1,CONCATENATE("@ema,",$A10,",",$H$2,",","Close",",",$H$3,",",F$6))</f>
        <v/>
      </c>
      <c r="G10" s="5" t="str">
        <f>RTD("fxbluelabs.excelrtd",,$C$1,CONCATENATE("@ema,",$A10,",",$H$2,",","Close",",",$H$3,",",G$6))</f>
        <v/>
      </c>
      <c r="H10" s="5" t="str">
        <f>RTD("fxbluelabs.excelrtd",,$C$1,CONCATENATE("@ema,",$A10,",",$H$2,",","Close",",",$H$3,",",H$6))</f>
        <v/>
      </c>
      <c r="I10" s="5" t="str">
        <f>RTD("fxbluelabs.excelrtd",,$C$1,CONCATENATE("@ema,",$A10,",",$H$2,",","Close",",",$H$3,",",I$6))</f>
        <v/>
      </c>
      <c r="J10" s="5" t="str">
        <f>RTD("fxbluelabs.excelrtd",,$C$1,CONCATENATE("@ema,",$A10,",",$H$2,",","Close",",",$H$3,",",J$6))</f>
        <v/>
      </c>
      <c r="K10" s="5" t="str">
        <f>RTD("fxbluelabs.excelrtd",,$C$1,CONCATENATE("@ema,",$A10,",",$H$2,",","Close",",",$H$3,",",K$6))</f>
        <v/>
      </c>
      <c r="L10" s="5" t="str">
        <f>RTD("fxbluelabs.excelrtd",,$C$1,CONCATENATE("@ema,",$A10,",",$H$2,",","Close",",",$H$3,",",L$6))</f>
        <v/>
      </c>
      <c r="M10" s="16" t="e">
        <f t="shared" si="0"/>
        <v>#DIV/0!</v>
      </c>
      <c r="N10" s="5"/>
      <c r="O10" t="str">
        <f>RTD("fxbluelabs.excelrtd", , $C$1,_xlfn.CONCAT( "bid", A10))</f>
        <v/>
      </c>
      <c r="Q10" s="19" t="e">
        <f t="shared" si="1"/>
        <v>#VALUE!</v>
      </c>
      <c r="AD10" s="6"/>
      <c r="AE10" s="1"/>
    </row>
    <row r="11" spans="1:31" ht="15.75" x14ac:dyDescent="0.25">
      <c r="A11" s="11" t="s">
        <v>4</v>
      </c>
      <c r="B11" s="11"/>
      <c r="C11" s="5" t="str">
        <f>RTD("fxbluelabs.excelrtd",,$C$1,CONCATENATE("@ema,",$A11,",",$H$2,",","Close",",",$H$3,",",C$6))</f>
        <v/>
      </c>
      <c r="D11" s="5" t="str">
        <f>RTD("fxbluelabs.excelrtd",,$C$1,CONCATENATE("@ema,",$A11,",",$H$2,",","Close",",",$H$3,",",D$6))</f>
        <v/>
      </c>
      <c r="E11" s="5" t="str">
        <f>RTD("fxbluelabs.excelrtd",,$C$1,CONCATENATE("@ema,",$A11,",",$H$2,",","Close",",",$H$3,",",E$6))</f>
        <v/>
      </c>
      <c r="F11" s="5" t="str">
        <f>RTD("fxbluelabs.excelrtd",,$C$1,CONCATENATE("@ema,",$A11,",",$H$2,",","Close",",",$H$3,",",F$6))</f>
        <v/>
      </c>
      <c r="G11" s="5" t="str">
        <f>RTD("fxbluelabs.excelrtd",,$C$1,CONCATENATE("@ema,",$A11,",",$H$2,",","Close",",",$H$3,",",G$6))</f>
        <v/>
      </c>
      <c r="H11" s="5" t="str">
        <f>RTD("fxbluelabs.excelrtd",,$C$1,CONCATENATE("@ema,",$A11,",",$H$2,",","Close",",",$H$3,",",H$6))</f>
        <v/>
      </c>
      <c r="I11" s="5" t="str">
        <f>RTD("fxbluelabs.excelrtd",,$C$1,CONCATENATE("@ema,",$A11,",",$H$2,",","Close",",",$H$3,",",I$6))</f>
        <v/>
      </c>
      <c r="J11" s="5" t="str">
        <f>RTD("fxbluelabs.excelrtd",,$C$1,CONCATENATE("@ema,",$A11,",",$H$2,",","Close",",",$H$3,",",J$6))</f>
        <v/>
      </c>
      <c r="K11" s="5" t="str">
        <f>RTD("fxbluelabs.excelrtd",,$C$1,CONCATENATE("@ema,",$A11,",",$H$2,",","Close",",",$H$3,",",K$6))</f>
        <v/>
      </c>
      <c r="L11" s="5" t="str">
        <f>RTD("fxbluelabs.excelrtd",,$C$1,CONCATENATE("@ema,",$A11,",",$H$2,",","Close",",",$H$3,",",L$6))</f>
        <v/>
      </c>
      <c r="M11" s="16" t="e">
        <f t="shared" si="0"/>
        <v>#DIV/0!</v>
      </c>
      <c r="N11" s="5"/>
      <c r="O11" t="str">
        <f>RTD("fxbluelabs.excelrtd", , $C$1,_xlfn.CONCAT( "bid", A11))</f>
        <v/>
      </c>
      <c r="Q11" s="19" t="e">
        <f t="shared" si="1"/>
        <v>#VALUE!</v>
      </c>
      <c r="AD11" s="6"/>
      <c r="AE11" s="1"/>
    </row>
    <row r="12" spans="1:31" ht="15.75" x14ac:dyDescent="0.25">
      <c r="A12" s="11" t="s">
        <v>5</v>
      </c>
      <c r="B12" s="11"/>
      <c r="C12" s="5" t="str">
        <f>RTD("fxbluelabs.excelrtd",,$C$1,CONCATENATE("@ema,",$A12,",",$H$2,",","Close",",",$H$3,",",C$6))</f>
        <v/>
      </c>
      <c r="D12" s="5" t="str">
        <f>RTD("fxbluelabs.excelrtd",,$C$1,CONCATENATE("@ema,",$A12,",",$H$2,",","Close",",",$H$3,",",D$6))</f>
        <v/>
      </c>
      <c r="E12" s="5" t="str">
        <f>RTD("fxbluelabs.excelrtd",,$C$1,CONCATENATE("@ema,",$A12,",",$H$2,",","Close",",",$H$3,",",E$6))</f>
        <v/>
      </c>
      <c r="F12" s="5" t="str">
        <f>RTD("fxbluelabs.excelrtd",,$C$1,CONCATENATE("@ema,",$A12,",",$H$2,",","Close",",",$H$3,",",F$6))</f>
        <v/>
      </c>
      <c r="G12" s="5" t="str">
        <f>RTD("fxbluelabs.excelrtd",,$C$1,CONCATENATE("@ema,",$A12,",",$H$2,",","Close",",",$H$3,",",G$6))</f>
        <v/>
      </c>
      <c r="H12" s="5" t="str">
        <f>RTD("fxbluelabs.excelrtd",,$C$1,CONCATENATE("@ema,",$A12,",",$H$2,",","Close",",",$H$3,",",H$6))</f>
        <v/>
      </c>
      <c r="I12" s="5" t="str">
        <f>RTD("fxbluelabs.excelrtd",,$C$1,CONCATENATE("@ema,",$A12,",",$H$2,",","Close",",",$H$3,",",I$6))</f>
        <v/>
      </c>
      <c r="J12" s="5" t="str">
        <f>RTD("fxbluelabs.excelrtd",,$C$1,CONCATENATE("@ema,",$A12,",",$H$2,",","Close",",",$H$3,",",J$6))</f>
        <v/>
      </c>
      <c r="K12" s="5" t="str">
        <f>RTD("fxbluelabs.excelrtd",,$C$1,CONCATENATE("@ema,",$A12,",",$H$2,",","Close",",",$H$3,",",K$6))</f>
        <v/>
      </c>
      <c r="L12" s="5" t="str">
        <f>RTD("fxbluelabs.excelrtd",,$C$1,CONCATENATE("@ema,",$A12,",",$H$2,",","Close",",",$H$3,",",L$6))</f>
        <v/>
      </c>
      <c r="M12" s="16" t="e">
        <f t="shared" si="0"/>
        <v>#DIV/0!</v>
      </c>
      <c r="N12" s="5"/>
      <c r="O12" t="str">
        <f>RTD("fxbluelabs.excelrtd", , $C$1,_xlfn.CONCAT( "bid", A12))</f>
        <v/>
      </c>
      <c r="Q12" s="19" t="e">
        <f t="shared" si="1"/>
        <v>#VALUE!</v>
      </c>
      <c r="AD12" s="6"/>
      <c r="AE12" s="1"/>
    </row>
    <row r="13" spans="1:31" ht="15.75" x14ac:dyDescent="0.25">
      <c r="A13" s="11" t="s">
        <v>6</v>
      </c>
      <c r="B13" s="11"/>
      <c r="C13" s="5" t="str">
        <f>RTD("fxbluelabs.excelrtd",,$C$1,CONCATENATE("@ema,",$A13,",",$H$2,",","Close",",",$H$3,",",C$6))</f>
        <v/>
      </c>
      <c r="D13" s="5" t="str">
        <f>RTD("fxbluelabs.excelrtd",,$C$1,CONCATENATE("@ema,",$A13,",",$H$2,",","Close",",",$H$3,",",D$6))</f>
        <v/>
      </c>
      <c r="E13" s="5" t="str">
        <f>RTD("fxbluelabs.excelrtd",,$C$1,CONCATENATE("@ema,",$A13,",",$H$2,",","Close",",",$H$3,",",E$6))</f>
        <v/>
      </c>
      <c r="F13" s="5" t="str">
        <f>RTD("fxbluelabs.excelrtd",,$C$1,CONCATENATE("@ema,",$A13,",",$H$2,",","Close",",",$H$3,",",F$6))</f>
        <v/>
      </c>
      <c r="G13" s="5" t="str">
        <f>RTD("fxbluelabs.excelrtd",,$C$1,CONCATENATE("@ema,",$A13,",",$H$2,",","Close",",",$H$3,",",G$6))</f>
        <v/>
      </c>
      <c r="H13" s="5" t="str">
        <f>RTD("fxbluelabs.excelrtd",,$C$1,CONCATENATE("@ema,",$A13,",",$H$2,",","Close",",",$H$3,",",H$6))</f>
        <v/>
      </c>
      <c r="I13" s="5" t="str">
        <f>RTD("fxbluelabs.excelrtd",,$C$1,CONCATENATE("@ema,",$A13,",",$H$2,",","Close",",",$H$3,",",I$6))</f>
        <v/>
      </c>
      <c r="J13" s="5" t="str">
        <f>RTD("fxbluelabs.excelrtd",,$C$1,CONCATENATE("@ema,",$A13,",",$H$2,",","Close",",",$H$3,",",J$6))</f>
        <v/>
      </c>
      <c r="K13" s="5" t="str">
        <f>RTD("fxbluelabs.excelrtd",,$C$1,CONCATENATE("@ema,",$A13,",",$H$2,",","Close",",",$H$3,",",K$6))</f>
        <v/>
      </c>
      <c r="L13" s="5" t="str">
        <f>RTD("fxbluelabs.excelrtd",,$C$1,CONCATENATE("@ema,",$A13,",",$H$2,",","Close",",",$H$3,",",L$6))</f>
        <v/>
      </c>
      <c r="M13" s="16" t="e">
        <f t="shared" si="0"/>
        <v>#DIV/0!</v>
      </c>
      <c r="N13" s="5"/>
      <c r="O13" t="str">
        <f>RTD("fxbluelabs.excelrtd", , $C$1,_xlfn.CONCAT( "bid", A13))</f>
        <v/>
      </c>
      <c r="Q13" s="19" t="e">
        <f t="shared" si="1"/>
        <v>#VALUE!</v>
      </c>
      <c r="AD13" s="6"/>
      <c r="AE13" s="1"/>
    </row>
    <row r="14" spans="1:31" ht="15.75" x14ac:dyDescent="0.25">
      <c r="A14" s="11" t="s">
        <v>7</v>
      </c>
      <c r="B14" s="11"/>
      <c r="C14" s="5" t="str">
        <f>RTD("fxbluelabs.excelrtd",,$C$1,CONCATENATE("@ema,",$A14,",",$H$2,",","Close",",",$H$3,",",C$6))</f>
        <v/>
      </c>
      <c r="D14" s="5" t="str">
        <f>RTD("fxbluelabs.excelrtd",,$C$1,CONCATENATE("@ema,",$A14,",",$H$2,",","Close",",",$H$3,",",D$6))</f>
        <v/>
      </c>
      <c r="E14" s="5" t="str">
        <f>RTD("fxbluelabs.excelrtd",,$C$1,CONCATENATE("@ema,",$A14,",",$H$2,",","Close",",",$H$3,",",E$6))</f>
        <v/>
      </c>
      <c r="F14" s="5" t="str">
        <f>RTD("fxbluelabs.excelrtd",,$C$1,CONCATENATE("@ema,",$A14,",",$H$2,",","Close",",",$H$3,",",F$6))</f>
        <v/>
      </c>
      <c r="G14" s="5" t="str">
        <f>RTD("fxbluelabs.excelrtd",,$C$1,CONCATENATE("@ema,",$A14,",",$H$2,",","Close",",",$H$3,",",G$6))</f>
        <v/>
      </c>
      <c r="H14" s="5" t="str">
        <f>RTD("fxbluelabs.excelrtd",,$C$1,CONCATENATE("@ema,",$A14,",",$H$2,",","Close",",",$H$3,",",H$6))</f>
        <v/>
      </c>
      <c r="I14" s="5" t="str">
        <f>RTD("fxbluelabs.excelrtd",,$C$1,CONCATENATE("@ema,",$A14,",",$H$2,",","Close",",",$H$3,",",I$6))</f>
        <v/>
      </c>
      <c r="J14" s="5" t="str">
        <f>RTD("fxbluelabs.excelrtd",,$C$1,CONCATENATE("@ema,",$A14,",",$H$2,",","Close",",",$H$3,",",J$6))</f>
        <v/>
      </c>
      <c r="K14" s="5" t="str">
        <f>RTD("fxbluelabs.excelrtd",,$C$1,CONCATENATE("@ema,",$A14,",",$H$2,",","Close",",",$H$3,",",K$6))</f>
        <v/>
      </c>
      <c r="L14" s="5" t="str">
        <f>RTD("fxbluelabs.excelrtd",,$C$1,CONCATENATE("@ema,",$A14,",",$H$2,",","Close",",",$H$3,",",L$6))</f>
        <v/>
      </c>
      <c r="M14" s="16" t="e">
        <f t="shared" si="0"/>
        <v>#DIV/0!</v>
      </c>
      <c r="N14" s="5"/>
      <c r="O14" t="str">
        <f>RTD("fxbluelabs.excelrtd", , $C$1,_xlfn.CONCAT( "bid", A14))</f>
        <v/>
      </c>
      <c r="Q14" s="19" t="e">
        <f t="shared" si="1"/>
        <v>#VALUE!</v>
      </c>
      <c r="AD14" s="6"/>
      <c r="AE14" s="1"/>
    </row>
    <row r="15" spans="1:31" ht="15.75" x14ac:dyDescent="0.25">
      <c r="A15" s="11" t="s">
        <v>8</v>
      </c>
      <c r="B15" s="11"/>
      <c r="C15" s="5" t="str">
        <f>RTD("fxbluelabs.excelrtd",,$C$1,CONCATENATE("@ema,",$A15,",",$H$2,",","Close",",",$H$3,",",C$6))</f>
        <v/>
      </c>
      <c r="D15" s="5" t="str">
        <f>RTD("fxbluelabs.excelrtd",,$C$1,CONCATENATE("@ema,",$A15,",",$H$2,",","Close",",",$H$3,",",D$6))</f>
        <v/>
      </c>
      <c r="E15" s="5" t="str">
        <f>RTD("fxbluelabs.excelrtd",,$C$1,CONCATENATE("@ema,",$A15,",",$H$2,",","Close",",",$H$3,",",E$6))</f>
        <v/>
      </c>
      <c r="F15" s="5" t="str">
        <f>RTD("fxbluelabs.excelrtd",,$C$1,CONCATENATE("@ema,",$A15,",",$H$2,",","Close",",",$H$3,",",F$6))</f>
        <v/>
      </c>
      <c r="G15" s="5" t="str">
        <f>RTD("fxbluelabs.excelrtd",,$C$1,CONCATENATE("@ema,",$A15,",",$H$2,",","Close",",",$H$3,",",G$6))</f>
        <v/>
      </c>
      <c r="H15" s="5" t="str">
        <f>RTD("fxbluelabs.excelrtd",,$C$1,CONCATENATE("@ema,",$A15,",",$H$2,",","Close",",",$H$3,",",H$6))</f>
        <v/>
      </c>
      <c r="I15" s="5" t="str">
        <f>RTD("fxbluelabs.excelrtd",,$C$1,CONCATENATE("@ema,",$A15,",",$H$2,",","Close",",",$H$3,",",I$6))</f>
        <v/>
      </c>
      <c r="J15" s="5" t="str">
        <f>RTD("fxbluelabs.excelrtd",,$C$1,CONCATENATE("@ema,",$A15,",",$H$2,",","Close",",",$H$3,",",J$6))</f>
        <v/>
      </c>
      <c r="K15" s="5" t="str">
        <f>RTD("fxbluelabs.excelrtd",,$C$1,CONCATENATE("@ema,",$A15,",",$H$2,",","Close",",",$H$3,",",K$6))</f>
        <v/>
      </c>
      <c r="L15" s="5" t="str">
        <f>RTD("fxbluelabs.excelrtd",,$C$1,CONCATENATE("@ema,",$A15,",",$H$2,",","Close",",",$H$3,",",L$6))</f>
        <v/>
      </c>
      <c r="M15" s="16" t="e">
        <f t="shared" si="0"/>
        <v>#DIV/0!</v>
      </c>
      <c r="N15" s="5"/>
      <c r="O15" t="str">
        <f>RTD("fxbluelabs.excelrtd", , $C$1,_xlfn.CONCAT( "bid", A15))</f>
        <v/>
      </c>
      <c r="Q15" s="19" t="e">
        <f t="shared" si="1"/>
        <v>#VALUE!</v>
      </c>
      <c r="AD15" s="6"/>
      <c r="AE15" s="1"/>
    </row>
    <row r="16" spans="1:31" ht="15.75" x14ac:dyDescent="0.25">
      <c r="A16" s="11" t="s">
        <v>9</v>
      </c>
      <c r="B16" s="11"/>
      <c r="C16" s="5" t="str">
        <f>RTD("fxbluelabs.excelrtd",,$C$1,CONCATENATE("@ema,",$A16,",",$H$2,",","Close",",",$H$3,",",C$6))</f>
        <v/>
      </c>
      <c r="D16" s="5" t="str">
        <f>RTD("fxbluelabs.excelrtd",,$C$1,CONCATENATE("@ema,",$A16,",",$H$2,",","Close",",",$H$3,",",D$6))</f>
        <v/>
      </c>
      <c r="E16" s="5" t="str">
        <f>RTD("fxbluelabs.excelrtd",,$C$1,CONCATENATE("@ema,",$A16,",",$H$2,",","Close",",",$H$3,",",E$6))</f>
        <v/>
      </c>
      <c r="F16" s="5" t="str">
        <f>RTD("fxbluelabs.excelrtd",,$C$1,CONCATENATE("@ema,",$A16,",",$H$2,",","Close",",",$H$3,",",F$6))</f>
        <v/>
      </c>
      <c r="G16" s="5" t="str">
        <f>RTD("fxbluelabs.excelrtd",,$C$1,CONCATENATE("@ema,",$A16,",",$H$2,",","Close",",",$H$3,",",G$6))</f>
        <v/>
      </c>
      <c r="H16" s="5" t="str">
        <f>RTD("fxbluelabs.excelrtd",,$C$1,CONCATENATE("@ema,",$A16,",",$H$2,",","Close",",",$H$3,",",H$6))</f>
        <v/>
      </c>
      <c r="I16" s="5" t="str">
        <f>RTD("fxbluelabs.excelrtd",,$C$1,CONCATENATE("@ema,",$A16,",",$H$2,",","Close",",",$H$3,",",I$6))</f>
        <v/>
      </c>
      <c r="J16" s="5" t="str">
        <f>RTD("fxbluelabs.excelrtd",,$C$1,CONCATENATE("@ema,",$A16,",",$H$2,",","Close",",",$H$3,",",J$6))</f>
        <v/>
      </c>
      <c r="K16" s="5" t="str">
        <f>RTD("fxbluelabs.excelrtd",,$C$1,CONCATENATE("@ema,",$A16,",",$H$2,",","Close",",",$H$3,",",K$6))</f>
        <v/>
      </c>
      <c r="L16" s="5" t="str">
        <f>RTD("fxbluelabs.excelrtd",,$C$1,CONCATENATE("@ema,",$A16,",",$H$2,",","Close",",",$H$3,",",L$6))</f>
        <v/>
      </c>
      <c r="M16" s="16" t="e">
        <f t="shared" si="0"/>
        <v>#DIV/0!</v>
      </c>
      <c r="N16" s="5"/>
      <c r="O16" t="str">
        <f>RTD("fxbluelabs.excelrtd", , $C$1,_xlfn.CONCAT( "bid", A16))</f>
        <v/>
      </c>
      <c r="Q16" s="19" t="e">
        <f t="shared" si="1"/>
        <v>#VALUE!</v>
      </c>
      <c r="AD16" s="6"/>
      <c r="AE16" s="1"/>
    </row>
    <row r="17" spans="1:31" ht="15.75" x14ac:dyDescent="0.25">
      <c r="A17" s="11" t="s">
        <v>10</v>
      </c>
      <c r="B17" s="11"/>
      <c r="C17" s="5" t="str">
        <f>RTD("fxbluelabs.excelrtd",,$C$1,CONCATENATE("@ema,",$A17,",",$H$2,",","Close",",",$H$3,",",C$6))</f>
        <v/>
      </c>
      <c r="D17" s="5" t="str">
        <f>RTD("fxbluelabs.excelrtd",,$C$1,CONCATENATE("@ema,",$A17,",",$H$2,",","Close",",",$H$3,",",D$6))</f>
        <v/>
      </c>
      <c r="E17" s="5" t="str">
        <f>RTD("fxbluelabs.excelrtd",,$C$1,CONCATENATE("@ema,",$A17,",",$H$2,",","Close",",",$H$3,",",E$6))</f>
        <v/>
      </c>
      <c r="F17" s="5" t="str">
        <f>RTD("fxbluelabs.excelrtd",,$C$1,CONCATENATE("@ema,",$A17,",",$H$2,",","Close",",",$H$3,",",F$6))</f>
        <v/>
      </c>
      <c r="G17" s="5" t="str">
        <f>RTD("fxbluelabs.excelrtd",,$C$1,CONCATENATE("@ema,",$A17,",",$H$2,",","Close",",",$H$3,",",G$6))</f>
        <v/>
      </c>
      <c r="H17" s="5" t="str">
        <f>RTD("fxbluelabs.excelrtd",,$C$1,CONCATENATE("@ema,",$A17,",",$H$2,",","Close",",",$H$3,",",H$6))</f>
        <v/>
      </c>
      <c r="I17" s="5" t="str">
        <f>RTD("fxbluelabs.excelrtd",,$C$1,CONCATENATE("@ema,",$A17,",",$H$2,",","Close",",",$H$3,",",I$6))</f>
        <v/>
      </c>
      <c r="J17" s="5" t="str">
        <f>RTD("fxbluelabs.excelrtd",,$C$1,CONCATENATE("@ema,",$A17,",",$H$2,",","Close",",",$H$3,",",J$6))</f>
        <v/>
      </c>
      <c r="K17" s="5" t="str">
        <f>RTD("fxbluelabs.excelrtd",,$C$1,CONCATENATE("@ema,",$A17,",",$H$2,",","Close",",",$H$3,",",K$6))</f>
        <v/>
      </c>
      <c r="L17" s="5" t="str">
        <f>RTD("fxbluelabs.excelrtd",,$C$1,CONCATENATE("@ema,",$A17,",",$H$2,",","Close",",",$H$3,",",L$6))</f>
        <v/>
      </c>
      <c r="M17" s="16" t="e">
        <f t="shared" si="0"/>
        <v>#DIV/0!</v>
      </c>
      <c r="N17" s="5"/>
      <c r="O17" t="str">
        <f>RTD("fxbluelabs.excelrtd", , $C$1,_xlfn.CONCAT( "bid", A17))</f>
        <v/>
      </c>
      <c r="Q17" s="19" t="e">
        <f t="shared" si="1"/>
        <v>#VALUE!</v>
      </c>
      <c r="AD17" s="6"/>
      <c r="AE17" s="1"/>
    </row>
    <row r="18" spans="1:31" ht="15.75" x14ac:dyDescent="0.25">
      <c r="A18" s="11" t="s">
        <v>11</v>
      </c>
      <c r="B18" s="11"/>
      <c r="C18" s="5" t="str">
        <f>RTD("fxbluelabs.excelrtd",,$C$1,CONCATENATE("@ema,",$A18,",",$H$2,",","Close",",",$H$3,",",C$6))</f>
        <v/>
      </c>
      <c r="D18" s="5" t="str">
        <f>RTD("fxbluelabs.excelrtd",,$C$1,CONCATENATE("@ema,",$A18,",",$H$2,",","Close",",",$H$3,",",D$6))</f>
        <v/>
      </c>
      <c r="E18" s="5" t="str">
        <f>RTD("fxbluelabs.excelrtd",,$C$1,CONCATENATE("@ema,",$A18,",",$H$2,",","Close",",",$H$3,",",E$6))</f>
        <v/>
      </c>
      <c r="F18" s="5" t="str">
        <f>RTD("fxbluelabs.excelrtd",,$C$1,CONCATENATE("@ema,",$A18,",",$H$2,",","Close",",",$H$3,",",F$6))</f>
        <v/>
      </c>
      <c r="G18" s="5" t="str">
        <f>RTD("fxbluelabs.excelrtd",,$C$1,CONCATENATE("@ema,",$A18,",",$H$2,",","Close",",",$H$3,",",G$6))</f>
        <v/>
      </c>
      <c r="H18" s="5" t="str">
        <f>RTD("fxbluelabs.excelrtd",,$C$1,CONCATENATE("@ema,",$A18,",",$H$2,",","Close",",",$H$3,",",H$6))</f>
        <v/>
      </c>
      <c r="I18" s="5" t="str">
        <f>RTD("fxbluelabs.excelrtd",,$C$1,CONCATENATE("@ema,",$A18,",",$H$2,",","Close",",",$H$3,",",I$6))</f>
        <v/>
      </c>
      <c r="J18" s="5" t="str">
        <f>RTD("fxbluelabs.excelrtd",,$C$1,CONCATENATE("@ema,",$A18,",",$H$2,",","Close",",",$H$3,",",J$6))</f>
        <v/>
      </c>
      <c r="K18" s="5" t="str">
        <f>RTD("fxbluelabs.excelrtd",,$C$1,CONCATENATE("@ema,",$A18,",",$H$2,",","Close",",",$H$3,",",K$6))</f>
        <v/>
      </c>
      <c r="L18" s="5" t="str">
        <f>RTD("fxbluelabs.excelrtd",,$C$1,CONCATENATE("@ema,",$A18,",",$H$2,",","Close",",",$H$3,",",L$6))</f>
        <v/>
      </c>
      <c r="M18" s="16" t="e">
        <f t="shared" si="0"/>
        <v>#DIV/0!</v>
      </c>
      <c r="N18" s="5"/>
      <c r="O18" t="str">
        <f>RTD("fxbluelabs.excelrtd", , $C$1,_xlfn.CONCAT( "bid", A18))</f>
        <v/>
      </c>
      <c r="Q18" s="19" t="e">
        <f t="shared" si="1"/>
        <v>#VALUE!</v>
      </c>
      <c r="AD18" s="6"/>
      <c r="AE18" s="1"/>
    </row>
    <row r="19" spans="1:31" ht="15.75" x14ac:dyDescent="0.25">
      <c r="A19" s="11" t="s">
        <v>12</v>
      </c>
      <c r="B19" s="11"/>
      <c r="C19" s="5" t="str">
        <f>RTD("fxbluelabs.excelrtd",,$C$1,CONCATENATE("@ema,",$A19,",",$H$2,",","Close",",",$H$3,",",C$6))</f>
        <v/>
      </c>
      <c r="D19" s="5" t="str">
        <f>RTD("fxbluelabs.excelrtd",,$C$1,CONCATENATE("@ema,",$A19,",",$H$2,",","Close",",",$H$3,",",D$6))</f>
        <v/>
      </c>
      <c r="E19" s="5" t="str">
        <f>RTD("fxbluelabs.excelrtd",,$C$1,CONCATENATE("@ema,",$A19,",",$H$2,",","Close",",",$H$3,",",E$6))</f>
        <v/>
      </c>
      <c r="F19" s="5" t="str">
        <f>RTD("fxbluelabs.excelrtd",,$C$1,CONCATENATE("@ema,",$A19,",",$H$2,",","Close",",",$H$3,",",F$6))</f>
        <v/>
      </c>
      <c r="G19" s="5" t="str">
        <f>RTD("fxbluelabs.excelrtd",,$C$1,CONCATENATE("@ema,",$A19,",",$H$2,",","Close",",",$H$3,",",G$6))</f>
        <v/>
      </c>
      <c r="H19" s="5" t="str">
        <f>RTD("fxbluelabs.excelrtd",,$C$1,CONCATENATE("@ema,",$A19,",",$H$2,",","Close",",",$H$3,",",H$6))</f>
        <v/>
      </c>
      <c r="I19" s="5" t="str">
        <f>RTD("fxbluelabs.excelrtd",,$C$1,CONCATENATE("@ema,",$A19,",",$H$2,",","Close",",",$H$3,",",I$6))</f>
        <v/>
      </c>
      <c r="J19" s="5" t="str">
        <f>RTD("fxbluelabs.excelrtd",,$C$1,CONCATENATE("@ema,",$A19,",",$H$2,",","Close",",",$H$3,",",J$6))</f>
        <v/>
      </c>
      <c r="K19" s="5" t="str">
        <f>RTD("fxbluelabs.excelrtd",,$C$1,CONCATENATE("@ema,",$A19,",",$H$2,",","Close",",",$H$3,",",K$6))</f>
        <v/>
      </c>
      <c r="L19" s="5" t="str">
        <f>RTD("fxbluelabs.excelrtd",,$C$1,CONCATENATE("@ema,",$A19,",",$H$2,",","Close",",",$H$3,",",L$6))</f>
        <v/>
      </c>
      <c r="M19" s="16" t="e">
        <f t="shared" si="0"/>
        <v>#DIV/0!</v>
      </c>
      <c r="N19" s="5"/>
      <c r="O19" t="str">
        <f>RTD("fxbluelabs.excelrtd", , $C$1,_xlfn.CONCAT( "bid", A19))</f>
        <v/>
      </c>
      <c r="Q19" s="19" t="e">
        <f t="shared" si="1"/>
        <v>#VALUE!</v>
      </c>
      <c r="AD19" s="6"/>
      <c r="AE19" s="1"/>
    </row>
    <row r="20" spans="1:31" ht="15.75" x14ac:dyDescent="0.25">
      <c r="A20" s="11" t="s">
        <v>13</v>
      </c>
      <c r="B20" s="11"/>
      <c r="C20" s="5" t="str">
        <f>RTD("fxbluelabs.excelrtd",,$C$1,CONCATENATE("@ema,",$A20,",",$H$2,",","Close",",",$H$3,",",C$6))</f>
        <v/>
      </c>
      <c r="D20" s="5" t="str">
        <f>RTD("fxbluelabs.excelrtd",,$C$1,CONCATENATE("@ema,",$A20,",",$H$2,",","Close",",",$H$3,",",D$6))</f>
        <v/>
      </c>
      <c r="E20" s="5" t="str">
        <f>RTD("fxbluelabs.excelrtd",,$C$1,CONCATENATE("@ema,",$A20,",",$H$2,",","Close",",",$H$3,",",E$6))</f>
        <v/>
      </c>
      <c r="F20" s="5" t="str">
        <f>RTD("fxbluelabs.excelrtd",,$C$1,CONCATENATE("@ema,",$A20,",",$H$2,",","Close",",",$H$3,",",F$6))</f>
        <v/>
      </c>
      <c r="G20" s="5" t="str">
        <f>RTD("fxbluelabs.excelrtd",,$C$1,CONCATENATE("@ema,",$A20,",",$H$2,",","Close",",",$H$3,",",G$6))</f>
        <v/>
      </c>
      <c r="H20" s="5" t="str">
        <f>RTD("fxbluelabs.excelrtd",,$C$1,CONCATENATE("@ema,",$A20,",",$H$2,",","Close",",",$H$3,",",H$6))</f>
        <v/>
      </c>
      <c r="I20" s="5" t="str">
        <f>RTD("fxbluelabs.excelrtd",,$C$1,CONCATENATE("@ema,",$A20,",",$H$2,",","Close",",",$H$3,",",I$6))</f>
        <v/>
      </c>
      <c r="J20" s="5" t="str">
        <f>RTD("fxbluelabs.excelrtd",,$C$1,CONCATENATE("@ema,",$A20,",",$H$2,",","Close",",",$H$3,",",J$6))</f>
        <v/>
      </c>
      <c r="K20" s="5" t="str">
        <f>RTD("fxbluelabs.excelrtd",,$C$1,CONCATENATE("@ema,",$A20,",",$H$2,",","Close",",",$H$3,",",K$6))</f>
        <v/>
      </c>
      <c r="L20" s="5" t="str">
        <f>RTD("fxbluelabs.excelrtd",,$C$1,CONCATENATE("@ema,",$A20,",",$H$2,",","Close",",",$H$3,",",L$6))</f>
        <v/>
      </c>
      <c r="M20" s="16" t="e">
        <f t="shared" si="0"/>
        <v>#DIV/0!</v>
      </c>
      <c r="N20" s="5"/>
      <c r="O20" t="str">
        <f>RTD("fxbluelabs.excelrtd", , $C$1,_xlfn.CONCAT( "bid", A20))</f>
        <v/>
      </c>
      <c r="Q20" s="19" t="e">
        <f t="shared" si="1"/>
        <v>#VALUE!</v>
      </c>
      <c r="AD20" s="6"/>
      <c r="AE20" s="1"/>
    </row>
    <row r="21" spans="1:31" ht="15.75" x14ac:dyDescent="0.25">
      <c r="A21" s="11" t="s">
        <v>14</v>
      </c>
      <c r="B21" s="11"/>
      <c r="C21" s="5" t="str">
        <f>RTD("fxbluelabs.excelrtd",,$C$1,CONCATENATE("@ema,",$A21,",",$H$2,",","Close",",",$H$3,",",C$6))</f>
        <v/>
      </c>
      <c r="D21" s="5" t="str">
        <f>RTD("fxbluelabs.excelrtd",,$C$1,CONCATENATE("@ema,",$A21,",",$H$2,",","Close",",",$H$3,",",D$6))</f>
        <v/>
      </c>
      <c r="E21" s="5" t="str">
        <f>RTD("fxbluelabs.excelrtd",,$C$1,CONCATENATE("@ema,",$A21,",",$H$2,",","Close",",",$H$3,",",E$6))</f>
        <v/>
      </c>
      <c r="F21" s="5" t="str">
        <f>RTD("fxbluelabs.excelrtd",,$C$1,CONCATENATE("@ema,",$A21,",",$H$2,",","Close",",",$H$3,",",F$6))</f>
        <v/>
      </c>
      <c r="G21" s="5" t="str">
        <f>RTD("fxbluelabs.excelrtd",,$C$1,CONCATENATE("@ema,",$A21,",",$H$2,",","Close",",",$H$3,",",G$6))</f>
        <v/>
      </c>
      <c r="H21" s="5" t="str">
        <f>RTD("fxbluelabs.excelrtd",,$C$1,CONCATENATE("@ema,",$A21,",",$H$2,",","Close",",",$H$3,",",H$6))</f>
        <v/>
      </c>
      <c r="I21" s="5" t="str">
        <f>RTD("fxbluelabs.excelrtd",,$C$1,CONCATENATE("@ema,",$A21,",",$H$2,",","Close",",",$H$3,",",I$6))</f>
        <v/>
      </c>
      <c r="J21" s="5" t="str">
        <f>RTD("fxbluelabs.excelrtd",,$C$1,CONCATENATE("@ema,",$A21,",",$H$2,",","Close",",",$H$3,",",J$6))</f>
        <v/>
      </c>
      <c r="K21" s="5" t="str">
        <f>RTD("fxbluelabs.excelrtd",,$C$1,CONCATENATE("@ema,",$A21,",",$H$2,",","Close",",",$H$3,",",K$6))</f>
        <v/>
      </c>
      <c r="L21" s="5" t="str">
        <f>RTD("fxbluelabs.excelrtd",,$C$1,CONCATENATE("@ema,",$A21,",",$H$2,",","Close",",",$H$3,",",L$6))</f>
        <v/>
      </c>
      <c r="M21" s="16" t="e">
        <f t="shared" si="0"/>
        <v>#DIV/0!</v>
      </c>
      <c r="N21" s="5"/>
      <c r="O21" t="str">
        <f>RTD("fxbluelabs.excelrtd", , $C$1,_xlfn.CONCAT( "bid", A21))</f>
        <v/>
      </c>
      <c r="Q21" s="19" t="e">
        <f t="shared" si="1"/>
        <v>#VALUE!</v>
      </c>
      <c r="AD21" s="6"/>
      <c r="AE21" s="1"/>
    </row>
    <row r="22" spans="1:31" ht="15.75" x14ac:dyDescent="0.25">
      <c r="A22" s="11" t="s">
        <v>15</v>
      </c>
      <c r="B22" s="11"/>
      <c r="C22" s="5" t="str">
        <f>RTD("fxbluelabs.excelrtd",,$C$1,CONCATENATE("@ema,",$A22,",",$H$2,",","Close",",",$H$3,",",C$6))</f>
        <v/>
      </c>
      <c r="D22" s="5" t="str">
        <f>RTD("fxbluelabs.excelrtd",,$C$1,CONCATENATE("@ema,",$A22,",",$H$2,",","Close",",",$H$3,",",D$6))</f>
        <v/>
      </c>
      <c r="E22" s="5" t="str">
        <f>RTD("fxbluelabs.excelrtd",,$C$1,CONCATENATE("@ema,",$A22,",",$H$2,",","Close",",",$H$3,",",E$6))</f>
        <v/>
      </c>
      <c r="F22" s="5" t="str">
        <f>RTD("fxbluelabs.excelrtd",,$C$1,CONCATENATE("@ema,",$A22,",",$H$2,",","Close",",",$H$3,",",F$6))</f>
        <v/>
      </c>
      <c r="G22" s="5" t="str">
        <f>RTD("fxbluelabs.excelrtd",,$C$1,CONCATENATE("@ema,",$A22,",",$H$2,",","Close",",",$H$3,",",G$6))</f>
        <v/>
      </c>
      <c r="H22" s="5" t="str">
        <f>RTD("fxbluelabs.excelrtd",,$C$1,CONCATENATE("@ema,",$A22,",",$H$2,",","Close",",",$H$3,",",H$6))</f>
        <v/>
      </c>
      <c r="I22" s="5" t="str">
        <f>RTD("fxbluelabs.excelrtd",,$C$1,CONCATENATE("@ema,",$A22,",",$H$2,",","Close",",",$H$3,",",I$6))</f>
        <v/>
      </c>
      <c r="J22" s="5" t="str">
        <f>RTD("fxbluelabs.excelrtd",,$C$1,CONCATENATE("@ema,",$A22,",",$H$2,",","Close",",",$H$3,",",J$6))</f>
        <v/>
      </c>
      <c r="K22" s="5" t="str">
        <f>RTD("fxbluelabs.excelrtd",,$C$1,CONCATENATE("@ema,",$A22,",",$H$2,",","Close",",",$H$3,",",K$6))</f>
        <v/>
      </c>
      <c r="L22" s="5" t="str">
        <f>RTD("fxbluelabs.excelrtd",,$C$1,CONCATENATE("@ema,",$A22,",",$H$2,",","Close",",",$H$3,",",L$6))</f>
        <v/>
      </c>
      <c r="M22" s="16" t="e">
        <f t="shared" si="0"/>
        <v>#DIV/0!</v>
      </c>
      <c r="N22" s="5"/>
      <c r="O22" t="str">
        <f>RTD("fxbluelabs.excelrtd", , $C$1,_xlfn.CONCAT( "bid", A22))</f>
        <v/>
      </c>
      <c r="Q22" s="19" t="e">
        <f t="shared" si="1"/>
        <v>#VALUE!</v>
      </c>
      <c r="AD22" s="6"/>
      <c r="AE22" s="1"/>
    </row>
    <row r="23" spans="1:31" ht="15.75" x14ac:dyDescent="0.25">
      <c r="A23" s="11" t="s">
        <v>16</v>
      </c>
      <c r="B23" s="11"/>
      <c r="C23" s="5" t="str">
        <f>RTD("fxbluelabs.excelrtd",,$C$1,CONCATENATE("@ema,",$A23,",",$H$2,",","Close",",",$H$3,",",C$6))</f>
        <v/>
      </c>
      <c r="D23" s="5" t="str">
        <f>RTD("fxbluelabs.excelrtd",,$C$1,CONCATENATE("@ema,",$A23,",",$H$2,",","Close",",",$H$3,",",D$6))</f>
        <v/>
      </c>
      <c r="E23" s="5" t="str">
        <f>RTD("fxbluelabs.excelrtd",,$C$1,CONCATENATE("@ema,",$A23,",",$H$2,",","Close",",",$H$3,",",E$6))</f>
        <v/>
      </c>
      <c r="F23" s="5" t="str">
        <f>RTD("fxbluelabs.excelrtd",,$C$1,CONCATENATE("@ema,",$A23,",",$H$2,",","Close",",",$H$3,",",F$6))</f>
        <v/>
      </c>
      <c r="G23" s="5" t="str">
        <f>RTD("fxbluelabs.excelrtd",,$C$1,CONCATENATE("@ema,",$A23,",",$H$2,",","Close",",",$H$3,",",G$6))</f>
        <v/>
      </c>
      <c r="H23" s="5" t="str">
        <f>RTD("fxbluelabs.excelrtd",,$C$1,CONCATENATE("@ema,",$A23,",",$H$2,",","Close",",",$H$3,",",H$6))</f>
        <v/>
      </c>
      <c r="I23" s="5" t="str">
        <f>RTD("fxbluelabs.excelrtd",,$C$1,CONCATENATE("@ema,",$A23,",",$H$2,",","Close",",",$H$3,",",I$6))</f>
        <v/>
      </c>
      <c r="J23" s="5" t="str">
        <f>RTD("fxbluelabs.excelrtd",,$C$1,CONCATENATE("@ema,",$A23,",",$H$2,",","Close",",",$H$3,",",J$6))</f>
        <v/>
      </c>
      <c r="K23" s="5" t="str">
        <f>RTD("fxbluelabs.excelrtd",,$C$1,CONCATENATE("@ema,",$A23,",",$H$2,",","Close",",",$H$3,",",K$6))</f>
        <v/>
      </c>
      <c r="L23" s="5" t="str">
        <f>RTD("fxbluelabs.excelrtd",,$C$1,CONCATENATE("@ema,",$A23,",",$H$2,",","Close",",",$H$3,",",L$6))</f>
        <v/>
      </c>
      <c r="M23" s="16" t="e">
        <f t="shared" si="0"/>
        <v>#DIV/0!</v>
      </c>
      <c r="N23" s="5"/>
      <c r="O23" t="str">
        <f>RTD("fxbluelabs.excelrtd", , $C$1,_xlfn.CONCAT( "bid", A23))</f>
        <v/>
      </c>
      <c r="Q23" s="19" t="e">
        <f t="shared" si="1"/>
        <v>#VALUE!</v>
      </c>
      <c r="AD23" s="6"/>
      <c r="AE23" s="1"/>
    </row>
    <row r="24" spans="1:31" ht="15.75" x14ac:dyDescent="0.25">
      <c r="A24" s="11" t="s">
        <v>17</v>
      </c>
      <c r="B24" s="11"/>
      <c r="C24" s="5" t="str">
        <f>RTD("fxbluelabs.excelrtd",,$C$1,CONCATENATE("@ema,",$A24,",",$H$2,",","Close",",",$H$3,",",C$6))</f>
        <v/>
      </c>
      <c r="D24" s="5" t="str">
        <f>RTD("fxbluelabs.excelrtd",,$C$1,CONCATENATE("@ema,",$A24,",",$H$2,",","Close",",",$H$3,",",D$6))</f>
        <v/>
      </c>
      <c r="E24" s="5" t="str">
        <f>RTD("fxbluelabs.excelrtd",,$C$1,CONCATENATE("@ema,",$A24,",",$H$2,",","Close",",",$H$3,",",E$6))</f>
        <v/>
      </c>
      <c r="F24" s="5" t="str">
        <f>RTD("fxbluelabs.excelrtd",,$C$1,CONCATENATE("@ema,",$A24,",",$H$2,",","Close",",",$H$3,",",F$6))</f>
        <v/>
      </c>
      <c r="G24" s="5" t="str">
        <f>RTD("fxbluelabs.excelrtd",,$C$1,CONCATENATE("@ema,",$A24,",",$H$2,",","Close",",",$H$3,",",G$6))</f>
        <v/>
      </c>
      <c r="H24" s="5" t="str">
        <f>RTD("fxbluelabs.excelrtd",,$C$1,CONCATENATE("@ema,",$A24,",",$H$2,",","Close",",",$H$3,",",H$6))</f>
        <v/>
      </c>
      <c r="I24" s="5" t="str">
        <f>RTD("fxbluelabs.excelrtd",,$C$1,CONCATENATE("@ema,",$A24,",",$H$2,",","Close",",",$H$3,",",I$6))</f>
        <v/>
      </c>
      <c r="J24" s="5" t="str">
        <f>RTD("fxbluelabs.excelrtd",,$C$1,CONCATENATE("@ema,",$A24,",",$H$2,",","Close",",",$H$3,",",J$6))</f>
        <v/>
      </c>
      <c r="K24" s="5" t="str">
        <f>RTD("fxbluelabs.excelrtd",,$C$1,CONCATENATE("@ema,",$A24,",",$H$2,",","Close",",",$H$3,",",K$6))</f>
        <v/>
      </c>
      <c r="L24" s="5" t="str">
        <f>RTD("fxbluelabs.excelrtd",,$C$1,CONCATENATE("@ema,",$A24,",",$H$2,",","Close",",",$H$3,",",L$6))</f>
        <v/>
      </c>
      <c r="M24" s="16" t="e">
        <f t="shared" si="0"/>
        <v>#DIV/0!</v>
      </c>
      <c r="N24" s="5"/>
      <c r="O24" t="str">
        <f>RTD("fxbluelabs.excelrtd", , $C$1,_xlfn.CONCAT( "bid", A24))</f>
        <v/>
      </c>
      <c r="Q24" s="19" t="e">
        <f t="shared" si="1"/>
        <v>#VALUE!</v>
      </c>
      <c r="AD24" s="6"/>
      <c r="AE24" s="1"/>
    </row>
    <row r="25" spans="1:31" ht="15.75" x14ac:dyDescent="0.25">
      <c r="A25" s="11" t="s">
        <v>18</v>
      </c>
      <c r="B25" s="11"/>
      <c r="C25" s="5" t="str">
        <f>RTD("fxbluelabs.excelrtd",,$C$1,CONCATENATE("@ema,",$A25,",",$H$2,",","Close",",",$H$3,",",C$6))</f>
        <v/>
      </c>
      <c r="D25" s="5" t="str">
        <f>RTD("fxbluelabs.excelrtd",,$C$1,CONCATENATE("@ema,",$A25,",",$H$2,",","Close",",",$H$3,",",D$6))</f>
        <v/>
      </c>
      <c r="E25" s="5" t="str">
        <f>RTD("fxbluelabs.excelrtd",,$C$1,CONCATENATE("@ema,",$A25,",",$H$2,",","Close",",",$H$3,",",E$6))</f>
        <v/>
      </c>
      <c r="F25" s="5" t="str">
        <f>RTD("fxbluelabs.excelrtd",,$C$1,CONCATENATE("@ema,",$A25,",",$H$2,",","Close",",",$H$3,",",F$6))</f>
        <v/>
      </c>
      <c r="G25" s="5" t="str">
        <f>RTD("fxbluelabs.excelrtd",,$C$1,CONCATENATE("@ema,",$A25,",",$H$2,",","Close",",",$H$3,",",G$6))</f>
        <v/>
      </c>
      <c r="H25" s="5" t="str">
        <f>RTD("fxbluelabs.excelrtd",,$C$1,CONCATENATE("@ema,",$A25,",",$H$2,",","Close",",",$H$3,",",H$6))</f>
        <v/>
      </c>
      <c r="I25" s="5" t="str">
        <f>RTD("fxbluelabs.excelrtd",,$C$1,CONCATENATE("@ema,",$A25,",",$H$2,",","Close",",",$H$3,",",I$6))</f>
        <v/>
      </c>
      <c r="J25" s="5" t="str">
        <f>RTD("fxbluelabs.excelrtd",,$C$1,CONCATENATE("@ema,",$A25,",",$H$2,",","Close",",",$H$3,",",J$6))</f>
        <v/>
      </c>
      <c r="K25" s="5" t="str">
        <f>RTD("fxbluelabs.excelrtd",,$C$1,CONCATENATE("@ema,",$A25,",",$H$2,",","Close",",",$H$3,",",K$6))</f>
        <v/>
      </c>
      <c r="L25" s="5" t="str">
        <f>RTD("fxbluelabs.excelrtd",,$C$1,CONCATENATE("@ema,",$A25,",",$H$2,",","Close",",",$H$3,",",L$6))</f>
        <v/>
      </c>
      <c r="M25" s="16" t="e">
        <f t="shared" si="0"/>
        <v>#DIV/0!</v>
      </c>
      <c r="N25" s="5"/>
      <c r="O25" t="str">
        <f>RTD("fxbluelabs.excelrtd", , $C$1,_xlfn.CONCAT( "bid", A25))</f>
        <v/>
      </c>
      <c r="Q25" s="19" t="e">
        <f t="shared" si="1"/>
        <v>#VALUE!</v>
      </c>
      <c r="AD25" s="6"/>
      <c r="AE25" s="1"/>
    </row>
    <row r="26" spans="1:31" ht="15.75" x14ac:dyDescent="0.25">
      <c r="A26" s="11" t="s">
        <v>19</v>
      </c>
      <c r="B26" s="11"/>
      <c r="C26" s="5" t="str">
        <f>RTD("fxbluelabs.excelrtd",,$C$1,CONCATENATE("@ema,",$A26,",",$H$2,",","Close",",",$H$3,",",C$6))</f>
        <v/>
      </c>
      <c r="D26" s="5" t="str">
        <f>RTD("fxbluelabs.excelrtd",,$C$1,CONCATENATE("@ema,",$A26,",",$H$2,",","Close",",",$H$3,",",D$6))</f>
        <v/>
      </c>
      <c r="E26" s="5" t="str">
        <f>RTD("fxbluelabs.excelrtd",,$C$1,CONCATENATE("@ema,",$A26,",",$H$2,",","Close",",",$H$3,",",E$6))</f>
        <v/>
      </c>
      <c r="F26" s="5" t="str">
        <f>RTD("fxbluelabs.excelrtd",,$C$1,CONCATENATE("@ema,",$A26,",",$H$2,",","Close",",",$H$3,",",F$6))</f>
        <v/>
      </c>
      <c r="G26" s="5" t="str">
        <f>RTD("fxbluelabs.excelrtd",,$C$1,CONCATENATE("@ema,",$A26,",",$H$2,",","Close",",",$H$3,",",G$6))</f>
        <v/>
      </c>
      <c r="H26" s="5" t="str">
        <f>RTD("fxbluelabs.excelrtd",,$C$1,CONCATENATE("@ema,",$A26,",",$H$2,",","Close",",",$H$3,",",H$6))</f>
        <v/>
      </c>
      <c r="I26" s="5" t="str">
        <f>RTD("fxbluelabs.excelrtd",,$C$1,CONCATENATE("@ema,",$A26,",",$H$2,",","Close",",",$H$3,",",I$6))</f>
        <v/>
      </c>
      <c r="J26" s="5" t="str">
        <f>RTD("fxbluelabs.excelrtd",,$C$1,CONCATENATE("@ema,",$A26,",",$H$2,",","Close",",",$H$3,",",J$6))</f>
        <v/>
      </c>
      <c r="K26" s="5" t="str">
        <f>RTD("fxbluelabs.excelrtd",,$C$1,CONCATENATE("@ema,",$A26,",",$H$2,",","Close",",",$H$3,",",K$6))</f>
        <v/>
      </c>
      <c r="L26" s="5" t="str">
        <f>RTD("fxbluelabs.excelrtd",,$C$1,CONCATENATE("@ema,",$A26,",",$H$2,",","Close",",",$H$3,",",L$6))</f>
        <v/>
      </c>
      <c r="M26" s="16" t="e">
        <f t="shared" si="0"/>
        <v>#DIV/0!</v>
      </c>
      <c r="N26" s="5"/>
      <c r="O26" t="str">
        <f>RTD("fxbluelabs.excelrtd", , $C$1,_xlfn.CONCAT( "bid", A26))</f>
        <v/>
      </c>
      <c r="Q26" s="19" t="e">
        <f t="shared" si="1"/>
        <v>#VALUE!</v>
      </c>
      <c r="AD26" s="6"/>
      <c r="AE26" s="1"/>
    </row>
    <row r="27" spans="1:31" ht="15.75" x14ac:dyDescent="0.25">
      <c r="A27" s="11" t="s">
        <v>20</v>
      </c>
      <c r="B27" s="11"/>
      <c r="C27" s="5" t="str">
        <f>RTD("fxbluelabs.excelrtd",,$C$1,CONCATENATE("@ema,",$A27,",",$H$2,",","Close",",",$H$3,",",C$6))</f>
        <v/>
      </c>
      <c r="D27" s="5" t="str">
        <f>RTD("fxbluelabs.excelrtd",,$C$1,CONCATENATE("@ema,",$A27,",",$H$2,",","Close",",",$H$3,",",D$6))</f>
        <v/>
      </c>
      <c r="E27" s="5" t="str">
        <f>RTD("fxbluelabs.excelrtd",,$C$1,CONCATENATE("@ema,",$A27,",",$H$2,",","Close",",",$H$3,",",E$6))</f>
        <v/>
      </c>
      <c r="F27" s="5" t="str">
        <f>RTD("fxbluelabs.excelrtd",,$C$1,CONCATENATE("@ema,",$A27,",",$H$2,",","Close",",",$H$3,",",F$6))</f>
        <v/>
      </c>
      <c r="G27" s="5" t="str">
        <f>RTD("fxbluelabs.excelrtd",,$C$1,CONCATENATE("@ema,",$A27,",",$H$2,",","Close",",",$H$3,",",G$6))</f>
        <v/>
      </c>
      <c r="H27" s="5" t="str">
        <f>RTD("fxbluelabs.excelrtd",,$C$1,CONCATENATE("@ema,",$A27,",",$H$2,",","Close",",",$H$3,",",H$6))</f>
        <v/>
      </c>
      <c r="I27" s="5" t="str">
        <f>RTD("fxbluelabs.excelrtd",,$C$1,CONCATENATE("@ema,",$A27,",",$H$2,",","Close",",",$H$3,",",I$6))</f>
        <v/>
      </c>
      <c r="J27" s="5" t="str">
        <f>RTD("fxbluelabs.excelrtd",,$C$1,CONCATENATE("@ema,",$A27,",",$H$2,",","Close",",",$H$3,",",J$6))</f>
        <v/>
      </c>
      <c r="K27" s="5" t="str">
        <f>RTD("fxbluelabs.excelrtd",,$C$1,CONCATENATE("@ema,",$A27,",",$H$2,",","Close",",",$H$3,",",K$6))</f>
        <v/>
      </c>
      <c r="L27" s="5" t="str">
        <f>RTD("fxbluelabs.excelrtd",,$C$1,CONCATENATE("@ema,",$A27,",",$H$2,",","Close",",",$H$3,",",L$6))</f>
        <v/>
      </c>
      <c r="M27" s="16" t="e">
        <f t="shared" si="0"/>
        <v>#DIV/0!</v>
      </c>
      <c r="N27" s="5"/>
      <c r="O27" t="str">
        <f>RTD("fxbluelabs.excelrtd", , $C$1,_xlfn.CONCAT( "bid", A27))</f>
        <v/>
      </c>
      <c r="Q27" s="19" t="e">
        <f t="shared" si="1"/>
        <v>#VALUE!</v>
      </c>
      <c r="AD27" s="6"/>
      <c r="AE27" s="1"/>
    </row>
    <row r="28" spans="1:31" ht="15.75" x14ac:dyDescent="0.25">
      <c r="A28" s="11" t="s">
        <v>21</v>
      </c>
      <c r="B28" s="11"/>
      <c r="C28" s="5" t="str">
        <f>RTD("fxbluelabs.excelrtd",,$C$1,CONCATENATE("@ema,",$A28,",",$H$2,",","Close",",",$H$3,",",C$6))</f>
        <v/>
      </c>
      <c r="D28" s="5" t="str">
        <f>RTD("fxbluelabs.excelrtd",,$C$1,CONCATENATE("@ema,",$A28,",",$H$2,",","Close",",",$H$3,",",D$6))</f>
        <v/>
      </c>
      <c r="E28" s="5" t="str">
        <f>RTD("fxbluelabs.excelrtd",,$C$1,CONCATENATE("@ema,",$A28,",",$H$2,",","Close",",",$H$3,",",E$6))</f>
        <v/>
      </c>
      <c r="F28" s="5" t="str">
        <f>RTD("fxbluelabs.excelrtd",,$C$1,CONCATENATE("@ema,",$A28,",",$H$2,",","Close",",",$H$3,",",F$6))</f>
        <v/>
      </c>
      <c r="G28" s="5" t="str">
        <f>RTD("fxbluelabs.excelrtd",,$C$1,CONCATENATE("@ema,",$A28,",",$H$2,",","Close",",",$H$3,",",G$6))</f>
        <v/>
      </c>
      <c r="H28" s="5" t="str">
        <f>RTD("fxbluelabs.excelrtd",,$C$1,CONCATENATE("@ema,",$A28,",",$H$2,",","Close",",",$H$3,",",H$6))</f>
        <v/>
      </c>
      <c r="I28" s="5" t="str">
        <f>RTD("fxbluelabs.excelrtd",,$C$1,CONCATENATE("@ema,",$A28,",",$H$2,",","Close",",",$H$3,",",I$6))</f>
        <v/>
      </c>
      <c r="J28" s="5" t="str">
        <f>RTD("fxbluelabs.excelrtd",,$C$1,CONCATENATE("@ema,",$A28,",",$H$2,",","Close",",",$H$3,",",J$6))</f>
        <v/>
      </c>
      <c r="K28" s="5" t="str">
        <f>RTD("fxbluelabs.excelrtd",,$C$1,CONCATENATE("@ema,",$A28,",",$H$2,",","Close",",",$H$3,",",K$6))</f>
        <v/>
      </c>
      <c r="L28" s="5" t="str">
        <f>RTD("fxbluelabs.excelrtd",,$C$1,CONCATENATE("@ema,",$A28,",",$H$2,",","Close",",",$H$3,",",L$6))</f>
        <v/>
      </c>
      <c r="M28" s="16" t="e">
        <f t="shared" si="0"/>
        <v>#DIV/0!</v>
      </c>
      <c r="N28" s="5"/>
      <c r="O28" t="str">
        <f>RTD("fxbluelabs.excelrtd", , $C$1,_xlfn.CONCAT( "bid", A28))</f>
        <v/>
      </c>
      <c r="Q28" s="19" t="e">
        <f t="shared" si="1"/>
        <v>#VALUE!</v>
      </c>
      <c r="AD28" s="6"/>
      <c r="AE28" s="1"/>
    </row>
    <row r="29" spans="1:31" ht="15.75" x14ac:dyDescent="0.25">
      <c r="A29" s="11" t="s">
        <v>22</v>
      </c>
      <c r="B29" s="11"/>
      <c r="C29" s="5" t="str">
        <f>RTD("fxbluelabs.excelrtd",,$C$1,CONCATENATE("@ema,",$A29,",",$H$2,",","Close",",",$H$3,",",C$6))</f>
        <v/>
      </c>
      <c r="D29" s="5" t="str">
        <f>RTD("fxbluelabs.excelrtd",,$C$1,CONCATENATE("@ema,",$A29,",",$H$2,",","Close",",",$H$3,",",D$6))</f>
        <v/>
      </c>
      <c r="E29" s="5" t="str">
        <f>RTD("fxbluelabs.excelrtd",,$C$1,CONCATENATE("@ema,",$A29,",",$H$2,",","Close",",",$H$3,",",E$6))</f>
        <v/>
      </c>
      <c r="F29" s="5" t="str">
        <f>RTD("fxbluelabs.excelrtd",,$C$1,CONCATENATE("@ema,",$A29,",",$H$2,",","Close",",",$H$3,",",F$6))</f>
        <v/>
      </c>
      <c r="G29" s="5" t="str">
        <f>RTD("fxbluelabs.excelrtd",,$C$1,CONCATENATE("@ema,",$A29,",",$H$2,",","Close",",",$H$3,",",G$6))</f>
        <v/>
      </c>
      <c r="H29" s="5" t="str">
        <f>RTD("fxbluelabs.excelrtd",,$C$1,CONCATENATE("@ema,",$A29,",",$H$2,",","Close",",",$H$3,",",H$6))</f>
        <v/>
      </c>
      <c r="I29" s="5" t="str">
        <f>RTD("fxbluelabs.excelrtd",,$C$1,CONCATENATE("@ema,",$A29,",",$H$2,",","Close",",",$H$3,",",I$6))</f>
        <v/>
      </c>
      <c r="J29" s="5" t="str">
        <f>RTD("fxbluelabs.excelrtd",,$C$1,CONCATENATE("@ema,",$A29,",",$H$2,",","Close",",",$H$3,",",J$6))</f>
        <v/>
      </c>
      <c r="K29" s="5" t="str">
        <f>RTD("fxbluelabs.excelrtd",,$C$1,CONCATENATE("@ema,",$A29,",",$H$2,",","Close",",",$H$3,",",K$6))</f>
        <v/>
      </c>
      <c r="L29" s="5" t="str">
        <f>RTD("fxbluelabs.excelrtd",,$C$1,CONCATENATE("@ema,",$A29,",",$H$2,",","Close",",",$H$3,",",L$6))</f>
        <v/>
      </c>
      <c r="M29" s="16" t="e">
        <f t="shared" si="0"/>
        <v>#DIV/0!</v>
      </c>
      <c r="N29" s="5"/>
      <c r="O29" t="str">
        <f>RTD("fxbluelabs.excelrtd", , $C$1,_xlfn.CONCAT( "bid", A29))</f>
        <v/>
      </c>
      <c r="Q29" s="19" t="e">
        <f t="shared" si="1"/>
        <v>#VALUE!</v>
      </c>
      <c r="AD29" s="6"/>
      <c r="AE29" s="1"/>
    </row>
    <row r="30" spans="1:31" ht="15.75" x14ac:dyDescent="0.25">
      <c r="A30" s="11" t="s">
        <v>23</v>
      </c>
      <c r="B30" s="11"/>
      <c r="C30" s="5" t="str">
        <f>RTD("fxbluelabs.excelrtd",,$C$1,CONCATENATE("@ema,",$A30,",",$H$2,",","Close",",",$H$3,",",C$6))</f>
        <v/>
      </c>
      <c r="D30" s="5" t="str">
        <f>RTD("fxbluelabs.excelrtd",,$C$1,CONCATENATE("@ema,",$A30,",",$H$2,",","Close",",",$H$3,",",D$6))</f>
        <v/>
      </c>
      <c r="E30" s="5" t="str">
        <f>RTD("fxbluelabs.excelrtd",,$C$1,CONCATENATE("@ema,",$A30,",",$H$2,",","Close",",",$H$3,",",E$6))</f>
        <v/>
      </c>
      <c r="F30" s="5" t="str">
        <f>RTD("fxbluelabs.excelrtd",,$C$1,CONCATENATE("@ema,",$A30,",",$H$2,",","Close",",",$H$3,",",F$6))</f>
        <v/>
      </c>
      <c r="G30" s="5" t="str">
        <f>RTD("fxbluelabs.excelrtd",,$C$1,CONCATENATE("@ema,",$A30,",",$H$2,",","Close",",",$H$3,",",G$6))</f>
        <v/>
      </c>
      <c r="H30" s="5" t="str">
        <f>RTD("fxbluelabs.excelrtd",,$C$1,CONCATENATE("@ema,",$A30,",",$H$2,",","Close",",",$H$3,",",H$6))</f>
        <v/>
      </c>
      <c r="I30" s="5" t="str">
        <f>RTD("fxbluelabs.excelrtd",,$C$1,CONCATENATE("@ema,",$A30,",",$H$2,",","Close",",",$H$3,",",I$6))</f>
        <v/>
      </c>
      <c r="J30" s="5" t="str">
        <f>RTD("fxbluelabs.excelrtd",,$C$1,CONCATENATE("@ema,",$A30,",",$H$2,",","Close",",",$H$3,",",J$6))</f>
        <v/>
      </c>
      <c r="K30" s="5" t="str">
        <f>RTD("fxbluelabs.excelrtd",,$C$1,CONCATENATE("@ema,",$A30,",",$H$2,",","Close",",",$H$3,",",K$6))</f>
        <v/>
      </c>
      <c r="L30" s="5" t="str">
        <f>RTD("fxbluelabs.excelrtd",,$C$1,CONCATENATE("@ema,",$A30,",",$H$2,",","Close",",",$H$3,",",L$6))</f>
        <v/>
      </c>
      <c r="M30" s="16" t="e">
        <f t="shared" si="0"/>
        <v>#DIV/0!</v>
      </c>
      <c r="N30" s="5"/>
      <c r="O30" t="str">
        <f>RTD("fxbluelabs.excelrtd", , $C$1,_xlfn.CONCAT( "bid", A30))</f>
        <v/>
      </c>
      <c r="Q30" s="19" t="e">
        <f t="shared" si="1"/>
        <v>#VALUE!</v>
      </c>
      <c r="AD30" s="6"/>
      <c r="AE30" s="1"/>
    </row>
    <row r="31" spans="1:31" ht="15.75" x14ac:dyDescent="0.25">
      <c r="A31" s="11" t="s">
        <v>24</v>
      </c>
      <c r="B31" s="11"/>
      <c r="C31" s="5" t="str">
        <f>RTD("fxbluelabs.excelrtd",,$C$1,CONCATENATE("@ema,",$A31,",",$H$2,",","Close",",",$H$3,",",C$6))</f>
        <v/>
      </c>
      <c r="D31" s="5" t="str">
        <f>RTD("fxbluelabs.excelrtd",,$C$1,CONCATENATE("@ema,",$A31,",",$H$2,",","Close",",",$H$3,",",D$6))</f>
        <v/>
      </c>
      <c r="E31" s="5" t="str">
        <f>RTD("fxbluelabs.excelrtd",,$C$1,CONCATENATE("@ema,",$A31,",",$H$2,",","Close",",",$H$3,",",E$6))</f>
        <v/>
      </c>
      <c r="F31" s="5" t="str">
        <f>RTD("fxbluelabs.excelrtd",,$C$1,CONCATENATE("@ema,",$A31,",",$H$2,",","Close",",",$H$3,",",F$6))</f>
        <v/>
      </c>
      <c r="G31" s="5" t="str">
        <f>RTD("fxbluelabs.excelrtd",,$C$1,CONCATENATE("@ema,",$A31,",",$H$2,",","Close",",",$H$3,",",G$6))</f>
        <v/>
      </c>
      <c r="H31" s="5" t="str">
        <f>RTD("fxbluelabs.excelrtd",,$C$1,CONCATENATE("@ema,",$A31,",",$H$2,",","Close",",",$H$3,",",H$6))</f>
        <v/>
      </c>
      <c r="I31" s="5" t="str">
        <f>RTD("fxbluelabs.excelrtd",,$C$1,CONCATENATE("@ema,",$A31,",",$H$2,",","Close",",",$H$3,",",I$6))</f>
        <v/>
      </c>
      <c r="J31" s="5" t="str">
        <f>RTD("fxbluelabs.excelrtd",,$C$1,CONCATENATE("@ema,",$A31,",",$H$2,",","Close",",",$H$3,",",J$6))</f>
        <v/>
      </c>
      <c r="K31" s="5" t="str">
        <f>RTD("fxbluelabs.excelrtd",,$C$1,CONCATENATE("@ema,",$A31,",",$H$2,",","Close",",",$H$3,",",K$6))</f>
        <v/>
      </c>
      <c r="L31" s="5" t="str">
        <f>RTD("fxbluelabs.excelrtd",,$C$1,CONCATENATE("@ema,",$A31,",",$H$2,",","Close",",",$H$3,",",L$6))</f>
        <v/>
      </c>
      <c r="M31" s="16" t="e">
        <f t="shared" si="0"/>
        <v>#DIV/0!</v>
      </c>
      <c r="N31" s="5"/>
      <c r="O31" t="str">
        <f>RTD("fxbluelabs.excelrtd", , $C$1,_xlfn.CONCAT( "bid", A31))</f>
        <v/>
      </c>
      <c r="Q31" s="19" t="e">
        <f t="shared" si="1"/>
        <v>#VALUE!</v>
      </c>
      <c r="AD31" s="6"/>
      <c r="AE31" s="1"/>
    </row>
    <row r="32" spans="1:31" ht="15.75" x14ac:dyDescent="0.25">
      <c r="A32" s="11" t="s">
        <v>25</v>
      </c>
      <c r="B32" s="11"/>
      <c r="C32" s="5" t="str">
        <f>RTD("fxbluelabs.excelrtd",,$C$1,CONCATENATE("@ema,",$A32,",",$H$2,",","Close",",",$H$3,",",C$6))</f>
        <v/>
      </c>
      <c r="D32" s="5" t="str">
        <f>RTD("fxbluelabs.excelrtd",,$C$1,CONCATENATE("@ema,",$A32,",",$H$2,",","Close",",",$H$3,",",D$6))</f>
        <v/>
      </c>
      <c r="E32" s="5" t="str">
        <f>RTD("fxbluelabs.excelrtd",,$C$1,CONCATENATE("@ema,",$A32,",",$H$2,",","Close",",",$H$3,",",E$6))</f>
        <v/>
      </c>
      <c r="F32" s="5" t="str">
        <f>RTD("fxbluelabs.excelrtd",,$C$1,CONCATENATE("@ema,",$A32,",",$H$2,",","Close",",",$H$3,",",F$6))</f>
        <v/>
      </c>
      <c r="G32" s="5" t="str">
        <f>RTD("fxbluelabs.excelrtd",,$C$1,CONCATENATE("@ema,",$A32,",",$H$2,",","Close",",",$H$3,",",G$6))</f>
        <v/>
      </c>
      <c r="H32" s="5" t="str">
        <f>RTD("fxbluelabs.excelrtd",,$C$1,CONCATENATE("@ema,",$A32,",",$H$2,",","Close",",",$H$3,",",H$6))</f>
        <v/>
      </c>
      <c r="I32" s="5" t="str">
        <f>RTD("fxbluelabs.excelrtd",,$C$1,CONCATENATE("@ema,",$A32,",",$H$2,",","Close",",",$H$3,",",I$6))</f>
        <v/>
      </c>
      <c r="J32" s="5" t="str">
        <f>RTD("fxbluelabs.excelrtd",,$C$1,CONCATENATE("@ema,",$A32,",",$H$2,",","Close",",",$H$3,",",J$6))</f>
        <v/>
      </c>
      <c r="K32" s="5" t="str">
        <f>RTD("fxbluelabs.excelrtd",,$C$1,CONCATENATE("@ema,",$A32,",",$H$2,",","Close",",",$H$3,",",K$6))</f>
        <v/>
      </c>
      <c r="L32" s="5" t="str">
        <f>RTD("fxbluelabs.excelrtd",,$C$1,CONCATENATE("@ema,",$A32,",",$H$2,",","Close",",",$H$3,",",L$6))</f>
        <v/>
      </c>
      <c r="M32" s="16" t="e">
        <f t="shared" si="0"/>
        <v>#DIV/0!</v>
      </c>
      <c r="N32" s="5"/>
      <c r="O32" t="str">
        <f>RTD("fxbluelabs.excelrtd", , $C$1,_xlfn.CONCAT( "bid", A32))</f>
        <v/>
      </c>
      <c r="Q32" s="19" t="e">
        <f t="shared" si="1"/>
        <v>#VALUE!</v>
      </c>
      <c r="AD32" s="6"/>
      <c r="AE32" s="1"/>
    </row>
    <row r="33" spans="1:31" ht="15.75" x14ac:dyDescent="0.25">
      <c r="A33" s="11" t="s">
        <v>26</v>
      </c>
      <c r="B33" s="11"/>
      <c r="C33" s="5" t="str">
        <f>RTD("fxbluelabs.excelrtd",,$C$1,CONCATENATE("@ema,",$A33,",",$H$2,",","Close",",",$H$3,",",C$6))</f>
        <v/>
      </c>
      <c r="D33" s="5" t="str">
        <f>RTD("fxbluelabs.excelrtd",,$C$1,CONCATENATE("@ema,",$A33,",",$H$2,",","Close",",",$H$3,",",D$6))</f>
        <v/>
      </c>
      <c r="E33" s="5" t="str">
        <f>RTD("fxbluelabs.excelrtd",,$C$1,CONCATENATE("@ema,",$A33,",",$H$2,",","Close",",",$H$3,",",E$6))</f>
        <v/>
      </c>
      <c r="F33" s="5" t="str">
        <f>RTD("fxbluelabs.excelrtd",,$C$1,CONCATENATE("@ema,",$A33,",",$H$2,",","Close",",",$H$3,",",F$6))</f>
        <v/>
      </c>
      <c r="G33" s="5" t="str">
        <f>RTD("fxbluelabs.excelrtd",,$C$1,CONCATENATE("@ema,",$A33,",",$H$2,",","Close",",",$H$3,",",G$6))</f>
        <v/>
      </c>
      <c r="H33" s="5" t="str">
        <f>RTD("fxbluelabs.excelrtd",,$C$1,CONCATENATE("@ema,",$A33,",",$H$2,",","Close",",",$H$3,",",H$6))</f>
        <v/>
      </c>
      <c r="I33" s="5" t="str">
        <f>RTD("fxbluelabs.excelrtd",,$C$1,CONCATENATE("@ema,",$A33,",",$H$2,",","Close",",",$H$3,",",I$6))</f>
        <v/>
      </c>
      <c r="J33" s="5" t="str">
        <f>RTD("fxbluelabs.excelrtd",,$C$1,CONCATENATE("@ema,",$A33,",",$H$2,",","Close",",",$H$3,",",J$6))</f>
        <v/>
      </c>
      <c r="K33" s="5" t="str">
        <f>RTD("fxbluelabs.excelrtd",,$C$1,CONCATENATE("@ema,",$A33,",",$H$2,",","Close",",",$H$3,",",K$6))</f>
        <v/>
      </c>
      <c r="L33" s="5" t="str">
        <f>RTD("fxbluelabs.excelrtd",,$C$1,CONCATENATE("@ema,",$A33,",",$H$2,",","Close",",",$H$3,",",L$6))</f>
        <v/>
      </c>
      <c r="M33" s="16" t="e">
        <f t="shared" si="0"/>
        <v>#DIV/0!</v>
      </c>
      <c r="N33" s="5"/>
      <c r="O33" t="str">
        <f>RTD("fxbluelabs.excelrtd", , $C$1,_xlfn.CONCAT( "bid", A33))</f>
        <v/>
      </c>
      <c r="Q33" s="19" t="e">
        <f t="shared" si="1"/>
        <v>#VALUE!</v>
      </c>
      <c r="AD33" s="6"/>
      <c r="AE33" s="1"/>
    </row>
    <row r="34" spans="1:31" ht="15.75" x14ac:dyDescent="0.25">
      <c r="A34" s="11" t="s">
        <v>27</v>
      </c>
      <c r="B34" s="11"/>
      <c r="C34" s="5" t="str">
        <f>RTD("fxbluelabs.excelrtd",,$C$1,CONCATENATE("@ema,",$A34,",",$H$2,",","Close",",",$H$3,",",C$6))</f>
        <v/>
      </c>
      <c r="D34" s="5" t="str">
        <f>RTD("fxbluelabs.excelrtd",,$C$1,CONCATENATE("@ema,",$A34,",",$H$2,",","Close",",",$H$3,",",D$6))</f>
        <v/>
      </c>
      <c r="E34" s="5" t="str">
        <f>RTD("fxbluelabs.excelrtd",,$C$1,CONCATENATE("@ema,",$A34,",",$H$2,",","Close",",",$H$3,",",E$6))</f>
        <v/>
      </c>
      <c r="F34" s="5" t="str">
        <f>RTD("fxbluelabs.excelrtd",,$C$1,CONCATENATE("@ema,",$A34,",",$H$2,",","Close",",",$H$3,",",F$6))</f>
        <v/>
      </c>
      <c r="G34" s="5" t="str">
        <f>RTD("fxbluelabs.excelrtd",,$C$1,CONCATENATE("@ema,",$A34,",",$H$2,",","Close",",",$H$3,",",G$6))</f>
        <v/>
      </c>
      <c r="H34" s="5" t="str">
        <f>RTD("fxbluelabs.excelrtd",,$C$1,CONCATENATE("@ema,",$A34,",",$H$2,",","Close",",",$H$3,",",H$6))</f>
        <v/>
      </c>
      <c r="I34" s="5" t="str">
        <f>RTD("fxbluelabs.excelrtd",,$C$1,CONCATENATE("@ema,",$A34,",",$H$2,",","Close",",",$H$3,",",I$6))</f>
        <v/>
      </c>
      <c r="J34" s="5" t="str">
        <f>RTD("fxbluelabs.excelrtd",,$C$1,CONCATENATE("@ema,",$A34,",",$H$2,",","Close",",",$H$3,",",J$6))</f>
        <v/>
      </c>
      <c r="K34" s="5" t="str">
        <f>RTD("fxbluelabs.excelrtd",,$C$1,CONCATENATE("@ema,",$A34,",",$H$2,",","Close",",",$H$3,",",K$6))</f>
        <v/>
      </c>
      <c r="L34" s="5" t="str">
        <f>RTD("fxbluelabs.excelrtd",,$C$1,CONCATENATE("@ema,",$A34,",",$H$2,",","Close",",",$H$3,",",L$6))</f>
        <v/>
      </c>
      <c r="M34" s="16" t="e">
        <f t="shared" si="0"/>
        <v>#DIV/0!</v>
      </c>
      <c r="N34" s="5"/>
      <c r="O34" t="str">
        <f>RTD("fxbluelabs.excelrtd", , $C$1,_xlfn.CONCAT( "bid", A34))</f>
        <v/>
      </c>
      <c r="Q34" s="19" t="e">
        <f t="shared" si="1"/>
        <v>#VALUE!</v>
      </c>
      <c r="AD34" s="6"/>
      <c r="AE34" s="1"/>
    </row>
    <row r="35" spans="1:31" x14ac:dyDescent="0.25">
      <c r="A35" s="5"/>
      <c r="B35" s="5"/>
      <c r="C35" s="5"/>
      <c r="D35" s="5"/>
      <c r="E35" s="5"/>
      <c r="F35" s="5"/>
      <c r="H35" s="5"/>
      <c r="M35" s="5"/>
      <c r="N35" s="5"/>
      <c r="AD35" s="6"/>
    </row>
    <row r="36" spans="1:3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M36" s="5"/>
      <c r="N36" s="5"/>
      <c r="AD36" s="6"/>
    </row>
    <row r="37" spans="1:31" ht="15.75" x14ac:dyDescent="0.25">
      <c r="A37" s="5" t="str">
        <f>_xlfn.CONCAT(MID(A7,4,3),MID(A7,1,3))</f>
        <v>USDEUR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N37" s="5"/>
      <c r="Q37" s="19" t="e">
        <f>-1*Q7</f>
        <v>#VALUE!</v>
      </c>
      <c r="AD37" s="6"/>
    </row>
    <row r="38" spans="1:31" ht="15.75" x14ac:dyDescent="0.25">
      <c r="A38" s="5" t="str">
        <f t="shared" ref="A38:A64" si="2">_xlfn.CONCAT(MID(A8,4,3),MID(A8,1,3))</f>
        <v>GBPEUR</v>
      </c>
      <c r="B38" s="5"/>
      <c r="C38" s="5"/>
      <c r="D38" s="5"/>
      <c r="E38" s="5"/>
      <c r="F38" s="5"/>
      <c r="G38" s="5"/>
      <c r="H38" s="5"/>
      <c r="I38" s="5"/>
      <c r="J38" s="5"/>
      <c r="N38" s="5"/>
      <c r="Q38" s="19" t="e">
        <f t="shared" ref="Q38:Q64" si="3">-1*Q8</f>
        <v>#VALUE!</v>
      </c>
      <c r="AD38" s="6"/>
    </row>
    <row r="39" spans="1:31" ht="15.75" x14ac:dyDescent="0.25">
      <c r="A39" s="5" t="str">
        <f t="shared" si="2"/>
        <v>JPYEUR</v>
      </c>
      <c r="B39" s="5"/>
      <c r="C39" s="5"/>
      <c r="D39" s="5"/>
      <c r="E39" s="5"/>
      <c r="F39" s="5"/>
      <c r="G39" s="5"/>
      <c r="H39" s="5"/>
      <c r="I39" s="5"/>
      <c r="J39" s="5"/>
      <c r="N39" s="5"/>
      <c r="Q39" s="19" t="e">
        <f t="shared" si="3"/>
        <v>#VALUE!</v>
      </c>
      <c r="AD39" s="6"/>
    </row>
    <row r="40" spans="1:31" ht="15.75" x14ac:dyDescent="0.25">
      <c r="A40" s="5" t="str">
        <f t="shared" si="2"/>
        <v>AUDEUR</v>
      </c>
      <c r="B40" s="5"/>
      <c r="C40" s="5"/>
      <c r="D40" s="5"/>
      <c r="E40" s="5"/>
      <c r="F40" s="5"/>
      <c r="G40" s="5"/>
      <c r="H40" s="5"/>
      <c r="I40" s="5"/>
      <c r="J40" s="5"/>
      <c r="N40" s="5"/>
      <c r="Q40" s="19" t="e">
        <f t="shared" si="3"/>
        <v>#VALUE!</v>
      </c>
      <c r="AD40" s="6"/>
    </row>
    <row r="41" spans="1:31" ht="15.75" x14ac:dyDescent="0.25">
      <c r="A41" s="5" t="str">
        <f t="shared" si="2"/>
        <v>CADEUR</v>
      </c>
      <c r="B41" s="5"/>
      <c r="C41" s="5"/>
      <c r="D41" s="5"/>
      <c r="E41" s="5"/>
      <c r="F41" s="5"/>
      <c r="G41" s="5"/>
      <c r="H41" s="5"/>
      <c r="I41" s="5"/>
      <c r="J41" s="5"/>
      <c r="N41" s="5"/>
      <c r="Q41" s="19" t="e">
        <f t="shared" si="3"/>
        <v>#VALUE!</v>
      </c>
      <c r="AD41" s="6"/>
    </row>
    <row r="42" spans="1:31" ht="15.75" x14ac:dyDescent="0.25">
      <c r="A42" s="5" t="str">
        <f t="shared" si="2"/>
        <v>NZDEUR</v>
      </c>
      <c r="B42" s="5"/>
      <c r="C42" s="5"/>
      <c r="D42" s="5"/>
      <c r="E42" s="5"/>
      <c r="F42" s="5"/>
      <c r="G42" s="5"/>
      <c r="H42" s="5"/>
      <c r="I42" s="5"/>
      <c r="J42" s="5"/>
      <c r="N42" s="5"/>
      <c r="Q42" s="19" t="e">
        <f t="shared" si="3"/>
        <v>#VALUE!</v>
      </c>
      <c r="AD42" s="6"/>
    </row>
    <row r="43" spans="1:31" ht="15.75" x14ac:dyDescent="0.25">
      <c r="A43" s="5" t="str">
        <f t="shared" si="2"/>
        <v>CHFEUR</v>
      </c>
      <c r="B43" s="5"/>
      <c r="C43" s="5"/>
      <c r="D43" s="5"/>
      <c r="E43" s="5"/>
      <c r="F43" s="5"/>
      <c r="G43" s="5"/>
      <c r="H43" s="5"/>
      <c r="I43" s="5"/>
      <c r="J43" s="5"/>
      <c r="N43" s="5"/>
      <c r="Q43" s="19" t="e">
        <f t="shared" si="3"/>
        <v>#VALUE!</v>
      </c>
      <c r="AD43" s="6"/>
    </row>
    <row r="44" spans="1:31" ht="15.75" x14ac:dyDescent="0.25">
      <c r="A44" s="5" t="str">
        <f t="shared" si="2"/>
        <v>JPYUSD</v>
      </c>
      <c r="B44" s="5"/>
      <c r="C44" s="5"/>
      <c r="D44" s="5"/>
      <c r="E44" s="5"/>
      <c r="F44" s="5"/>
      <c r="G44" s="5"/>
      <c r="H44" s="5"/>
      <c r="I44" s="5"/>
      <c r="J44" s="5"/>
      <c r="N44" s="5"/>
      <c r="Q44" s="19" t="e">
        <f t="shared" si="3"/>
        <v>#VALUE!</v>
      </c>
      <c r="AD44" s="6"/>
    </row>
    <row r="45" spans="1:31" ht="15.75" x14ac:dyDescent="0.25">
      <c r="A45" s="5" t="str">
        <f t="shared" si="2"/>
        <v>CADUSD</v>
      </c>
      <c r="B45" s="5"/>
      <c r="C45" s="5"/>
      <c r="D45" s="5"/>
      <c r="E45" s="5"/>
      <c r="F45" s="5"/>
      <c r="G45" s="5"/>
      <c r="H45" s="5"/>
      <c r="I45" s="5"/>
      <c r="J45" s="5"/>
      <c r="N45" s="5"/>
      <c r="Q45" s="19" t="e">
        <f t="shared" si="3"/>
        <v>#VALUE!</v>
      </c>
      <c r="AD45" s="6"/>
    </row>
    <row r="46" spans="1:31" ht="15.75" x14ac:dyDescent="0.25">
      <c r="A46" s="5" t="str">
        <f t="shared" si="2"/>
        <v>CHFUSD</v>
      </c>
      <c r="B46" s="5"/>
      <c r="C46" s="5"/>
      <c r="D46" s="5"/>
      <c r="E46" s="5"/>
      <c r="F46" s="5"/>
      <c r="G46" s="5"/>
      <c r="H46" s="5"/>
      <c r="I46" s="5"/>
      <c r="J46" s="5"/>
      <c r="N46" s="5"/>
      <c r="Q46" s="19" t="e">
        <f t="shared" si="3"/>
        <v>#VALUE!</v>
      </c>
      <c r="AD46" s="6"/>
    </row>
    <row r="47" spans="1:31" ht="15.75" x14ac:dyDescent="0.25">
      <c r="A47" s="5" t="str">
        <f t="shared" si="2"/>
        <v>USDGBP</v>
      </c>
      <c r="B47" s="5"/>
      <c r="C47" s="5"/>
      <c r="D47" s="5"/>
      <c r="E47" s="5"/>
      <c r="F47" s="5"/>
      <c r="G47" s="5"/>
      <c r="H47" s="5"/>
      <c r="I47" s="5"/>
      <c r="J47" s="5"/>
      <c r="N47" s="5"/>
      <c r="Q47" s="19" t="e">
        <f t="shared" si="3"/>
        <v>#VALUE!</v>
      </c>
      <c r="AD47" s="6"/>
    </row>
    <row r="48" spans="1:31" ht="15.75" x14ac:dyDescent="0.25">
      <c r="A48" s="5" t="str">
        <f t="shared" si="2"/>
        <v>CADGBP</v>
      </c>
      <c r="B48" s="5"/>
      <c r="C48" s="5"/>
      <c r="D48" s="5"/>
      <c r="E48" s="5"/>
      <c r="F48" s="5"/>
      <c r="G48" s="5"/>
      <c r="H48" s="5"/>
      <c r="I48" s="5"/>
      <c r="J48" s="5"/>
      <c r="N48" s="5"/>
      <c r="Q48" s="19" t="e">
        <f t="shared" si="3"/>
        <v>#VALUE!</v>
      </c>
      <c r="AD48" s="6"/>
    </row>
    <row r="49" spans="1:30" ht="15.75" x14ac:dyDescent="0.25">
      <c r="A49" s="5" t="str">
        <f t="shared" si="2"/>
        <v>JPYGBP</v>
      </c>
      <c r="B49" s="5"/>
      <c r="C49" s="5"/>
      <c r="D49" s="5"/>
      <c r="E49" s="5"/>
      <c r="F49" s="5"/>
      <c r="G49" s="5"/>
      <c r="H49" s="5"/>
      <c r="I49" s="5"/>
      <c r="J49" s="5"/>
      <c r="N49" s="5"/>
      <c r="Q49" s="19" t="e">
        <f t="shared" si="3"/>
        <v>#VALUE!</v>
      </c>
      <c r="AD49" s="6"/>
    </row>
    <row r="50" spans="1:30" ht="15.75" x14ac:dyDescent="0.25">
      <c r="A50" s="5" t="str">
        <f t="shared" si="2"/>
        <v>NZDGBP</v>
      </c>
      <c r="B50" s="5"/>
      <c r="C50" s="5"/>
      <c r="D50" s="5"/>
      <c r="E50" s="5"/>
      <c r="F50" s="5"/>
      <c r="G50" s="5"/>
      <c r="H50" s="5"/>
      <c r="I50" s="5"/>
      <c r="J50" s="5"/>
      <c r="N50" s="5"/>
      <c r="Q50" s="19" t="e">
        <f t="shared" si="3"/>
        <v>#VALUE!</v>
      </c>
      <c r="AD50" s="6"/>
    </row>
    <row r="51" spans="1:30" ht="15.75" x14ac:dyDescent="0.25">
      <c r="A51" s="5" t="str">
        <f t="shared" si="2"/>
        <v>AUDGBP</v>
      </c>
      <c r="B51" s="5"/>
      <c r="C51" s="5"/>
      <c r="D51" s="5"/>
      <c r="E51" s="5"/>
      <c r="F51" s="5"/>
      <c r="G51" s="5"/>
      <c r="H51" s="5"/>
      <c r="I51" s="5"/>
      <c r="J51" s="5"/>
      <c r="N51" s="5"/>
      <c r="Q51" s="19" t="e">
        <f t="shared" si="3"/>
        <v>#VALUE!</v>
      </c>
      <c r="AD51" s="6"/>
    </row>
    <row r="52" spans="1:30" ht="15.75" x14ac:dyDescent="0.25">
      <c r="A52" s="5" t="str">
        <f t="shared" si="2"/>
        <v>CHFGBP</v>
      </c>
      <c r="B52" s="5"/>
      <c r="C52" s="5"/>
      <c r="D52" s="5"/>
      <c r="E52" s="5"/>
      <c r="F52" s="5"/>
      <c r="G52" s="5"/>
      <c r="H52" s="5"/>
      <c r="I52" s="5"/>
      <c r="J52" s="5"/>
      <c r="N52" s="5"/>
      <c r="Q52" s="19" t="e">
        <f t="shared" si="3"/>
        <v>#VALUE!</v>
      </c>
      <c r="AD52" s="6"/>
    </row>
    <row r="53" spans="1:30" ht="15.75" x14ac:dyDescent="0.25">
      <c r="A53" s="5" t="str">
        <f t="shared" si="2"/>
        <v>USDAUD</v>
      </c>
      <c r="B53" s="5"/>
      <c r="C53" s="5"/>
      <c r="D53" s="5"/>
      <c r="E53" s="5"/>
      <c r="F53" s="5"/>
      <c r="G53" s="5"/>
      <c r="H53" s="5"/>
      <c r="I53" s="5"/>
      <c r="J53" s="5"/>
      <c r="N53" s="5"/>
      <c r="Q53" s="19" t="e">
        <f t="shared" si="3"/>
        <v>#VALUE!</v>
      </c>
      <c r="AD53" s="6"/>
    </row>
    <row r="54" spans="1:30" ht="15.75" x14ac:dyDescent="0.25">
      <c r="A54" s="5" t="str">
        <f t="shared" si="2"/>
        <v>NZDAUD</v>
      </c>
      <c r="B54" s="5"/>
      <c r="C54" s="5"/>
      <c r="D54" s="5"/>
      <c r="E54" s="5"/>
      <c r="F54" s="5"/>
      <c r="G54" s="5"/>
      <c r="H54" s="5"/>
      <c r="I54" s="5"/>
      <c r="J54" s="5"/>
      <c r="N54" s="5"/>
      <c r="Q54" s="19" t="e">
        <f t="shared" si="3"/>
        <v>#VALUE!</v>
      </c>
      <c r="AD54" s="6"/>
    </row>
    <row r="55" spans="1:30" ht="15.75" x14ac:dyDescent="0.25">
      <c r="A55" s="5" t="str">
        <f t="shared" si="2"/>
        <v>CHFAUD</v>
      </c>
      <c r="B55" s="5"/>
      <c r="C55" s="5"/>
      <c r="D55" s="5"/>
      <c r="E55" s="5"/>
      <c r="F55" s="5"/>
      <c r="G55" s="5"/>
      <c r="H55" s="5"/>
      <c r="I55" s="5"/>
      <c r="J55" s="5"/>
      <c r="N55" s="5"/>
      <c r="Q55" s="19" t="e">
        <f t="shared" si="3"/>
        <v>#VALUE!</v>
      </c>
      <c r="AD55" s="6"/>
    </row>
    <row r="56" spans="1:30" ht="15.75" x14ac:dyDescent="0.25">
      <c r="A56" s="5" t="str">
        <f t="shared" si="2"/>
        <v>CADAUD</v>
      </c>
      <c r="B56" s="5"/>
      <c r="C56" s="5"/>
      <c r="D56" s="5"/>
      <c r="E56" s="5"/>
      <c r="F56" s="5"/>
      <c r="G56" s="5"/>
      <c r="H56" s="5"/>
      <c r="I56" s="5"/>
      <c r="J56" s="5"/>
      <c r="N56" s="5"/>
      <c r="Q56" s="19" t="e">
        <f t="shared" si="3"/>
        <v>#VALUE!</v>
      </c>
      <c r="AD56" s="6"/>
    </row>
    <row r="57" spans="1:30" ht="15.75" x14ac:dyDescent="0.25">
      <c r="A57" s="5" t="str">
        <f t="shared" si="2"/>
        <v>JPYAUD</v>
      </c>
      <c r="B57" s="5"/>
      <c r="C57" s="5"/>
      <c r="D57" s="5"/>
      <c r="E57" s="5"/>
      <c r="F57" s="5"/>
      <c r="G57" s="5"/>
      <c r="H57" s="5"/>
      <c r="I57" s="5"/>
      <c r="J57" s="5"/>
      <c r="N57" s="5"/>
      <c r="Q57" s="19" t="e">
        <f t="shared" si="3"/>
        <v>#VALUE!</v>
      </c>
      <c r="AD57" s="6"/>
    </row>
    <row r="58" spans="1:30" ht="15.75" x14ac:dyDescent="0.25">
      <c r="A58" s="5" t="str">
        <f t="shared" si="2"/>
        <v>JPYCAD</v>
      </c>
      <c r="B58" s="5"/>
      <c r="C58" s="5"/>
      <c r="D58" s="5"/>
      <c r="E58" s="5"/>
      <c r="F58" s="5"/>
      <c r="G58" s="5"/>
      <c r="H58" s="5"/>
      <c r="I58" s="5"/>
      <c r="J58" s="5"/>
      <c r="N58" s="5"/>
      <c r="Q58" s="19" t="e">
        <f t="shared" si="3"/>
        <v>#VALUE!</v>
      </c>
      <c r="AD58" s="6"/>
    </row>
    <row r="59" spans="1:30" ht="15.75" x14ac:dyDescent="0.25">
      <c r="A59" s="5" t="str">
        <f t="shared" si="2"/>
        <v>CHFCAD</v>
      </c>
      <c r="B59" s="5"/>
      <c r="C59" s="5"/>
      <c r="D59" s="5"/>
      <c r="E59" s="5"/>
      <c r="F59" s="5"/>
      <c r="G59" s="5"/>
      <c r="H59" s="5"/>
      <c r="I59" s="5"/>
      <c r="J59" s="5"/>
      <c r="N59" s="5"/>
      <c r="Q59" s="19" t="e">
        <f t="shared" si="3"/>
        <v>#VALUE!</v>
      </c>
      <c r="AD59" s="6"/>
    </row>
    <row r="60" spans="1:30" ht="15.75" x14ac:dyDescent="0.25">
      <c r="A60" s="5" t="str">
        <f t="shared" si="2"/>
        <v>JPYNZD</v>
      </c>
      <c r="B60" s="5"/>
      <c r="C60" s="5"/>
      <c r="D60" s="5"/>
      <c r="E60" s="5"/>
      <c r="F60" s="5"/>
      <c r="G60" s="5"/>
      <c r="H60" s="5"/>
      <c r="I60" s="5"/>
      <c r="J60" s="5"/>
      <c r="N60" s="5"/>
      <c r="Q60" s="19" t="e">
        <f t="shared" si="3"/>
        <v>#VALUE!</v>
      </c>
      <c r="AD60" s="6"/>
    </row>
    <row r="61" spans="1:30" ht="15.75" x14ac:dyDescent="0.25">
      <c r="A61" s="5" t="str">
        <f t="shared" si="2"/>
        <v>CHFNZD</v>
      </c>
      <c r="B61" s="5"/>
      <c r="C61" s="5"/>
      <c r="D61" s="5"/>
      <c r="E61" s="5"/>
      <c r="F61" s="5"/>
      <c r="G61" s="5"/>
      <c r="H61" s="5"/>
      <c r="I61" s="5"/>
      <c r="J61" s="5"/>
      <c r="N61" s="5"/>
      <c r="Q61" s="19" t="e">
        <f t="shared" si="3"/>
        <v>#VALUE!</v>
      </c>
      <c r="AD61" s="6"/>
    </row>
    <row r="62" spans="1:30" ht="15.75" x14ac:dyDescent="0.25">
      <c r="A62" s="5" t="str">
        <f t="shared" si="2"/>
        <v>CADNZD</v>
      </c>
      <c r="B62" s="5"/>
      <c r="C62" s="5"/>
      <c r="D62" s="5"/>
      <c r="E62" s="5"/>
      <c r="F62" s="5"/>
      <c r="G62" s="5"/>
      <c r="H62" s="5"/>
      <c r="I62" s="5"/>
      <c r="J62" s="5"/>
      <c r="N62" s="5"/>
      <c r="Q62" s="19" t="e">
        <f t="shared" si="3"/>
        <v>#VALUE!</v>
      </c>
      <c r="AD62" s="6"/>
    </row>
    <row r="63" spans="1:30" ht="15.75" x14ac:dyDescent="0.25">
      <c r="A63" s="5" t="str">
        <f>_xlfn.CONCAT(MID(A33,4,3),MID(A33,1,3))</f>
        <v>USDNZD</v>
      </c>
      <c r="B63" s="5"/>
      <c r="C63" s="5"/>
      <c r="D63" s="5"/>
      <c r="E63" s="5"/>
      <c r="F63" s="5"/>
      <c r="G63" s="5"/>
      <c r="H63" s="5"/>
      <c r="I63" s="5"/>
      <c r="J63" s="5"/>
      <c r="N63" s="5"/>
      <c r="Q63" s="19" t="e">
        <f t="shared" si="3"/>
        <v>#VALUE!</v>
      </c>
      <c r="AD63" s="6"/>
    </row>
    <row r="64" spans="1:30" ht="15.75" x14ac:dyDescent="0.25">
      <c r="A64" s="5" t="str">
        <f t="shared" si="2"/>
        <v>JPYCHF</v>
      </c>
      <c r="B64" s="5"/>
      <c r="C64" s="5"/>
      <c r="D64" s="5"/>
      <c r="E64" s="5"/>
      <c r="F64" s="5"/>
      <c r="G64" s="5"/>
      <c r="H64" s="5"/>
      <c r="I64" s="5"/>
      <c r="J64" s="5"/>
      <c r="N64" s="5"/>
      <c r="Q64" s="19" t="e">
        <f t="shared" si="3"/>
        <v>#VALUE!</v>
      </c>
      <c r="AD64" s="6"/>
    </row>
    <row r="65" spans="1:10" x14ac:dyDescent="0.25">
      <c r="A65" s="5"/>
      <c r="B65" s="5"/>
      <c r="C65" s="5"/>
      <c r="D65" s="11"/>
      <c r="E65" s="5"/>
      <c r="F65" s="5"/>
      <c r="H65" s="5"/>
      <c r="I65" s="5"/>
      <c r="J65" s="5"/>
    </row>
    <row r="66" spans="1:10" x14ac:dyDescent="0.25">
      <c r="A66" s="10"/>
      <c r="B66" s="10"/>
      <c r="C66" s="10"/>
      <c r="D66" s="10"/>
      <c r="E66" s="10"/>
      <c r="F66" s="10"/>
      <c r="G66" s="10"/>
      <c r="H66" s="10"/>
      <c r="I66" s="10"/>
    </row>
    <row r="67" spans="1:10" x14ac:dyDescent="0.25">
      <c r="A67" s="10"/>
      <c r="B67" s="10"/>
      <c r="C67" s="10"/>
      <c r="D67" s="10"/>
      <c r="E67" s="10"/>
      <c r="F67" s="10"/>
      <c r="G67" s="10"/>
      <c r="H67" s="10"/>
      <c r="I67" s="10"/>
    </row>
  </sheetData>
  <dataValidations disablePrompts="1" count="1">
    <dataValidation allowBlank="1" showInputMessage="1" showErrorMessage="1" sqref="A1" xr:uid="{5CEC783D-EBED-4EA6-AE38-6D9E0CF075E9}"/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BE51C-2660-442B-ADAA-B717D2C6CC51}">
  <dimension ref="A1:S51"/>
  <sheetViews>
    <sheetView zoomScale="70" zoomScaleNormal="70" workbookViewId="0">
      <selection activeCell="B6" sqref="B6"/>
    </sheetView>
  </sheetViews>
  <sheetFormatPr defaultRowHeight="15" x14ac:dyDescent="0.25"/>
  <cols>
    <col min="1" max="1" width="23.85546875" customWidth="1"/>
    <col min="2" max="2" width="10.7109375" customWidth="1"/>
    <col min="4" max="4" width="10.28515625" customWidth="1"/>
    <col min="5" max="7" width="11.42578125" customWidth="1"/>
    <col min="12" max="12" width="12.28515625" customWidth="1"/>
    <col min="13" max="13" width="15.85546875" customWidth="1"/>
    <col min="17" max="17" width="8" customWidth="1"/>
  </cols>
  <sheetData>
    <row r="1" spans="1:19" ht="18.75" x14ac:dyDescent="0.25">
      <c r="G1" s="20" t="s">
        <v>70</v>
      </c>
      <c r="H1" s="20"/>
      <c r="I1" s="20"/>
      <c r="J1" s="14" t="str" cm="1">
        <f t="array" ref="J1:K2">'EMA and SMA Data'!G2:H3</f>
        <v>TF</v>
      </c>
      <c r="K1" s="14" t="str">
        <v>H4</v>
      </c>
    </row>
    <row r="2" spans="1:19" ht="18.75" x14ac:dyDescent="0.25">
      <c r="J2" s="14" t="str">
        <v>EMA</v>
      </c>
      <c r="K2" s="14">
        <v>10</v>
      </c>
    </row>
    <row r="3" spans="1:19" ht="18.75" x14ac:dyDescent="0.25">
      <c r="J3" s="14" t="s">
        <v>28</v>
      </c>
      <c r="K3" s="14">
        <v>10</v>
      </c>
    </row>
    <row r="5" spans="1:19" ht="18" x14ac:dyDescent="0.25">
      <c r="A5" s="9" t="s">
        <v>71</v>
      </c>
      <c r="B5" s="2" t="s">
        <v>0</v>
      </c>
      <c r="C5" s="2" t="s">
        <v>1</v>
      </c>
      <c r="D5" s="2" t="s">
        <v>3</v>
      </c>
      <c r="E5" s="2" t="s">
        <v>2</v>
      </c>
      <c r="F5" s="2" t="s">
        <v>4</v>
      </c>
      <c r="G5" s="2" t="s">
        <v>5</v>
      </c>
      <c r="H5" s="3" t="s">
        <v>6</v>
      </c>
      <c r="I5" s="8" t="s">
        <v>75</v>
      </c>
    </row>
    <row r="6" spans="1:19" ht="18.75" x14ac:dyDescent="0.3">
      <c r="A6" s="4" t="str">
        <f>K1</f>
        <v>H4</v>
      </c>
      <c r="B6" s="13" t="e">
        <f>_xlfn.XLOOKUP(B5,'EMA and SMA Data'!$A$7:$A$64,'EMA and SMA Data'!$Q$7:$Q$64)</f>
        <v>#VALUE!</v>
      </c>
      <c r="C6" s="13" t="e">
        <f>_xlfn.XLOOKUP(C5,'EMA and SMA Data'!$A$7:$A$64,'EMA and SMA Data'!$Q$7:$Q$64)</f>
        <v>#VALUE!</v>
      </c>
      <c r="D6" s="13" t="e">
        <f>_xlfn.XLOOKUP(D5,'EMA and SMA Data'!$A$7:$A$64,'EMA and SMA Data'!$Q$7:$Q$64)</f>
        <v>#VALUE!</v>
      </c>
      <c r="E6" s="13" t="e">
        <f>_xlfn.XLOOKUP(E5,'EMA and SMA Data'!$A$7:$A$64,'EMA and SMA Data'!$Q$7:$Q$64)</f>
        <v>#VALUE!</v>
      </c>
      <c r="F6" s="13" t="e">
        <f>_xlfn.XLOOKUP(F5,'EMA and SMA Data'!$A$7:$A$64,'EMA and SMA Data'!$Q$7:$Q$64)</f>
        <v>#VALUE!</v>
      </c>
      <c r="G6" s="13" t="e">
        <f>_xlfn.XLOOKUP(G5,'EMA and SMA Data'!$A$7:$A$64,'EMA and SMA Data'!$Q$7:$Q$64)</f>
        <v>#VALUE!</v>
      </c>
      <c r="H6" s="13" t="e">
        <f>_xlfn.XLOOKUP(H5,'EMA and SMA Data'!$A$7:$A$64,'EMA and SMA Data'!$Q$7:$Q$64)</f>
        <v>#VALUE!</v>
      </c>
      <c r="I6" s="13" t="e">
        <f>AVERAGE(B6:H6)</f>
        <v>#VALUE!</v>
      </c>
      <c r="L6" s="21" t="s">
        <v>76</v>
      </c>
      <c r="M6" s="21"/>
    </row>
    <row r="7" spans="1:19" x14ac:dyDescent="0.25">
      <c r="L7" s="18" t="s">
        <v>71</v>
      </c>
      <c r="M7" s="18" t="s">
        <v>54</v>
      </c>
      <c r="N7" s="18" t="s">
        <v>55</v>
      </c>
      <c r="O7" s="18" t="s">
        <v>56</v>
      </c>
      <c r="P7" s="18" t="s">
        <v>58</v>
      </c>
      <c r="Q7" s="18" t="s">
        <v>59</v>
      </c>
      <c r="R7" s="18" t="s">
        <v>60</v>
      </c>
      <c r="S7" s="18" t="s">
        <v>57</v>
      </c>
    </row>
    <row r="8" spans="1:19" x14ac:dyDescent="0.25">
      <c r="L8" s="13" t="e">
        <f>I6</f>
        <v>#VALUE!</v>
      </c>
      <c r="M8" s="13" t="e">
        <f>I12</f>
        <v>#VALUE!</v>
      </c>
      <c r="N8" s="13" t="e">
        <f>I18</f>
        <v>#VALUE!</v>
      </c>
      <c r="O8" s="13" t="e">
        <f>I24</f>
        <v>#VALUE!</v>
      </c>
      <c r="P8" s="13" t="e">
        <f>I30</f>
        <v>#VALUE!</v>
      </c>
      <c r="Q8" s="13" t="e">
        <f>I36</f>
        <v>#VALUE!</v>
      </c>
      <c r="R8" s="13" t="e">
        <f>I42</f>
        <v>#VALUE!</v>
      </c>
      <c r="S8" s="13" t="e">
        <f>I48</f>
        <v>#VALUE!</v>
      </c>
    </row>
    <row r="11" spans="1:19" ht="18" x14ac:dyDescent="0.25">
      <c r="A11" s="9" t="s">
        <v>54</v>
      </c>
      <c r="B11" s="2" t="s">
        <v>31</v>
      </c>
      <c r="C11" s="2" t="s">
        <v>32</v>
      </c>
      <c r="D11" s="2" t="s">
        <v>7</v>
      </c>
      <c r="E11" s="2" t="s">
        <v>33</v>
      </c>
      <c r="F11" s="2" t="s">
        <v>34</v>
      </c>
      <c r="G11" s="2" t="s">
        <v>8</v>
      </c>
      <c r="H11" s="3" t="s">
        <v>9</v>
      </c>
      <c r="I11" s="8" t="s">
        <v>75</v>
      </c>
    </row>
    <row r="12" spans="1:19" x14ac:dyDescent="0.25">
      <c r="A12" s="4" t="str">
        <f>A6</f>
        <v>H4</v>
      </c>
      <c r="B12" s="13" t="e">
        <f>_xlfn.XLOOKUP(B11,'EMA and SMA Data'!$A$7:$A$64,'EMA and SMA Data'!$Q$7:$Q$64)</f>
        <v>#VALUE!</v>
      </c>
      <c r="C12" s="13" t="e">
        <f>_xlfn.XLOOKUP(C11,'EMA and SMA Data'!$A$7:$A$64,'EMA and SMA Data'!$Q$7:$Q$64)</f>
        <v>#VALUE!</v>
      </c>
      <c r="D12" s="13" t="e">
        <f>_xlfn.XLOOKUP(D11,'EMA and SMA Data'!$A$7:$A$64,'EMA and SMA Data'!$Q$7:$Q$64)</f>
        <v>#VALUE!</v>
      </c>
      <c r="E12" s="13" t="e">
        <f>_xlfn.XLOOKUP(E11,'EMA and SMA Data'!$A$7:$A$64,'EMA and SMA Data'!$Q$7:$Q$64)</f>
        <v>#VALUE!</v>
      </c>
      <c r="F12" s="13" t="e">
        <f>_xlfn.XLOOKUP(F11,'EMA and SMA Data'!$A$7:$A$64,'EMA and SMA Data'!$Q$7:$Q$64)</f>
        <v>#VALUE!</v>
      </c>
      <c r="G12" s="13" t="e">
        <f>_xlfn.XLOOKUP(G11,'EMA and SMA Data'!$A$7:$A$64,'EMA and SMA Data'!$Q$7:$Q$64)</f>
        <v>#VALUE!</v>
      </c>
      <c r="H12" s="13" t="e">
        <f>_xlfn.XLOOKUP(H11,'EMA and SMA Data'!$A$7:$A$64,'EMA and SMA Data'!$Q$7:$Q$64)</f>
        <v>#VALUE!</v>
      </c>
      <c r="I12" s="13" t="e">
        <f>AVERAGE(B12:H12)</f>
        <v>#VALUE!</v>
      </c>
    </row>
    <row r="17" spans="1:9" ht="18" x14ac:dyDescent="0.25">
      <c r="A17" s="9" t="s">
        <v>55</v>
      </c>
      <c r="B17" s="2" t="s">
        <v>35</v>
      </c>
      <c r="C17" s="2" t="s">
        <v>10</v>
      </c>
      <c r="D17" s="2" t="s">
        <v>12</v>
      </c>
      <c r="E17" s="2" t="s">
        <v>11</v>
      </c>
      <c r="F17" s="2" t="s">
        <v>14</v>
      </c>
      <c r="G17" s="2" t="s">
        <v>13</v>
      </c>
      <c r="H17" s="3" t="s">
        <v>15</v>
      </c>
      <c r="I17" s="8" t="s">
        <v>75</v>
      </c>
    </row>
    <row r="18" spans="1:9" x14ac:dyDescent="0.25">
      <c r="A18" s="4" t="str">
        <f>A6</f>
        <v>H4</v>
      </c>
      <c r="B18" s="13" t="e">
        <f>_xlfn.XLOOKUP(B17,'EMA and SMA Data'!$A$7:$A$64,'EMA and SMA Data'!$Q$7:$Q$64)</f>
        <v>#VALUE!</v>
      </c>
      <c r="C18" s="13" t="e">
        <f>_xlfn.XLOOKUP(C17,'EMA and SMA Data'!$A$7:$A$64,'EMA and SMA Data'!$Q$7:$Q$64)</f>
        <v>#VALUE!</v>
      </c>
      <c r="D18" s="13" t="e">
        <f>_xlfn.XLOOKUP(D17,'EMA and SMA Data'!$A$7:$A$64,'EMA and SMA Data'!$Q$7:$Q$64)</f>
        <v>#VALUE!</v>
      </c>
      <c r="E18" s="13" t="e">
        <f>_xlfn.XLOOKUP(E17,'EMA and SMA Data'!$A$7:$A$64,'EMA and SMA Data'!$Q$7:$Q$64)</f>
        <v>#VALUE!</v>
      </c>
      <c r="F18" s="13" t="e">
        <f>_xlfn.XLOOKUP(F17,'EMA and SMA Data'!$A$7:$A$64,'EMA and SMA Data'!$Q$7:$Q$64)</f>
        <v>#VALUE!</v>
      </c>
      <c r="G18" s="13" t="e">
        <f>_xlfn.XLOOKUP(G17,'EMA and SMA Data'!$A$7:$A$64,'EMA and SMA Data'!$Q$7:$Q$64)</f>
        <v>#VALUE!</v>
      </c>
      <c r="H18" s="13" t="e">
        <f>_xlfn.XLOOKUP(H17,'EMA and SMA Data'!$A$7:$A$64,'EMA and SMA Data'!$Q$7:$Q$64)</f>
        <v>#VALUE!</v>
      </c>
      <c r="I18" s="13" t="e">
        <f>AVERAGE(B18:H18)</f>
        <v>#VALUE!</v>
      </c>
    </row>
    <row r="23" spans="1:9" ht="18" x14ac:dyDescent="0.25">
      <c r="A23" s="9" t="s">
        <v>56</v>
      </c>
      <c r="B23" s="2" t="s">
        <v>36</v>
      </c>
      <c r="C23" s="2" t="s">
        <v>37</v>
      </c>
      <c r="D23" s="2" t="s">
        <v>38</v>
      </c>
      <c r="E23" s="2" t="s">
        <v>39</v>
      </c>
      <c r="F23" s="2" t="s">
        <v>40</v>
      </c>
      <c r="G23" s="2" t="s">
        <v>41</v>
      </c>
      <c r="H23" s="3" t="s">
        <v>42</v>
      </c>
      <c r="I23" s="8" t="s">
        <v>75</v>
      </c>
    </row>
    <row r="24" spans="1:9" x14ac:dyDescent="0.25">
      <c r="A24" s="4" t="str">
        <f>A6</f>
        <v>H4</v>
      </c>
      <c r="B24" s="13" t="e">
        <f>_xlfn.XLOOKUP(B23,'EMA and SMA Data'!$A$7:$A$64,'EMA and SMA Data'!$Q$7:$Q$64)</f>
        <v>#VALUE!</v>
      </c>
      <c r="C24" s="13" t="e">
        <f>_xlfn.XLOOKUP(C23,'EMA and SMA Data'!$A$7:$A$64,'EMA and SMA Data'!$Q$7:$Q$64)</f>
        <v>#VALUE!</v>
      </c>
      <c r="D24" s="13" t="e">
        <f>_xlfn.XLOOKUP(D23,'EMA and SMA Data'!$A$7:$A$64,'EMA and SMA Data'!$Q$7:$Q$64)</f>
        <v>#VALUE!</v>
      </c>
      <c r="E24" s="13" t="e">
        <f>_xlfn.XLOOKUP(E23,'EMA and SMA Data'!$A$7:$A$64,'EMA and SMA Data'!$Q$7:$Q$64)</f>
        <v>#VALUE!</v>
      </c>
      <c r="F24" s="13" t="e">
        <f>_xlfn.XLOOKUP(F23,'EMA and SMA Data'!$A$7:$A$64,'EMA and SMA Data'!$Q$7:$Q$64)</f>
        <v>#VALUE!</v>
      </c>
      <c r="G24" s="13" t="e">
        <f>_xlfn.XLOOKUP(G23,'EMA and SMA Data'!$A$7:$A$64,'EMA and SMA Data'!$Q$7:$Q$64)</f>
        <v>#VALUE!</v>
      </c>
      <c r="H24" s="13" t="e">
        <f>_xlfn.XLOOKUP(H23,'EMA and SMA Data'!$A$7:$A$64,'EMA and SMA Data'!$Q$7:$Q$64)</f>
        <v>#VALUE!</v>
      </c>
      <c r="I24" s="13" t="e">
        <f>AVERAGE(B24:H24)</f>
        <v>#VALUE!</v>
      </c>
    </row>
    <row r="29" spans="1:9" ht="18" x14ac:dyDescent="0.25">
      <c r="A29" s="9" t="s">
        <v>58</v>
      </c>
      <c r="B29" s="2" t="s">
        <v>43</v>
      </c>
      <c r="C29" s="2" t="s">
        <v>44</v>
      </c>
      <c r="D29" s="2" t="s">
        <v>16</v>
      </c>
      <c r="E29" s="2" t="s">
        <v>19</v>
      </c>
      <c r="F29" s="2" t="s">
        <v>17</v>
      </c>
      <c r="G29" s="2" t="s">
        <v>20</v>
      </c>
      <c r="H29" s="3" t="s">
        <v>18</v>
      </c>
      <c r="I29" s="8" t="s">
        <v>75</v>
      </c>
    </row>
    <row r="30" spans="1:9" x14ac:dyDescent="0.25">
      <c r="A30" s="4" t="str">
        <f>A6</f>
        <v>H4</v>
      </c>
      <c r="B30" s="13" t="e">
        <f>_xlfn.XLOOKUP(B29,'EMA and SMA Data'!$A$7:$A$64,'EMA and SMA Data'!$Q$7:$Q$64)</f>
        <v>#VALUE!</v>
      </c>
      <c r="C30" s="13" t="e">
        <f>_xlfn.XLOOKUP(C29,'EMA and SMA Data'!$A$7:$A$64,'EMA and SMA Data'!$Q$7:$Q$64)</f>
        <v>#VALUE!</v>
      </c>
      <c r="D30" s="13" t="e">
        <f>_xlfn.XLOOKUP(D29,'EMA and SMA Data'!$A$7:$A$64,'EMA and SMA Data'!$Q$7:$Q$64)</f>
        <v>#VALUE!</v>
      </c>
      <c r="E30" s="13" t="e">
        <f>_xlfn.XLOOKUP(E29,'EMA and SMA Data'!$A$7:$A$64,'EMA and SMA Data'!$Q$7:$Q$64)</f>
        <v>#VALUE!</v>
      </c>
      <c r="F30" s="13" t="e">
        <f>_xlfn.XLOOKUP(F29,'EMA and SMA Data'!$A$7:$A$64,'EMA and SMA Data'!$Q$7:$Q$64)</f>
        <v>#VALUE!</v>
      </c>
      <c r="G30" s="13" t="e">
        <f>_xlfn.XLOOKUP(G29,'EMA and SMA Data'!$A$7:$A$64,'EMA and SMA Data'!$Q$7:$Q$64)</f>
        <v>#VALUE!</v>
      </c>
      <c r="H30" s="13" t="e">
        <f>_xlfn.XLOOKUP(H29,'EMA and SMA Data'!$A$7:$A$64,'EMA and SMA Data'!$Q$7:$Q$64)</f>
        <v>#VALUE!</v>
      </c>
      <c r="I30" s="13" t="e">
        <f>AVERAGE(B30:H30)</f>
        <v>#VALUE!</v>
      </c>
    </row>
    <row r="35" spans="1:9" ht="18" x14ac:dyDescent="0.25">
      <c r="A35" s="9" t="s">
        <v>59</v>
      </c>
      <c r="B35" s="2" t="s">
        <v>26</v>
      </c>
      <c r="C35" s="2" t="s">
        <v>45</v>
      </c>
      <c r="D35" s="2" t="s">
        <v>46</v>
      </c>
      <c r="E35" s="2" t="s">
        <v>25</v>
      </c>
      <c r="F35" s="2" t="s">
        <v>47</v>
      </c>
      <c r="G35" s="2" t="s">
        <v>23</v>
      </c>
      <c r="H35" s="3" t="s">
        <v>24</v>
      </c>
      <c r="I35" s="8" t="s">
        <v>75</v>
      </c>
    </row>
    <row r="36" spans="1:9" x14ac:dyDescent="0.25">
      <c r="A36" s="4" t="str">
        <f>A6</f>
        <v>H4</v>
      </c>
      <c r="B36" s="13" t="e">
        <f>_xlfn.XLOOKUP(B35,'EMA and SMA Data'!$A$7:$A$64,'EMA and SMA Data'!$Q$7:$Q$64)</f>
        <v>#VALUE!</v>
      </c>
      <c r="C36" s="13" t="e">
        <f>_xlfn.XLOOKUP(C35,'EMA and SMA Data'!$A$7:$A$64,'EMA and SMA Data'!$Q$7:$Q$64)</f>
        <v>#VALUE!</v>
      </c>
      <c r="D36" s="13" t="e">
        <f>_xlfn.XLOOKUP(D35,'EMA and SMA Data'!$A$7:$A$64,'EMA and SMA Data'!$Q$7:$Q$64)</f>
        <v>#VALUE!</v>
      </c>
      <c r="E36" s="13" t="e">
        <f>_xlfn.XLOOKUP(E35,'EMA and SMA Data'!$A$7:$A$64,'EMA and SMA Data'!$Q$7:$Q$64)</f>
        <v>#VALUE!</v>
      </c>
      <c r="F36" s="13" t="e">
        <f>_xlfn.XLOOKUP(F35,'EMA and SMA Data'!$A$7:$A$64,'EMA and SMA Data'!$Q$7:$Q$64)</f>
        <v>#VALUE!</v>
      </c>
      <c r="G36" s="13" t="e">
        <f>_xlfn.XLOOKUP(G35,'EMA and SMA Data'!$A$7:$A$64,'EMA and SMA Data'!$Q$7:$Q$64)</f>
        <v>#VALUE!</v>
      </c>
      <c r="H36" s="13" t="e">
        <f>_xlfn.XLOOKUP(H35,'EMA and SMA Data'!$A$7:$A$64,'EMA and SMA Data'!$Q$7:$Q$64)</f>
        <v>#VALUE!</v>
      </c>
      <c r="I36" s="13" t="e">
        <f>AVERAGE(B36:H36)</f>
        <v>#VALUE!</v>
      </c>
    </row>
    <row r="37" spans="1:9" x14ac:dyDescent="0.25">
      <c r="B37" s="6"/>
      <c r="C37" s="6"/>
      <c r="D37" s="6"/>
      <c r="E37" s="6"/>
      <c r="F37" s="6"/>
      <c r="G37" s="6"/>
      <c r="H37" s="6"/>
    </row>
    <row r="41" spans="1:9" ht="18" x14ac:dyDescent="0.25">
      <c r="A41" s="9" t="s">
        <v>60</v>
      </c>
      <c r="B41" s="2" t="s">
        <v>48</v>
      </c>
      <c r="C41" s="2" t="s">
        <v>49</v>
      </c>
      <c r="D41" s="2" t="s">
        <v>50</v>
      </c>
      <c r="E41" s="2" t="s">
        <v>51</v>
      </c>
      <c r="F41" s="2" t="s">
        <v>52</v>
      </c>
      <c r="G41" s="2" t="s">
        <v>53</v>
      </c>
      <c r="H41" s="3" t="s">
        <v>27</v>
      </c>
      <c r="I41" s="8" t="s">
        <v>75</v>
      </c>
    </row>
    <row r="42" spans="1:9" x14ac:dyDescent="0.25">
      <c r="A42" s="4" t="str">
        <f>A6</f>
        <v>H4</v>
      </c>
      <c r="B42" s="13" t="e">
        <f>_xlfn.XLOOKUP(B41,'EMA and SMA Data'!$A$7:$A$64,'EMA and SMA Data'!$Q$7:$Q$64)</f>
        <v>#VALUE!</v>
      </c>
      <c r="C42" s="13" t="e">
        <f>_xlfn.XLOOKUP(C41,'EMA and SMA Data'!$A$7:$A$64,'EMA and SMA Data'!$Q$7:$Q$64)</f>
        <v>#VALUE!</v>
      </c>
      <c r="D42" s="13" t="e">
        <f>_xlfn.XLOOKUP(D41,'EMA and SMA Data'!$A$7:$A$64,'EMA and SMA Data'!$Q$7:$Q$64)</f>
        <v>#VALUE!</v>
      </c>
      <c r="E42" s="13" t="e">
        <f>_xlfn.XLOOKUP(E41,'EMA and SMA Data'!$A$7:$A$64,'EMA and SMA Data'!$Q$7:$Q$64)</f>
        <v>#VALUE!</v>
      </c>
      <c r="F42" s="13" t="e">
        <f>_xlfn.XLOOKUP(F41,'EMA and SMA Data'!$A$7:$A$64,'EMA and SMA Data'!$Q$7:$Q$64)</f>
        <v>#VALUE!</v>
      </c>
      <c r="G42" s="13" t="e">
        <f>_xlfn.XLOOKUP(G41,'EMA and SMA Data'!$A$7:$A$64,'EMA and SMA Data'!$Q$7:$Q$64)</f>
        <v>#VALUE!</v>
      </c>
      <c r="H42" s="13" t="e">
        <f>_xlfn.XLOOKUP(H41,'EMA and SMA Data'!$A$7:$A$64,'EMA and SMA Data'!$Q$7:$Q$64)</f>
        <v>#VALUE!</v>
      </c>
      <c r="I42" s="13" t="e">
        <f>AVERAGE(B42:H42)</f>
        <v>#VALUE!</v>
      </c>
    </row>
    <row r="47" spans="1:9" ht="18" x14ac:dyDescent="0.25">
      <c r="A47" s="9" t="s">
        <v>57</v>
      </c>
      <c r="B47" s="2" t="s">
        <v>61</v>
      </c>
      <c r="C47" s="2" t="s">
        <v>65</v>
      </c>
      <c r="D47" s="2" t="s">
        <v>21</v>
      </c>
      <c r="E47" s="2" t="s">
        <v>62</v>
      </c>
      <c r="F47" s="2" t="s">
        <v>63</v>
      </c>
      <c r="G47" s="2" t="s">
        <v>22</v>
      </c>
      <c r="H47" s="3" t="s">
        <v>64</v>
      </c>
      <c r="I47" s="8" t="s">
        <v>75</v>
      </c>
    </row>
    <row r="48" spans="1:9" x14ac:dyDescent="0.25">
      <c r="A48" s="4" t="str">
        <f>A6</f>
        <v>H4</v>
      </c>
      <c r="B48" s="13" t="e">
        <f>_xlfn.XLOOKUP(B47,'EMA and SMA Data'!$A$7:$A$64,'EMA and SMA Data'!$Q$7:$Q$64)</f>
        <v>#VALUE!</v>
      </c>
      <c r="C48" s="13" t="e">
        <f>_xlfn.XLOOKUP(C47,'EMA and SMA Data'!$A$7:$A$64,'EMA and SMA Data'!$Q$7:$Q$64)</f>
        <v>#VALUE!</v>
      </c>
      <c r="D48" s="13" t="e">
        <f>_xlfn.XLOOKUP(D47,'EMA and SMA Data'!$A$7:$A$64,'EMA and SMA Data'!$Q$7:$Q$64)</f>
        <v>#VALUE!</v>
      </c>
      <c r="E48" s="13" t="e">
        <f>_xlfn.XLOOKUP(E47,'EMA and SMA Data'!$A$7:$A$64,'EMA and SMA Data'!$Q$7:$Q$64)</f>
        <v>#VALUE!</v>
      </c>
      <c r="F48" s="13" t="e">
        <f>_xlfn.XLOOKUP(F47,'EMA and SMA Data'!$A$7:$A$64,'EMA and SMA Data'!$Q$7:$Q$64)</f>
        <v>#VALUE!</v>
      </c>
      <c r="G48" s="13" t="e">
        <f>_xlfn.XLOOKUP(G47,'EMA and SMA Data'!$A$7:$A$64,'EMA and SMA Data'!$Q$7:$Q$64)</f>
        <v>#VALUE!</v>
      </c>
      <c r="H48" s="13" t="e">
        <f>_xlfn.XLOOKUP(H47,'EMA and SMA Data'!$A$7:$A$64,'EMA and SMA Data'!$Q$7:$Q$64)</f>
        <v>#VALUE!</v>
      </c>
      <c r="I48" s="13" t="e">
        <f>AVERAGE(B48:H48)</f>
        <v>#VALUE!</v>
      </c>
    </row>
    <row r="51" spans="9:9" x14ac:dyDescent="0.25">
      <c r="I51" s="7"/>
    </row>
  </sheetData>
  <mergeCells count="2">
    <mergeCell ref="G1:I1"/>
    <mergeCell ref="L6:M6"/>
  </mergeCells>
  <conditionalFormatting sqref="B6:H6">
    <cfRule type="cellIs" dxfId="35" priority="95" operator="lessThan">
      <formula>0</formula>
    </cfRule>
    <cfRule type="cellIs" dxfId="34" priority="96" operator="greaterThan">
      <formula>0</formula>
    </cfRule>
  </conditionalFormatting>
  <conditionalFormatting sqref="B37:H37">
    <cfRule type="cellIs" dxfId="33" priority="85" operator="lessThan">
      <formula>0</formula>
    </cfRule>
    <cfRule type="cellIs" dxfId="32" priority="86" operator="greaterThan">
      <formula>0</formula>
    </cfRule>
  </conditionalFormatting>
  <conditionalFormatting sqref="I6">
    <cfRule type="cellIs" dxfId="31" priority="79" operator="lessThan">
      <formula>0</formula>
    </cfRule>
    <cfRule type="cellIs" dxfId="30" priority="80" operator="greaterThan">
      <formula>0</formula>
    </cfRule>
  </conditionalFormatting>
  <conditionalFormatting sqref="I24">
    <cfRule type="cellIs" dxfId="29" priority="19" operator="lessThan">
      <formula>0</formula>
    </cfRule>
    <cfRule type="cellIs" dxfId="28" priority="20" operator="greaterThan">
      <formula>0</formula>
    </cfRule>
  </conditionalFormatting>
  <conditionalFormatting sqref="I30">
    <cfRule type="cellIs" dxfId="27" priority="15" operator="lessThan">
      <formula>0</formula>
    </cfRule>
    <cfRule type="cellIs" dxfId="26" priority="16" operator="greaterThan">
      <formula>0</formula>
    </cfRule>
  </conditionalFormatting>
  <conditionalFormatting sqref="L8:S8">
    <cfRule type="cellIs" dxfId="25" priority="1" operator="lessThan">
      <formula>0</formula>
    </cfRule>
    <cfRule type="cellIs" dxfId="24" priority="2" operator="greaterThan">
      <formula>0</formula>
    </cfRule>
  </conditionalFormatting>
  <conditionalFormatting sqref="B36:H36">
    <cfRule type="cellIs" dxfId="23" priority="13" operator="lessThan">
      <formula>0</formula>
    </cfRule>
    <cfRule type="cellIs" dxfId="22" priority="14" operator="greaterThan">
      <formula>0</formula>
    </cfRule>
  </conditionalFormatting>
  <conditionalFormatting sqref="B30:H30">
    <cfRule type="cellIs" dxfId="21" priority="17" operator="lessThan">
      <formula>0</formula>
    </cfRule>
    <cfRule type="cellIs" dxfId="20" priority="18" operator="greaterThan">
      <formula>0</formula>
    </cfRule>
  </conditionalFormatting>
  <conditionalFormatting sqref="B24:H24">
    <cfRule type="cellIs" dxfId="19" priority="21" operator="lessThan">
      <formula>0</formula>
    </cfRule>
    <cfRule type="cellIs" dxfId="18" priority="22" operator="greaterThan">
      <formula>0</formula>
    </cfRule>
  </conditionalFormatting>
  <conditionalFormatting sqref="I18">
    <cfRule type="cellIs" dxfId="17" priority="23" operator="lessThan">
      <formula>0</formula>
    </cfRule>
    <cfRule type="cellIs" dxfId="16" priority="24" operator="greaterThan">
      <formula>0</formula>
    </cfRule>
  </conditionalFormatting>
  <conditionalFormatting sqref="B18:H18">
    <cfRule type="cellIs" dxfId="15" priority="25" operator="lessThan">
      <formula>0</formula>
    </cfRule>
    <cfRule type="cellIs" dxfId="14" priority="26" operator="greaterThan">
      <formula>0</formula>
    </cfRule>
  </conditionalFormatting>
  <conditionalFormatting sqref="B12:H12">
    <cfRule type="cellIs" dxfId="13" priority="29" operator="lessThan">
      <formula>0</formula>
    </cfRule>
    <cfRule type="cellIs" dxfId="12" priority="30" operator="greaterThan">
      <formula>0</formula>
    </cfRule>
  </conditionalFormatting>
  <conditionalFormatting sqref="I12">
    <cfRule type="cellIs" dxfId="11" priority="27" operator="lessThan">
      <formula>0</formula>
    </cfRule>
    <cfRule type="cellIs" dxfId="10" priority="28" operator="greaterThan">
      <formula>0</formula>
    </cfRule>
  </conditionalFormatting>
  <conditionalFormatting sqref="I36">
    <cfRule type="cellIs" dxfId="9" priority="11" operator="lessThan">
      <formula>0</formula>
    </cfRule>
    <cfRule type="cellIs" dxfId="8" priority="12" operator="greaterThan">
      <formula>0</formula>
    </cfRule>
  </conditionalFormatting>
  <conditionalFormatting sqref="B42:H42">
    <cfRule type="cellIs" dxfId="7" priority="9" operator="lessThan">
      <formula>0</formula>
    </cfRule>
    <cfRule type="cellIs" dxfId="6" priority="10" operator="greaterThan">
      <formula>0</formula>
    </cfRule>
  </conditionalFormatting>
  <conditionalFormatting sqref="I42">
    <cfRule type="cellIs" dxfId="5" priority="7" operator="lessThan">
      <formula>0</formula>
    </cfRule>
    <cfRule type="cellIs" dxfId="4" priority="8" operator="greaterThan">
      <formula>0</formula>
    </cfRule>
  </conditionalFormatting>
  <conditionalFormatting sqref="B48:H48">
    <cfRule type="cellIs" dxfId="3" priority="5" operator="lessThan">
      <formula>0</formula>
    </cfRule>
    <cfRule type="cellIs" dxfId="2" priority="6" operator="greaterThan">
      <formula>0</formula>
    </cfRule>
  </conditionalFormatting>
  <conditionalFormatting sqref="I48">
    <cfRule type="cellIs" dxfId="1" priority="3" operator="lessThan">
      <formula>0</formula>
    </cfRule>
    <cfRule type="cellIs" dxfId="0" priority="4" operator="greater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EMA and SMA Data</vt:lpstr>
      <vt:lpstr>CSM Calc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El sherief</dc:creator>
  <cp:lastModifiedBy>Adam elsherief</cp:lastModifiedBy>
  <dcterms:created xsi:type="dcterms:W3CDTF">2020-10-31T12:44:52Z</dcterms:created>
  <dcterms:modified xsi:type="dcterms:W3CDTF">2020-12-29T03:04:27Z</dcterms:modified>
</cp:coreProperties>
</file>