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ae0c001786585e0/Documents/"/>
    </mc:Choice>
  </mc:AlternateContent>
  <xr:revisionPtr revIDLastSave="6544" documentId="8_{C2E48AC4-0B87-4E82-817D-7B30568B0369}" xr6:coauthVersionLast="45" xr6:coauthVersionMax="45" xr10:uidLastSave="{0A16ECE9-2DA4-4052-84AE-50082DCFD011}"/>
  <bookViews>
    <workbookView xWindow="-120" yWindow="-120" windowWidth="29040" windowHeight="15840" activeTab="2" xr2:uid="{ADAC69AF-3832-40CA-89FF-3E90361FB333}"/>
  </bookViews>
  <sheets>
    <sheet name="Do not touch Data (1)" sheetId="1" r:id="rId1"/>
    <sheet name="Do not touch Data (2) " sheetId="14" r:id="rId2"/>
    <sheet name="Currency Strength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4" i="7" l="1"/>
  <c r="U14" i="7"/>
  <c r="S14" i="7"/>
  <c r="B1" i="1" l="1"/>
  <c r="A2" i="14"/>
  <c r="D2" i="14"/>
  <c r="G2" i="14"/>
  <c r="K2" i="14"/>
  <c r="K5" i="14" s="1"/>
  <c r="O2" i="14"/>
  <c r="V2" i="14"/>
  <c r="E10" i="14"/>
  <c r="L10" i="14"/>
  <c r="S10" i="14"/>
  <c r="V20" i="14" s="1"/>
  <c r="A11" i="14"/>
  <c r="N4" i="1"/>
  <c r="I4" i="1"/>
  <c r="M4" i="1"/>
  <c r="H4" i="1"/>
  <c r="C4" i="1"/>
  <c r="F16" i="14" l="1"/>
  <c r="K19" i="14"/>
  <c r="M21" i="14"/>
  <c r="L20" i="14"/>
  <c r="G17" i="14"/>
  <c r="U19" i="14"/>
  <c r="T18" i="14"/>
  <c r="H18" i="14"/>
  <c r="D13" i="14"/>
  <c r="F5" i="14"/>
  <c r="O28" i="1"/>
  <c r="G5" i="14"/>
  <c r="K21" i="14"/>
  <c r="T20" i="14"/>
  <c r="H20" i="14"/>
  <c r="S19" i="14"/>
  <c r="G19" i="14"/>
  <c r="R18" i="14"/>
  <c r="F18" i="14"/>
  <c r="O17" i="14"/>
  <c r="E17" i="14"/>
  <c r="N16" i="14"/>
  <c r="D16" i="14"/>
  <c r="M15" i="14"/>
  <c r="V14" i="14"/>
  <c r="L14" i="14"/>
  <c r="U13" i="14"/>
  <c r="K13" i="14"/>
  <c r="N5" i="14"/>
  <c r="D5" i="14"/>
  <c r="G18" i="14"/>
  <c r="O5" i="14"/>
  <c r="E18" i="14"/>
  <c r="M16" i="14"/>
  <c r="V15" i="14"/>
  <c r="L15" i="14"/>
  <c r="K14" i="14"/>
  <c r="G21" i="14"/>
  <c r="R20" i="14"/>
  <c r="F20" i="14"/>
  <c r="O19" i="14"/>
  <c r="E19" i="14"/>
  <c r="N18" i="14"/>
  <c r="D18" i="14"/>
  <c r="M17" i="14"/>
  <c r="V16" i="14"/>
  <c r="L16" i="14"/>
  <c r="U15" i="14"/>
  <c r="K15" i="14"/>
  <c r="T14" i="14"/>
  <c r="H14" i="14"/>
  <c r="S13" i="14"/>
  <c r="G13" i="14"/>
  <c r="L5" i="14"/>
  <c r="E15" i="14"/>
  <c r="H21" i="14"/>
  <c r="N17" i="14"/>
  <c r="U14" i="14"/>
  <c r="M5" i="14"/>
  <c r="F21" i="14"/>
  <c r="O20" i="14"/>
  <c r="E20" i="14"/>
  <c r="N19" i="14"/>
  <c r="D19" i="14"/>
  <c r="M18" i="14"/>
  <c r="V17" i="14"/>
  <c r="L17" i="14"/>
  <c r="U16" i="14"/>
  <c r="K16" i="14"/>
  <c r="T15" i="14"/>
  <c r="H15" i="14"/>
  <c r="S14" i="14"/>
  <c r="G14" i="14"/>
  <c r="R13" i="14"/>
  <c r="F13" i="14"/>
  <c r="S17" i="14"/>
  <c r="R16" i="14"/>
  <c r="O15" i="14"/>
  <c r="N14" i="14"/>
  <c r="D14" i="14"/>
  <c r="M13" i="14"/>
  <c r="R17" i="14"/>
  <c r="O16" i="14"/>
  <c r="N15" i="14"/>
  <c r="D15" i="14"/>
  <c r="V13" i="14"/>
  <c r="L13" i="14"/>
  <c r="R19" i="14"/>
  <c r="O21" i="14"/>
  <c r="E21" i="14"/>
  <c r="N20" i="14"/>
  <c r="D20" i="14"/>
  <c r="M19" i="14"/>
  <c r="V18" i="14"/>
  <c r="L18" i="14"/>
  <c r="U17" i="14"/>
  <c r="K17" i="14"/>
  <c r="T16" i="14"/>
  <c r="H16" i="14"/>
  <c r="S15" i="14"/>
  <c r="G15" i="14"/>
  <c r="R14" i="14"/>
  <c r="F14" i="14"/>
  <c r="O13" i="14"/>
  <c r="E13" i="14"/>
  <c r="H5" i="14"/>
  <c r="L21" i="14"/>
  <c r="U20" i="14"/>
  <c r="K20" i="14"/>
  <c r="T19" i="14"/>
  <c r="H19" i="14"/>
  <c r="S18" i="14"/>
  <c r="F17" i="14"/>
  <c r="E16" i="14"/>
  <c r="M14" i="14"/>
  <c r="E5" i="14"/>
  <c r="S20" i="14"/>
  <c r="G20" i="14"/>
  <c r="F19" i="14"/>
  <c r="O18" i="14"/>
  <c r="D17" i="14"/>
  <c r="T13" i="14"/>
  <c r="H13" i="14"/>
  <c r="N21" i="14"/>
  <c r="D21" i="14"/>
  <c r="M20" i="14"/>
  <c r="V19" i="14"/>
  <c r="L19" i="14"/>
  <c r="U18" i="14"/>
  <c r="K18" i="14"/>
  <c r="T17" i="14"/>
  <c r="H17" i="14"/>
  <c r="S16" i="14"/>
  <c r="G16" i="14"/>
  <c r="R15" i="14"/>
  <c r="F15" i="14"/>
  <c r="O14" i="14"/>
  <c r="E14" i="14"/>
  <c r="N13" i="14"/>
  <c r="O8" i="1"/>
  <c r="M11" i="1"/>
  <c r="N18" i="1"/>
  <c r="L4" i="1"/>
  <c r="N25" i="1"/>
  <c r="M8" i="1"/>
  <c r="M30" i="1"/>
  <c r="N8" i="1"/>
  <c r="M6" i="1"/>
  <c r="M9" i="1"/>
  <c r="O6" i="1"/>
  <c r="M7" i="1"/>
  <c r="N7" i="1"/>
  <c r="N6" i="1"/>
  <c r="O10" i="1"/>
  <c r="N11" i="1"/>
  <c r="O11" i="1"/>
  <c r="O14" i="1"/>
  <c r="N17" i="1"/>
  <c r="O15" i="1"/>
  <c r="N26" i="1"/>
  <c r="N9" i="1"/>
  <c r="M12" i="1"/>
  <c r="M20" i="1"/>
  <c r="O9" i="1"/>
  <c r="N12" i="1"/>
  <c r="M21" i="1"/>
  <c r="M10" i="1"/>
  <c r="O12" i="1"/>
  <c r="O22" i="1"/>
  <c r="O7" i="1"/>
  <c r="N10" i="1"/>
  <c r="M13" i="1"/>
  <c r="O23" i="1"/>
  <c r="M15" i="1"/>
  <c r="O17" i="1"/>
  <c r="N20" i="1"/>
  <c r="M23" i="1"/>
  <c r="O25" i="1"/>
  <c r="N31" i="1"/>
  <c r="N15" i="1"/>
  <c r="M18" i="1"/>
  <c r="O20" i="1"/>
  <c r="N23" i="1"/>
  <c r="M26" i="1"/>
  <c r="O32" i="1"/>
  <c r="N13" i="1"/>
  <c r="M16" i="1"/>
  <c r="O18" i="1"/>
  <c r="N21" i="1"/>
  <c r="M24" i="1"/>
  <c r="O26" i="1"/>
  <c r="O13" i="1"/>
  <c r="N16" i="1"/>
  <c r="M19" i="1"/>
  <c r="O21" i="1"/>
  <c r="N24" i="1"/>
  <c r="N27" i="1"/>
  <c r="M14" i="1"/>
  <c r="O16" i="1"/>
  <c r="N19" i="1"/>
  <c r="M22" i="1"/>
  <c r="O24" i="1"/>
  <c r="O27" i="1"/>
  <c r="N32" i="1"/>
  <c r="N14" i="1"/>
  <c r="M17" i="1"/>
  <c r="O19" i="1"/>
  <c r="N22" i="1"/>
  <c r="M25" i="1"/>
  <c r="N30" i="1"/>
  <c r="M33" i="1"/>
  <c r="M28" i="1"/>
  <c r="O30" i="1"/>
  <c r="N33" i="1"/>
  <c r="N28" i="1"/>
  <c r="M31" i="1"/>
  <c r="O33" i="1"/>
  <c r="M29" i="1"/>
  <c r="O31" i="1"/>
  <c r="N29" i="1"/>
  <c r="M32" i="1"/>
  <c r="M27" i="1"/>
  <c r="O29" i="1"/>
  <c r="R2" i="14" l="1"/>
  <c r="R5" i="14" l="1"/>
  <c r="T5" i="14"/>
  <c r="U5" i="14"/>
  <c r="V5" i="14"/>
  <c r="S5" i="14"/>
  <c r="U36" i="7"/>
  <c r="S36" i="7"/>
  <c r="J4" i="1" l="1"/>
  <c r="D4" i="1"/>
  <c r="I6" i="7"/>
  <c r="I7" i="7"/>
  <c r="I8" i="7"/>
  <c r="I9" i="7"/>
  <c r="I10" i="7"/>
  <c r="I11" i="7"/>
  <c r="I12" i="7"/>
  <c r="I13" i="7"/>
  <c r="I5" i="7"/>
  <c r="C4" i="7"/>
  <c r="E4" i="1" l="1"/>
  <c r="B4" i="1"/>
  <c r="O4" i="1"/>
  <c r="E9" i="1"/>
  <c r="E17" i="1"/>
  <c r="E25" i="1"/>
  <c r="E33" i="1"/>
  <c r="D13" i="1"/>
  <c r="D21" i="1"/>
  <c r="D29" i="1"/>
  <c r="C9" i="1"/>
  <c r="C17" i="1"/>
  <c r="C25" i="1"/>
  <c r="C33" i="1"/>
  <c r="E20" i="1"/>
  <c r="D8" i="1"/>
  <c r="D32" i="1"/>
  <c r="E29" i="1"/>
  <c r="D33" i="1"/>
  <c r="E32" i="1"/>
  <c r="C8" i="1"/>
  <c r="E10" i="1"/>
  <c r="E18" i="1"/>
  <c r="E26" i="1"/>
  <c r="E6" i="1"/>
  <c r="D14" i="1"/>
  <c r="D22" i="1"/>
  <c r="D30" i="1"/>
  <c r="C10" i="1"/>
  <c r="C18" i="1"/>
  <c r="C26" i="1"/>
  <c r="C6" i="1"/>
  <c r="E12" i="1"/>
  <c r="D16" i="1"/>
  <c r="C20" i="1"/>
  <c r="E13" i="1"/>
  <c r="D9" i="1"/>
  <c r="D25" i="1"/>
  <c r="C21" i="1"/>
  <c r="E8" i="1"/>
  <c r="D12" i="1"/>
  <c r="D28" i="1"/>
  <c r="C16" i="1"/>
  <c r="E11" i="1"/>
  <c r="E19" i="1"/>
  <c r="E27" i="1"/>
  <c r="D7" i="1"/>
  <c r="D15" i="1"/>
  <c r="D23" i="1"/>
  <c r="D31" i="1"/>
  <c r="C11" i="1"/>
  <c r="C19" i="1"/>
  <c r="C27" i="1"/>
  <c r="E28" i="1"/>
  <c r="D24" i="1"/>
  <c r="C12" i="1"/>
  <c r="C28" i="1"/>
  <c r="E21" i="1"/>
  <c r="D17" i="1"/>
  <c r="C13" i="1"/>
  <c r="C29" i="1"/>
  <c r="E24" i="1"/>
  <c r="D20" i="1"/>
  <c r="C32" i="1"/>
  <c r="E14" i="1"/>
  <c r="E22" i="1"/>
  <c r="E30" i="1"/>
  <c r="D10" i="1"/>
  <c r="D18" i="1"/>
  <c r="D26" i="1"/>
  <c r="D6" i="1"/>
  <c r="C14" i="1"/>
  <c r="C22" i="1"/>
  <c r="C30" i="1"/>
  <c r="E7" i="1"/>
  <c r="E15" i="1"/>
  <c r="E23" i="1"/>
  <c r="E31" i="1"/>
  <c r="D11" i="1"/>
  <c r="D19" i="1"/>
  <c r="D27" i="1"/>
  <c r="C7" i="1"/>
  <c r="C15" i="1"/>
  <c r="C23" i="1"/>
  <c r="C31" i="1"/>
  <c r="E16" i="1"/>
  <c r="C24" i="1"/>
  <c r="U37" i="7"/>
  <c r="V36" i="1"/>
  <c r="L5" i="7" s="1"/>
  <c r="U36" i="1"/>
  <c r="K5" i="7" s="1"/>
  <c r="T36" i="1"/>
  <c r="J5" i="7" s="1"/>
  <c r="P36" i="1"/>
  <c r="F4" i="7" s="1"/>
  <c r="O36" i="1"/>
  <c r="E4" i="7" s="1"/>
  <c r="N36" i="1"/>
  <c r="D4" i="7" s="1"/>
  <c r="J36" i="1"/>
  <c r="I36" i="1"/>
  <c r="H36" i="1"/>
  <c r="E36" i="1"/>
  <c r="D36" i="1"/>
  <c r="C36" i="1"/>
  <c r="B38" i="1" l="1"/>
  <c r="B39" i="1"/>
  <c r="B40" i="1"/>
  <c r="B41" i="1"/>
  <c r="B42" i="1"/>
  <c r="B43" i="1"/>
  <c r="B44" i="1"/>
  <c r="M55" i="1" s="1"/>
  <c r="C23" i="7" s="1"/>
  <c r="B45" i="1"/>
  <c r="B46" i="1"/>
  <c r="B47" i="1"/>
  <c r="B48" i="1"/>
  <c r="M39" i="1" s="1"/>
  <c r="C7" i="7" s="1"/>
  <c r="B49" i="1"/>
  <c r="M44" i="1" s="1"/>
  <c r="C12" i="7" s="1"/>
  <c r="B50" i="1"/>
  <c r="B51" i="1"/>
  <c r="B52" i="1"/>
  <c r="B53" i="1"/>
  <c r="B54" i="1"/>
  <c r="B55" i="1"/>
  <c r="B56" i="1"/>
  <c r="M47" i="1" s="1"/>
  <c r="C15" i="7" s="1"/>
  <c r="B57" i="1"/>
  <c r="B58" i="1"/>
  <c r="M40" i="1" s="1"/>
  <c r="C8" i="7" s="1"/>
  <c r="B59" i="1"/>
  <c r="B60" i="1"/>
  <c r="B61" i="1"/>
  <c r="B62" i="1"/>
  <c r="B63" i="1"/>
  <c r="B64" i="1"/>
  <c r="M64" i="1" s="1"/>
  <c r="C32" i="7" s="1"/>
  <c r="B37" i="1"/>
  <c r="I39" i="1"/>
  <c r="J49" i="1"/>
  <c r="M50" i="1" l="1"/>
  <c r="C18" i="7" s="1"/>
  <c r="M42" i="1"/>
  <c r="C10" i="7" s="1"/>
  <c r="M54" i="1"/>
  <c r="C22" i="7" s="1"/>
  <c r="M53" i="1"/>
  <c r="C21" i="7" s="1"/>
  <c r="M45" i="1"/>
  <c r="C13" i="7" s="1"/>
  <c r="M46" i="1"/>
  <c r="C14" i="7" s="1"/>
  <c r="M61" i="1"/>
  <c r="C29" i="7" s="1"/>
  <c r="M38" i="1"/>
  <c r="C6" i="7" s="1"/>
  <c r="M57" i="1"/>
  <c r="C25" i="7" s="1"/>
  <c r="M51" i="1"/>
  <c r="C19" i="7" s="1"/>
  <c r="M37" i="1"/>
  <c r="C5" i="7" s="1"/>
  <c r="M58" i="1"/>
  <c r="C26" i="7" s="1"/>
  <c r="M60" i="1"/>
  <c r="C28" i="7" s="1"/>
  <c r="M43" i="1"/>
  <c r="C11" i="7" s="1"/>
  <c r="M52" i="1"/>
  <c r="C20" i="7" s="1"/>
  <c r="M63" i="1"/>
  <c r="C31" i="7" s="1"/>
  <c r="M49" i="1"/>
  <c r="C17" i="7" s="1"/>
  <c r="M59" i="1"/>
  <c r="C27" i="7" s="1"/>
  <c r="M62" i="1"/>
  <c r="C30" i="7" s="1"/>
  <c r="M48" i="1"/>
  <c r="C16" i="7" s="1"/>
  <c r="M41" i="1"/>
  <c r="C9" i="7" s="1"/>
  <c r="M56" i="1"/>
  <c r="C24" i="7" s="1"/>
  <c r="C46" i="1"/>
  <c r="I55" i="1"/>
  <c r="C43" i="1"/>
  <c r="C45" i="1"/>
  <c r="C38" i="1"/>
  <c r="C39" i="1"/>
  <c r="C44" i="1"/>
  <c r="C64" i="1"/>
  <c r="C57" i="1"/>
  <c r="C42" i="1"/>
  <c r="C54" i="1"/>
  <c r="C56" i="1"/>
  <c r="I63" i="1"/>
  <c r="C50" i="1"/>
  <c r="C53" i="1"/>
  <c r="I47" i="1"/>
  <c r="C41" i="1"/>
  <c r="C58" i="1"/>
  <c r="C51" i="1"/>
  <c r="C40" i="1"/>
  <c r="C49" i="1"/>
  <c r="C48" i="1"/>
  <c r="C47" i="1"/>
  <c r="C52" i="1"/>
  <c r="C60" i="1"/>
  <c r="C55" i="1"/>
  <c r="I60" i="1"/>
  <c r="I52" i="1"/>
  <c r="I44" i="1"/>
  <c r="I64" i="1"/>
  <c r="I56" i="1"/>
  <c r="I48" i="1"/>
  <c r="I40" i="1"/>
  <c r="I61" i="1"/>
  <c r="I53" i="1"/>
  <c r="I45" i="1"/>
  <c r="I59" i="1"/>
  <c r="I51" i="1"/>
  <c r="I43" i="1"/>
  <c r="I58" i="1"/>
  <c r="I50" i="1"/>
  <c r="I42" i="1"/>
  <c r="I37" i="1"/>
  <c r="I57" i="1"/>
  <c r="I41" i="1"/>
  <c r="C37" i="1"/>
  <c r="I54" i="1"/>
  <c r="I46" i="1"/>
  <c r="I38" i="1"/>
  <c r="C59" i="1"/>
  <c r="C63" i="1"/>
  <c r="C62" i="1"/>
  <c r="C61" i="1"/>
  <c r="J64" i="1"/>
  <c r="J58" i="1"/>
  <c r="J43" i="1"/>
  <c r="I62" i="1"/>
  <c r="J38" i="1"/>
  <c r="J59" i="1"/>
  <c r="J46" i="1"/>
  <c r="J63" i="1"/>
  <c r="J55" i="1"/>
  <c r="J53" i="1"/>
  <c r="J39" i="1"/>
  <c r="J44" i="1"/>
  <c r="J56" i="1"/>
  <c r="I49" i="1"/>
  <c r="J47" i="1"/>
  <c r="J41" i="1"/>
  <c r="J57" i="1"/>
  <c r="J51" i="1"/>
  <c r="J61" i="1"/>
  <c r="J45" i="1"/>
  <c r="J62" i="1"/>
  <c r="J60" i="1"/>
  <c r="J54" i="1"/>
  <c r="J52" i="1"/>
  <c r="J50" i="1"/>
  <c r="J48" i="1"/>
  <c r="J42" i="1"/>
  <c r="J40" i="1"/>
  <c r="J37" i="1"/>
  <c r="D64" i="1"/>
  <c r="D63" i="1"/>
  <c r="D62" i="1"/>
  <c r="D61" i="1"/>
  <c r="D60" i="1"/>
  <c r="D59" i="1"/>
  <c r="D38" i="1"/>
  <c r="D43" i="1"/>
  <c r="D42" i="1"/>
  <c r="D52" i="1"/>
  <c r="D47" i="1"/>
  <c r="D46" i="1"/>
  <c r="D57" i="1"/>
  <c r="D41" i="1"/>
  <c r="D55" i="1"/>
  <c r="D40" i="1"/>
  <c r="D53" i="1"/>
  <c r="D39" i="1"/>
  <c r="D58" i="1"/>
  <c r="D45" i="1"/>
  <c r="D56" i="1"/>
  <c r="D54" i="1"/>
  <c r="D44" i="1"/>
  <c r="D51" i="1"/>
  <c r="D49" i="1"/>
  <c r="D48" i="1"/>
  <c r="D50" i="1"/>
  <c r="D37" i="1"/>
  <c r="N43" i="1" l="1"/>
  <c r="N55" i="1"/>
  <c r="N50" i="1"/>
  <c r="N49" i="1"/>
  <c r="N61" i="1"/>
  <c r="P43" i="1"/>
  <c r="N39" i="1"/>
  <c r="N47" i="1"/>
  <c r="N58" i="1"/>
  <c r="N56" i="1"/>
  <c r="N51" i="1"/>
  <c r="N45" i="1"/>
  <c r="N60" i="1"/>
  <c r="N53" i="1"/>
  <c r="N44" i="1"/>
  <c r="N48" i="1"/>
  <c r="N64" i="1"/>
  <c r="P56" i="1"/>
  <c r="N59" i="1"/>
  <c r="P52" i="1"/>
  <c r="N63" i="1"/>
  <c r="N46" i="1"/>
  <c r="N37" i="1"/>
  <c r="P38" i="1"/>
  <c r="N41" i="1"/>
  <c r="N40" i="1"/>
  <c r="N38" i="1"/>
  <c r="N57" i="1"/>
  <c r="P44" i="1"/>
  <c r="P47" i="1"/>
  <c r="P64" i="1"/>
  <c r="P37" i="1"/>
  <c r="P57" i="1"/>
  <c r="P39" i="1"/>
  <c r="P55" i="1"/>
  <c r="P60" i="1"/>
  <c r="P53" i="1"/>
  <c r="P54" i="1"/>
  <c r="P40" i="1"/>
  <c r="P46" i="1"/>
  <c r="P51" i="1"/>
  <c r="P62" i="1"/>
  <c r="P48" i="1"/>
  <c r="P45" i="1"/>
  <c r="P58" i="1"/>
  <c r="P50" i="1"/>
  <c r="P41" i="1"/>
  <c r="P63" i="1"/>
  <c r="P49" i="1"/>
  <c r="P59" i="1"/>
  <c r="P61" i="1"/>
  <c r="N54" i="1"/>
  <c r="N52" i="1"/>
  <c r="N42" i="1"/>
  <c r="P42" i="1"/>
  <c r="N62" i="1"/>
  <c r="D12" i="7" l="1"/>
  <c r="D6" i="7"/>
  <c r="D15" i="7"/>
  <c r="F15" i="7"/>
  <c r="F12" i="7"/>
  <c r="F6" i="7"/>
  <c r="F11" i="7"/>
  <c r="D11" i="7"/>
  <c r="D14" i="7"/>
  <c r="D29" i="7"/>
  <c r="D24" i="7"/>
  <c r="F29" i="7"/>
  <c r="F28" i="7"/>
  <c r="D28" i="7"/>
  <c r="F14" i="7"/>
  <c r="F24" i="7"/>
  <c r="D17" i="7"/>
  <c r="F17" i="7"/>
  <c r="D25" i="7"/>
  <c r="F25" i="7"/>
  <c r="D32" i="7"/>
  <c r="D20" i="7"/>
  <c r="D5" i="7"/>
  <c r="F5" i="7"/>
  <c r="D16" i="7"/>
  <c r="D26" i="7"/>
  <c r="F32" i="7"/>
  <c r="D31" i="7"/>
  <c r="D30" i="7"/>
  <c r="F27" i="7"/>
  <c r="F30" i="7"/>
  <c r="D21" i="7"/>
  <c r="F9" i="7"/>
  <c r="F10" i="7"/>
  <c r="F26" i="7"/>
  <c r="F19" i="7"/>
  <c r="D8" i="7"/>
  <c r="F20" i="7"/>
  <c r="D18" i="7"/>
  <c r="F7" i="7"/>
  <c r="D22" i="7"/>
  <c r="F16" i="7"/>
  <c r="F13" i="7"/>
  <c r="D9" i="7"/>
  <c r="D27" i="7"/>
  <c r="D13" i="7"/>
  <c r="D7" i="7"/>
  <c r="D23" i="7"/>
  <c r="F22" i="7"/>
  <c r="F21" i="7"/>
  <c r="F18" i="7"/>
  <c r="D10" i="7"/>
  <c r="F31" i="7"/>
  <c r="F8" i="7"/>
  <c r="F23" i="7"/>
  <c r="D19" i="7"/>
  <c r="V43" i="1"/>
  <c r="V44" i="1"/>
  <c r="T44" i="1"/>
  <c r="T43" i="1"/>
  <c r="V42" i="1"/>
  <c r="T42" i="1"/>
  <c r="V41" i="1"/>
  <c r="V40" i="1"/>
  <c r="T41" i="1"/>
  <c r="T40" i="1"/>
  <c r="T37" i="1"/>
  <c r="V37" i="1"/>
  <c r="V39" i="1"/>
  <c r="T39" i="1"/>
  <c r="V38" i="1"/>
  <c r="T38" i="1"/>
  <c r="L7" i="7" l="1"/>
  <c r="J12" i="7"/>
  <c r="J8" i="7"/>
  <c r="J10" i="7"/>
  <c r="J13" i="7"/>
  <c r="L9" i="7"/>
  <c r="L13" i="7"/>
  <c r="L8" i="7"/>
  <c r="L10" i="7"/>
  <c r="L12" i="7"/>
  <c r="L6" i="7"/>
  <c r="J6" i="7"/>
  <c r="J11" i="7"/>
  <c r="J7" i="7"/>
  <c r="L11" i="7"/>
  <c r="J9" i="7"/>
  <c r="H26" i="1" l="1"/>
  <c r="H27" i="1"/>
  <c r="H22" i="1"/>
  <c r="H10" i="1"/>
  <c r="H13" i="1"/>
  <c r="H30" i="1"/>
  <c r="H8" i="1"/>
  <c r="H32" i="1"/>
  <c r="H19" i="1"/>
  <c r="H33" i="1"/>
  <c r="H6" i="1"/>
  <c r="H16" i="1"/>
  <c r="H25" i="1"/>
  <c r="H17" i="1"/>
  <c r="H31" i="1"/>
  <c r="H21" i="1"/>
  <c r="H20" i="1"/>
  <c r="H24" i="1"/>
  <c r="H29" i="1"/>
  <c r="H11" i="1"/>
  <c r="H12" i="1"/>
  <c r="I12" i="1"/>
  <c r="J8" i="1"/>
  <c r="I27" i="1"/>
  <c r="J25" i="1"/>
  <c r="J30" i="1"/>
  <c r="J18" i="1"/>
  <c r="I22" i="1"/>
  <c r="I24" i="1"/>
  <c r="J6" i="1"/>
  <c r="I26" i="1"/>
  <c r="J19" i="1"/>
  <c r="I32" i="1"/>
  <c r="I28" i="1"/>
  <c r="I7" i="1"/>
  <c r="I6" i="1"/>
  <c r="I29" i="1"/>
  <c r="I9" i="1"/>
  <c r="J29" i="1"/>
  <c r="I11" i="1"/>
  <c r="I14" i="1"/>
  <c r="J26" i="1"/>
  <c r="J24" i="1"/>
  <c r="J22" i="1"/>
  <c r="I25" i="1"/>
  <c r="J28" i="1"/>
  <c r="I33" i="1"/>
  <c r="J15" i="1"/>
  <c r="I8" i="1"/>
  <c r="J31" i="1"/>
  <c r="I16" i="1"/>
  <c r="I30" i="1"/>
  <c r="J17" i="1"/>
  <c r="I15" i="1"/>
  <c r="I17" i="1"/>
  <c r="G4" i="1"/>
  <c r="J33" i="1"/>
  <c r="J23" i="1"/>
  <c r="J13" i="1"/>
  <c r="J27" i="1"/>
  <c r="J16" i="1"/>
  <c r="J32" i="1"/>
  <c r="I10" i="1"/>
  <c r="J7" i="1"/>
  <c r="J12" i="1"/>
  <c r="I20" i="1"/>
  <c r="J21" i="1"/>
  <c r="I13" i="1"/>
  <c r="I19" i="1"/>
  <c r="I21" i="1"/>
  <c r="J9" i="1"/>
  <c r="J10" i="1"/>
  <c r="J14" i="1"/>
  <c r="J11" i="1"/>
  <c r="J20" i="1"/>
  <c r="I18" i="1"/>
  <c r="I23" i="1"/>
  <c r="I31" i="1"/>
  <c r="H9" i="1"/>
  <c r="H7" i="1"/>
  <c r="H14" i="1"/>
  <c r="H28" i="1"/>
  <c r="H15" i="1"/>
  <c r="H23" i="1"/>
  <c r="H18" i="1"/>
  <c r="E44" i="1" l="1"/>
  <c r="H44" i="1"/>
  <c r="H59" i="1"/>
  <c r="H40" i="1"/>
  <c r="H49" i="1"/>
  <c r="H61" i="1"/>
  <c r="E48" i="1"/>
  <c r="E58" i="1"/>
  <c r="E64" i="1"/>
  <c r="E54" i="1"/>
  <c r="E46" i="1"/>
  <c r="H45" i="1"/>
  <c r="H38" i="1"/>
  <c r="H47" i="1"/>
  <c r="E60" i="1"/>
  <c r="E40" i="1"/>
  <c r="E52" i="1"/>
  <c r="E43" i="1"/>
  <c r="H58" i="1"/>
  <c r="H63" i="1"/>
  <c r="E61" i="1"/>
  <c r="E59" i="1"/>
  <c r="H41" i="1"/>
  <c r="H55" i="1"/>
  <c r="H64" i="1"/>
  <c r="H53" i="1"/>
  <c r="H50" i="1"/>
  <c r="E56" i="1"/>
  <c r="E37" i="1"/>
  <c r="H60" i="1"/>
  <c r="E57" i="1"/>
  <c r="E49" i="1"/>
  <c r="H51" i="1"/>
  <c r="H54" i="1"/>
  <c r="E62" i="1"/>
  <c r="E39" i="1"/>
  <c r="H48" i="1"/>
  <c r="H42" i="1"/>
  <c r="H39" i="1"/>
  <c r="E50" i="1"/>
  <c r="H57" i="1"/>
  <c r="H43" i="1"/>
  <c r="E51" i="1"/>
  <c r="E38" i="1"/>
  <c r="H37" i="1"/>
  <c r="H46" i="1"/>
  <c r="E45" i="1"/>
  <c r="E42" i="1"/>
  <c r="E55" i="1"/>
  <c r="H52" i="1"/>
  <c r="E47" i="1"/>
  <c r="H56" i="1"/>
  <c r="E53" i="1"/>
  <c r="E63" i="1"/>
  <c r="H62" i="1"/>
  <c r="E41" i="1"/>
  <c r="O44" i="1" l="1"/>
  <c r="E12" i="7" s="1"/>
  <c r="O40" i="1"/>
  <c r="E8" i="7" s="1"/>
  <c r="O64" i="1"/>
  <c r="E32" i="7" s="1"/>
  <c r="O54" i="1"/>
  <c r="E22" i="7" s="1"/>
  <c r="O49" i="1"/>
  <c r="E17" i="7" s="1"/>
  <c r="O59" i="1"/>
  <c r="E27" i="7" s="1"/>
  <c r="O61" i="1"/>
  <c r="E29" i="7" s="1"/>
  <c r="O58" i="1"/>
  <c r="E26" i="7" s="1"/>
  <c r="O60" i="1"/>
  <c r="E28" i="7" s="1"/>
  <c r="O48" i="1"/>
  <c r="E16" i="7" s="1"/>
  <c r="O39" i="1"/>
  <c r="E7" i="7" s="1"/>
  <c r="O57" i="1"/>
  <c r="E25" i="7" s="1"/>
  <c r="O47" i="1"/>
  <c r="E15" i="7" s="1"/>
  <c r="O45" i="1"/>
  <c r="E13" i="7" s="1"/>
  <c r="O46" i="1"/>
  <c r="E14" i="7" s="1"/>
  <c r="O51" i="1"/>
  <c r="E19" i="7" s="1"/>
  <c r="O41" i="1"/>
  <c r="E9" i="7" s="1"/>
  <c r="O52" i="1"/>
  <c r="E20" i="7" s="1"/>
  <c r="O38" i="1"/>
  <c r="E6" i="7" s="1"/>
  <c r="O62" i="1"/>
  <c r="E30" i="7" s="1"/>
  <c r="O56" i="1"/>
  <c r="E24" i="7" s="1"/>
  <c r="O53" i="1"/>
  <c r="E21" i="7" s="1"/>
  <c r="O42" i="1"/>
  <c r="O63" i="1"/>
  <c r="E31" i="7" s="1"/>
  <c r="O43" i="1"/>
  <c r="E11" i="7" s="1"/>
  <c r="O55" i="1"/>
  <c r="E23" i="7" s="1"/>
  <c r="O50" i="1"/>
  <c r="E18" i="7" s="1"/>
  <c r="O37" i="1"/>
  <c r="U40" i="1" l="1"/>
  <c r="K9" i="7" s="1"/>
  <c r="U43" i="1"/>
  <c r="K12" i="7" s="1"/>
  <c r="U41" i="1"/>
  <c r="K10" i="7" s="1"/>
  <c r="E10" i="7"/>
  <c r="U38" i="1"/>
  <c r="K7" i="7" s="1"/>
  <c r="U42" i="1"/>
  <c r="K11" i="7" s="1"/>
  <c r="U39" i="1"/>
  <c r="K8" i="7" s="1"/>
  <c r="U44" i="1"/>
  <c r="K13" i="7" s="1"/>
  <c r="E5" i="7"/>
  <c r="U37" i="1"/>
  <c r="K6" i="7" s="1"/>
</calcChain>
</file>

<file path=xl/sharedStrings.xml><?xml version="1.0" encoding="utf-8"?>
<sst xmlns="http://schemas.openxmlformats.org/spreadsheetml/2006/main" count="119" uniqueCount="76">
  <si>
    <t>Account:</t>
  </si>
  <si>
    <t>Close</t>
  </si>
  <si>
    <t>EURUSD</t>
  </si>
  <si>
    <t>EURGBP</t>
  </si>
  <si>
    <t>EURJPY</t>
  </si>
  <si>
    <t>EURAUD</t>
  </si>
  <si>
    <t>EURCAD</t>
  </si>
  <si>
    <t>EURNZD</t>
  </si>
  <si>
    <t>EURCHF</t>
  </si>
  <si>
    <t>USDJPY</t>
  </si>
  <si>
    <t>USDCAD</t>
  </si>
  <si>
    <t>USDCHF</t>
  </si>
  <si>
    <t>GBPUSD</t>
  </si>
  <si>
    <t>GBPCAD</t>
  </si>
  <si>
    <t>GBPJPY</t>
  </si>
  <si>
    <t>GBPNZD</t>
  </si>
  <si>
    <t>GBPAUD</t>
  </si>
  <si>
    <t>GBPCHF</t>
  </si>
  <si>
    <t>AUDUSD</t>
  </si>
  <si>
    <t>AUDNZD</t>
  </si>
  <si>
    <t>AUDCHF</t>
  </si>
  <si>
    <t>AUDCAD</t>
  </si>
  <si>
    <t>AUDJPY</t>
  </si>
  <si>
    <t>CADJPY</t>
  </si>
  <si>
    <t>CADCHF</t>
  </si>
  <si>
    <t>NZDJPY</t>
  </si>
  <si>
    <t>NZDCHF</t>
  </si>
  <si>
    <t>NZDCAD</t>
  </si>
  <si>
    <t>NZDUSD</t>
  </si>
  <si>
    <t>CHFJPY</t>
  </si>
  <si>
    <t>USD</t>
  </si>
  <si>
    <t>GBP</t>
  </si>
  <si>
    <t>JPY</t>
  </si>
  <si>
    <t>CAD</t>
  </si>
  <si>
    <t>AUD</t>
  </si>
  <si>
    <t>NZD</t>
  </si>
  <si>
    <t>CHF</t>
  </si>
  <si>
    <t>High</t>
  </si>
  <si>
    <t>Low</t>
  </si>
  <si>
    <t>Currency/TF</t>
  </si>
  <si>
    <t>EURO</t>
  </si>
  <si>
    <t>FX Pair/TF</t>
  </si>
  <si>
    <t>2nd Time Frame</t>
  </si>
  <si>
    <t>3rd Time Frame</t>
  </si>
  <si>
    <t>1st Time Frame</t>
  </si>
  <si>
    <t>Type Time Frames You Want to Check</t>
  </si>
  <si>
    <t>Formula for Driving these results:</t>
  </si>
  <si>
    <t>Then add the two results. If the net result is positive, then the pair is bullish and the opposite if negative.</t>
  </si>
  <si>
    <t xml:space="preserve">Repeat this for each Time Frame </t>
  </si>
  <si>
    <t>(Current Price - Low) / Low*100         Result will always be positive</t>
  </si>
  <si>
    <t>(Current Price - High) / High*100        Result will always be negative</t>
  </si>
  <si>
    <t>Please try this formula in a demo account!</t>
  </si>
  <si>
    <t>H1</t>
  </si>
  <si>
    <t>H4</t>
  </si>
  <si>
    <t>Time</t>
  </si>
  <si>
    <t>Open</t>
  </si>
  <si>
    <t xml:space="preserve">    </t>
  </si>
  <si>
    <t>Today's Range</t>
  </si>
  <si>
    <t>Type ADR Look Back</t>
  </si>
  <si>
    <t>TF</t>
  </si>
  <si>
    <t>Lool Back</t>
  </si>
  <si>
    <t>Type Symbol:</t>
  </si>
  <si>
    <t>ChangeTime Frames</t>
  </si>
  <si>
    <t>Type the Currency Pair to load MTF charts :</t>
  </si>
  <si>
    <t>Type Time Frames</t>
  </si>
  <si>
    <t>Only for Loading MTF charts for Pairs</t>
  </si>
  <si>
    <t>Only for showing current candle for each time frame</t>
  </si>
  <si>
    <t>Look Back Period</t>
  </si>
  <si>
    <t>H6</t>
  </si>
  <si>
    <t>Look Back  Period</t>
  </si>
  <si>
    <t>H12</t>
  </si>
  <si>
    <t>Type your Account No.</t>
  </si>
  <si>
    <t>D1</t>
  </si>
  <si>
    <t>W1</t>
  </si>
  <si>
    <t>H2</t>
  </si>
  <si>
    <t>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</si>
</sst>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0"/>
    <numFmt numFmtId="165" formatCode="[$-F400]h:mm:ss\ AM/PM"/>
  </numFmts>
  <fonts count="27" x14ac:knownFonts="1">
    <font>
      <sz val="10"/>
      <name val="Arial"/>
      <family val="2"/>
    </font>
    <font>
      <sz val="10"/>
      <name val="Arial"/>
      <family val="2"/>
    </font>
    <font>
      <b/>
      <sz val="11"/>
      <color rgb="FF00B0F0"/>
      <name val="Arial"/>
      <family val="2"/>
    </font>
    <font>
      <b/>
      <sz val="14"/>
      <color rgb="FF002060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6"/>
      <color theme="5"/>
      <name val="Arial"/>
      <family val="2"/>
    </font>
    <font>
      <b/>
      <sz val="16"/>
      <color rgb="FFC00000"/>
      <name val="Arial"/>
      <family val="2"/>
    </font>
    <font>
      <sz val="11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sz val="12"/>
      <color theme="5"/>
      <name val="Arial"/>
      <family val="2"/>
    </font>
    <font>
      <sz val="11"/>
      <color theme="5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b/>
      <sz val="14"/>
      <color theme="7" tint="-0.249977111117893"/>
      <name val="Arial"/>
      <family val="2"/>
    </font>
    <font>
      <b/>
      <sz val="12"/>
      <color theme="7" tint="-0.249977111117893"/>
      <name val="Arial"/>
      <family val="2"/>
    </font>
    <font>
      <b/>
      <sz val="16"/>
      <color rgb="FF7030A0"/>
      <name val="Arial"/>
      <family val="2"/>
    </font>
    <font>
      <sz val="10"/>
      <color theme="4" tint="0.39997558519241921"/>
      <name val="Arial"/>
      <family val="2"/>
    </font>
    <font>
      <b/>
      <sz val="14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right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164" fontId="0" fillId="0" borderId="0" xfId="0" applyNumberFormat="1"/>
    <xf numFmtId="0" fontId="7" fillId="0" borderId="3" xfId="0" applyFont="1" applyBorder="1"/>
    <xf numFmtId="0" fontId="8" fillId="3" borderId="3" xfId="0" applyFont="1" applyFill="1" applyBorder="1"/>
    <xf numFmtId="0" fontId="2" fillId="4" borderId="3" xfId="0" applyFont="1" applyFill="1" applyBorder="1"/>
    <xf numFmtId="2" fontId="5" fillId="4" borderId="3" xfId="0" applyNumberFormat="1" applyFont="1" applyFill="1" applyBorder="1"/>
    <xf numFmtId="2" fontId="5" fillId="0" borderId="0" xfId="0" applyNumberFormat="1" applyFont="1"/>
    <xf numFmtId="0" fontId="2" fillId="4" borderId="0" xfId="0" applyFont="1" applyFill="1"/>
    <xf numFmtId="2" fontId="5" fillId="4" borderId="0" xfId="0" applyNumberFormat="1" applyFont="1" applyFill="1"/>
    <xf numFmtId="0" fontId="2" fillId="0" borderId="2" xfId="0" applyFont="1" applyBorder="1"/>
    <xf numFmtId="2" fontId="5" fillId="0" borderId="2" xfId="0" applyNumberFormat="1" applyFont="1" applyBorder="1"/>
    <xf numFmtId="2" fontId="8" fillId="4" borderId="3" xfId="0" applyNumberFormat="1" applyFont="1" applyFill="1" applyBorder="1"/>
    <xf numFmtId="2" fontId="6" fillId="4" borderId="3" xfId="0" applyNumberFormat="1" applyFont="1" applyFill="1" applyBorder="1"/>
    <xf numFmtId="0" fontId="8" fillId="3" borderId="3" xfId="0" applyFont="1" applyFill="1" applyBorder="1" applyAlignment="1">
      <alignment horizontal="center" vertical="center"/>
    </xf>
    <xf numFmtId="0" fontId="9" fillId="0" borderId="0" xfId="0" applyFont="1"/>
    <xf numFmtId="0" fontId="9" fillId="3" borderId="0" xfId="0" applyFont="1" applyFill="1"/>
    <xf numFmtId="0" fontId="10" fillId="5" borderId="0" xfId="0" applyFont="1" applyFill="1"/>
    <xf numFmtId="0" fontId="11" fillId="0" borderId="0" xfId="0" applyFont="1"/>
    <xf numFmtId="0" fontId="12" fillId="0" borderId="0" xfId="0" applyFont="1"/>
    <xf numFmtId="165" fontId="0" fillId="0" borderId="0" xfId="0" applyNumberFormat="1"/>
    <xf numFmtId="0" fontId="8" fillId="3" borderId="3" xfId="0" applyFont="1" applyFill="1" applyBorder="1" applyAlignment="1">
      <alignment horizontal="right"/>
    </xf>
    <xf numFmtId="0" fontId="0" fillId="0" borderId="0" xfId="0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vertical="top"/>
    </xf>
    <xf numFmtId="0" fontId="0" fillId="0" borderId="0" xfId="0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49" fontId="13" fillId="0" borderId="0" xfId="0" applyNumberFormat="1" applyFont="1"/>
    <xf numFmtId="0" fontId="13" fillId="0" borderId="0" xfId="0" applyNumberFormat="1" applyFont="1"/>
    <xf numFmtId="0" fontId="0" fillId="0" borderId="0" xfId="0" applyNumberFormat="1"/>
    <xf numFmtId="0" fontId="0" fillId="0" borderId="0" xfId="0" applyAlignment="1">
      <alignment horizontal="right"/>
    </xf>
    <xf numFmtId="165" fontId="14" fillId="0" borderId="0" xfId="0" applyNumberFormat="1" applyFont="1" applyAlignment="1"/>
    <xf numFmtId="0" fontId="10" fillId="0" borderId="0" xfId="0" applyFont="1"/>
    <xf numFmtId="0" fontId="6" fillId="0" borderId="0" xfId="0" applyFont="1"/>
    <xf numFmtId="0" fontId="19" fillId="0" borderId="0" xfId="0" applyFont="1"/>
    <xf numFmtId="165" fontId="20" fillId="0" borderId="0" xfId="0" applyNumberFormat="1" applyFont="1"/>
    <xf numFmtId="0" fontId="10" fillId="0" borderId="0" xfId="0" applyFont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10" fillId="0" borderId="0" xfId="0" applyFont="1" applyAlignment="1"/>
    <xf numFmtId="0" fontId="17" fillId="0" borderId="0" xfId="0" applyFont="1" applyAlignment="1"/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2" fillId="0" borderId="0" xfId="0" applyFont="1" applyAlignment="1"/>
    <xf numFmtId="0" fontId="24" fillId="0" borderId="0" xfId="0" applyFont="1" applyAlignment="1"/>
    <xf numFmtId="0" fontId="23" fillId="0" borderId="0" xfId="0" applyFont="1" applyAlignment="1"/>
    <xf numFmtId="0" fontId="21" fillId="3" borderId="3" xfId="0" applyFont="1" applyFill="1" applyBorder="1" applyAlignment="1"/>
    <xf numFmtId="2" fontId="8" fillId="4" borderId="3" xfId="0" applyNumberFormat="1" applyFont="1" applyFill="1" applyBorder="1" applyAlignment="1">
      <alignment horizontal="center" vertical="center"/>
    </xf>
    <xf numFmtId="0" fontId="25" fillId="0" borderId="0" xfId="0" applyFont="1"/>
    <xf numFmtId="0" fontId="20" fillId="0" borderId="0" xfId="0" applyFont="1"/>
    <xf numFmtId="0" fontId="26" fillId="0" borderId="0" xfId="0" applyFont="1"/>
    <xf numFmtId="0" fontId="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Table Style 1" pivot="0" count="0" xr9:uid="{79F3871C-EC3B-4273-BBFA-63EC03EF3BD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 t="s">
        <v/>
        <stp/>
        <stp>XXXXXXX</stp>
        <stp>@bh,CADCHF,D1,High,0</stp>
        <tr r="I28" s="1"/>
      </tp>
      <tp t="s">
        <v/>
        <stp/>
        <stp>XXXXXXX</stp>
        <stp>@bh,CADCHF,H4,High,0</stp>
        <tr r="D28" s="1"/>
      </tp>
      <tp t="s">
        <v/>
        <stp/>
        <stp>XXXXXXX</stp>
        <stp>@bh,CADCHF,W1,High,0</stp>
        <tr r="N28" s="1"/>
      </tp>
      <tp t="s">
        <v/>
        <stp/>
        <stp>XXXXXXX</stp>
        <stp>@bh,GBPAUD,D1,High,0</stp>
        <tr r="I20" s="1"/>
      </tp>
      <tp t="s">
        <v/>
        <stp/>
        <stp>XXXXXXX</stp>
        <stp>@bh,GBPCAD,D1,High,0</stp>
        <tr r="I17" s="1"/>
      </tp>
      <tp t="s">
        <v/>
        <stp/>
        <stp>XXXXXXX</stp>
        <stp>@bh,GBPNZD,H4,High,0</stp>
        <tr r="D19" s="1"/>
      </tp>
      <tp t="s">
        <v/>
        <stp/>
        <stp>XXXXXXX</stp>
        <stp>@bh,GBPUSD,W1,High,0</stp>
        <tr r="N16" s="1"/>
      </tp>
      <tp t="s">
        <v/>
        <stp/>
        <stp>XXXXXXX</stp>
        <stp>@bh,GBPAUD,H4,High,0</stp>
        <tr r="D20" s="1"/>
      </tp>
      <tp t="s">
        <v/>
        <stp/>
        <stp>XXXXXXX</stp>
        <stp>@bh,GBPCAD,H4,High,0</stp>
        <tr r="D17" s="1"/>
      </tp>
      <tp t="s">
        <v/>
        <stp/>
        <stp>XXXXXXX</stp>
        <stp>@bh,GBPNZD,D1,High,0</stp>
        <tr r="I19" s="1"/>
      </tp>
      <tp t="s">
        <v/>
        <stp/>
        <stp>XXXXXXX</stp>
        <stp>@bh,GBPCAD,W1,High,0</stp>
        <tr r="N17" s="1"/>
      </tp>
      <tp t="s">
        <v/>
        <stp/>
        <stp>XXXXXXX</stp>
        <stp>@bh,GBPAUD,W1,High,0</stp>
        <tr r="N20" s="1"/>
      </tp>
      <tp t="s">
        <v/>
        <stp/>
        <stp>XXXXXXX</stp>
        <stp>@bh,GBPUSD,D1,High,0</stp>
        <tr r="I16" s="1"/>
      </tp>
      <tp t="s">
        <v/>
        <stp/>
        <stp>XXXXXXX</stp>
        <stp>@bh,GBPUSD,H4,High,0</stp>
        <tr r="D16" s="1"/>
      </tp>
      <tp t="s">
        <v/>
        <stp/>
        <stp>XXXXXXX</stp>
        <stp>@bh,GBPNZD,W1,High,0</stp>
        <tr r="N19" s="1"/>
      </tp>
      <tp t="s">
        <v/>
        <stp/>
        <stp>XXXXXXX</stp>
        <stp>@bh,EURGBP,D1,High,0</stp>
        <tr r="I7" s="1"/>
      </tp>
      <tp t="s">
        <v/>
        <stp/>
        <stp>XXXXXXX</stp>
        <stp>@bh,EURGBP,H4,High,0</stp>
        <tr r="D7" s="1"/>
      </tp>
      <tp t="s">
        <v/>
        <stp/>
        <stp>XXXXXXX</stp>
        <stp>@bh,EURGBP,W1,High,0</stp>
        <tr r="N7" s="1"/>
      </tp>
      <tp t="s">
        <v/>
        <stp/>
        <stp>XXXXXXX</stp>
        <stp>@bh,GBPCHF,D1,High,0</stp>
        <tr r="I21" s="1"/>
      </tp>
      <tp t="s">
        <v/>
        <stp/>
        <stp>XXXXXXX</stp>
        <stp>@bh,GBPCHF,H4,High,0</stp>
        <tr r="D21" s="1"/>
      </tp>
      <tp t="s">
        <v/>
        <stp/>
        <stp>XXXXXXX</stp>
        <stp>@bh,GBPCHF,W1,High,0</stp>
        <tr r="N21" s="1"/>
      </tp>
      <tp t="s">
        <v/>
        <stp/>
        <stp>XXXXXXX</stp>
        <stp>@bh,NZDJPY,H4,High,0</stp>
        <tr r="D29" s="1"/>
      </tp>
      <tp t="s">
        <v/>
        <stp/>
        <stp>XXXXXXX</stp>
        <stp>@bh,NZDJPY,D1,High,0</stp>
        <tr r="I29" s="1"/>
      </tp>
      <tp t="s">
        <v/>
        <stp/>
        <stp>XXXXXXX</stp>
        <stp>@bh,NZDJPY,W1,High,0</stp>
        <tr r="N29" s="1"/>
      </tp>
      <tp t="s">
        <v/>
        <stp/>
        <stp>XXXXXXX</stp>
        <stp>@bh,EURJPY,H4,High,0</stp>
        <tr r="D8" s="1"/>
      </tp>
      <tp t="s">
        <v/>
        <stp/>
        <stp>XXXXXXX</stp>
        <stp>@bh,EURJPY,D1,High,0</stp>
        <tr r="I8" s="1"/>
      </tp>
      <tp t="s">
        <v/>
        <stp/>
        <stp>XXXXXXX</stp>
        <stp>@bh,EURJPY,W1,High,0</stp>
        <tr r="N8" s="1"/>
      </tp>
      <tp t="s">
        <v/>
        <stp/>
        <stp>XXXXXXX</stp>
        <stp>@bh,AUDJPY,H4,High,0</stp>
        <tr r="D26" s="1"/>
      </tp>
      <tp t="s">
        <v/>
        <stp/>
        <stp>XXXXXXX</stp>
        <stp>@bh,AUDJPY,D1,High,0</stp>
        <tr r="I26" s="1"/>
      </tp>
      <tp t="s">
        <v/>
        <stp/>
        <stp>XXXXXXX</stp>
        <stp>@bh,AUDJPY,W1,High,0</stp>
        <tr r="N26" s="1"/>
      </tp>
      <tp t="s">
        <v/>
        <stp/>
        <stp>XXXXXXX</stp>
        <stp>@bh,USDJPY,H4,High,0</stp>
        <tr r="D13" s="1"/>
      </tp>
      <tp t="s">
        <v/>
        <stp/>
        <stp>XXXXXXX</stp>
        <stp>@bh,USDJPY,D1,High,0</stp>
        <tr r="I13" s="1"/>
      </tp>
      <tp t="s">
        <v/>
        <stp/>
        <stp>XXXXXXX</stp>
        <stp>@bh,USDJPY,W1,High,0</stp>
        <tr r="N13" s="1"/>
      </tp>
      <tp>
        <v>1.5579499999999999</v>
        <stp/>
        <stp>401501</stp>
        <stp>@bh,EURCAD,H1,Close,0</stp>
        <tr r="H5" s="14"/>
      </tp>
      <tp>
        <v>1.5579499999999999</v>
        <stp/>
        <stp>401501</stp>
        <stp>@bh,EURCAD,H4,Close,0</stp>
        <tr r="O5" s="14"/>
      </tp>
      <tp>
        <v>1.5579499999999999</v>
        <stp/>
        <stp>401501</stp>
        <stp>@bh,EURCAD,D1,Close,0</stp>
        <tr r="V5" s="14"/>
      </tp>
      <tp t="s">
        <v/>
        <stp/>
        <stp>XXXXXXX</stp>
        <stp>@bh,USDCAD,D1,High,0</stp>
        <tr r="I14" s="1"/>
      </tp>
      <tp t="s">
        <v/>
        <stp/>
        <stp>XXXXXXX</stp>
        <stp>@bh,USDCAD,H4,High,0</stp>
        <tr r="D14" s="1"/>
      </tp>
      <tp t="s">
        <v/>
        <stp/>
        <stp>XXXXXXX</stp>
        <stp>@bh,USDCAD,W1,High,0</stp>
        <tr r="N14" s="1"/>
      </tp>
      <tp>
        <v>135.05799999999999</v>
        <stp/>
        <stp>401501</stp>
        <stp>@bh,GBPJPY,H2,Close,2</stp>
        <tr r="H19" s="14"/>
      </tp>
      <tp>
        <v>135.435</v>
        <stp/>
        <stp>401501</stp>
        <stp>@bh,GBPJPY,H6,Close,6</stp>
        <tr r="O15" s="14"/>
      </tp>
      <tp>
        <v>135.15</v>
        <stp/>
        <stp>401501</stp>
        <stp>@bh,GBPJPY,H2,Close,3</stp>
        <tr r="H18" s="14"/>
      </tp>
      <tp>
        <v>135.36799999999999</v>
        <stp/>
        <stp>401501</stp>
        <stp>@bh,GBPJPY,H6,Close,7</stp>
        <tr r="O14" s="14"/>
      </tp>
      <tp>
        <v>134.65</v>
        <stp/>
        <stp>401501</stp>
        <stp>@bh,GBPJPY,H2,Close,0</stp>
        <tr r="H21" s="14"/>
      </tp>
      <tp>
        <v>135.41</v>
        <stp/>
        <stp>401501</stp>
        <stp>@bh,GBPJPY,H6,Close,4</stp>
        <tr r="O17" s="14"/>
      </tp>
      <tp>
        <v>134.80500000000001</v>
        <stp/>
        <stp>401501</stp>
        <stp>@bh,GBPJPY,H2,Close,1</stp>
        <tr r="H20" s="14"/>
      </tp>
      <tp>
        <v>135.68899999999999</v>
        <stp/>
        <stp>401501</stp>
        <stp>@bh,GBPJPY,H6,Close,5</stp>
        <tr r="O16" s="14"/>
      </tp>
      <tp>
        <v>135.28700000000001</v>
        <stp/>
        <stp>401501</stp>
        <stp>@bh,GBPJPY,H2,Close,6</stp>
        <tr r="H15" s="14"/>
      </tp>
      <tp>
        <v>135.24299999999999</v>
        <stp/>
        <stp>401501</stp>
        <stp>@bh,GBPJPY,H6,Close,2</stp>
        <tr r="O19" s="14"/>
      </tp>
      <tp>
        <v>135.16399999999999</v>
        <stp/>
        <stp>401501</stp>
        <stp>@bh,GBPJPY,H2,Close,7</stp>
        <tr r="H14" s="14"/>
      </tp>
      <tp>
        <v>135.01</v>
        <stp/>
        <stp>401501</stp>
        <stp>@bh,GBPJPY,H6,Close,3</stp>
        <tr r="O18" s="14"/>
      </tp>
      <tp>
        <v>135.24600000000001</v>
        <stp/>
        <stp>401501</stp>
        <stp>@bh,GBPJPY,H2,Close,4</stp>
        <tr r="H17" s="14"/>
      </tp>
      <tp>
        <v>134.65</v>
        <stp/>
        <stp>401501</stp>
        <stp>@bh,GBPJPY,H6,Close,0</stp>
        <tr r="O21" s="14"/>
      </tp>
      <tp>
        <v>135.24299999999999</v>
        <stp/>
        <stp>401501</stp>
        <stp>@bh,GBPJPY,H2,Close,5</stp>
        <tr r="H16" s="14"/>
      </tp>
      <tp>
        <v>135.05799999999999</v>
        <stp/>
        <stp>401501</stp>
        <stp>@bh,GBPJPY,H6,Close,1</stp>
        <tr r="O20" s="14"/>
      </tp>
      <tp>
        <v>135.01</v>
        <stp/>
        <stp>401501</stp>
        <stp>@bh,GBPJPY,H2,Close,8</stp>
        <tr r="H13" s="14"/>
      </tp>
      <tp>
        <v>135.59800000000001</v>
        <stp/>
        <stp>401501</stp>
        <stp>@bh,GBPJPY,H6,Close,8</stp>
        <tr r="O13" s="14"/>
      </tp>
      <tp t="s">
        <v/>
        <stp/>
        <stp>XXXXXXX</stp>
        <stp>@bh,USDCHF,D1,High,0</stp>
        <tr r="I15" s="1"/>
      </tp>
      <tp t="s">
        <v/>
        <stp/>
        <stp>XXXXXXX</stp>
        <stp>@bh,USDCHF,H4,High,0</stp>
        <tr r="D15" s="1"/>
      </tp>
      <tp t="s">
        <v/>
        <stp/>
        <stp>XXXXXXX</stp>
        <stp>@bh,USDCHF,W1,High,0</stp>
        <tr r="N15" s="1"/>
      </tp>
      <tp t="s">
        <v/>
        <stp/>
        <stp>XXXXXXX</stp>
        <stp>@bh,EURCHF,D1,High,0</stp>
        <tr r="I12" s="1"/>
      </tp>
      <tp t="s">
        <v/>
        <stp/>
        <stp>XXXXXXX</stp>
        <stp>@bh,EURCHF,H4,High,0</stp>
        <tr r="D12" s="1"/>
      </tp>
      <tp t="s">
        <v/>
        <stp/>
        <stp>XXXXXXX</stp>
        <stp>@bh,EURCHF,W1,High,0</stp>
        <tr r="N12" s="1"/>
      </tp>
      <tp t="s">
        <v/>
        <stp/>
        <stp>XXXXXXX</stp>
        <stp>@bh,AUDCHF,D1,High,0</stp>
        <tr r="I24" s="1"/>
      </tp>
      <tp t="s">
        <v/>
        <stp/>
        <stp>XXXXXXX</stp>
        <stp>@bh,AUDCHF,H4,High,0</stp>
        <tr r="D24" s="1"/>
      </tp>
      <tp t="s">
        <v/>
        <stp/>
        <stp>XXXXXXX</stp>
        <stp>@bh,AUDCHF,W1,High,0</stp>
        <tr r="N24" s="1"/>
      </tp>
      <tp t="s">
        <v/>
        <stp/>
        <stp>XXXXXXX</stp>
        <stp>@bh,EURAUD,D1,High,0</stp>
        <tr r="I9" s="1"/>
      </tp>
      <tp t="s">
        <v/>
        <stp/>
        <stp>XXXXXXX</stp>
        <stp>@bh,EURCAD,D1,High,0</stp>
        <tr r="I10" s="1"/>
      </tp>
      <tp t="s">
        <v/>
        <stp/>
        <stp>XXXXXXX</stp>
        <stp>@bh,EURNZD,H4,High,0</stp>
        <tr r="D11" s="1"/>
      </tp>
      <tp t="s">
        <v/>
        <stp/>
        <stp>XXXXXXX</stp>
        <stp>@bh,EURUSD,W1,High,0</stp>
        <tr r="N6" s="1"/>
      </tp>
      <tp t="s">
        <v/>
        <stp/>
        <stp>XXXXXXX</stp>
        <stp>@bh,EURAUD,H4,High,0</stp>
        <tr r="D9" s="1"/>
      </tp>
      <tp t="s">
        <v/>
        <stp/>
        <stp>XXXXXXX</stp>
        <stp>@bh,EURCAD,H4,High,0</stp>
        <tr r="D10" s="1"/>
      </tp>
      <tp t="s">
        <v/>
        <stp/>
        <stp>XXXXXXX</stp>
        <stp>@bh,EURNZD,D1,High,0</stp>
        <tr r="I11" s="1"/>
      </tp>
      <tp t="s">
        <v/>
        <stp/>
        <stp>XXXXXXX</stp>
        <stp>@bh,EURCAD,W1,High,0</stp>
        <tr r="N10" s="1"/>
      </tp>
      <tp t="s">
        <v/>
        <stp/>
        <stp>XXXXXXX</stp>
        <stp>@bh,EURAUD,W1,High,0</stp>
        <tr r="N9" s="1"/>
      </tp>
      <tp t="s">
        <v/>
        <stp/>
        <stp>XXXXXXX</stp>
        <stp>@bh,EURUSD,D1,High,0</stp>
        <tr r="I6" s="1"/>
      </tp>
      <tp t="s">
        <v/>
        <stp/>
        <stp>XXXXXXX</stp>
        <stp>@bh,EURUSD,H4,High,0</stp>
        <tr r="D6" s="1"/>
      </tp>
      <tp t="s">
        <v/>
        <stp/>
        <stp>XXXXXXX</stp>
        <stp>@bh,EURNZD,W1,High,0</stp>
        <tr r="N11" s="1"/>
      </tp>
      <tp t="s">
        <v/>
        <stp/>
        <stp>XXXXXXX</stp>
        <stp>@bh,CHFJPY,H4,High,0</stp>
        <tr r="D33" s="1"/>
      </tp>
      <tp t="s">
        <v/>
        <stp/>
        <stp>XXXXXXX</stp>
        <stp>@bh,CHFJPY,D1,High,0</stp>
        <tr r="I33" s="1"/>
      </tp>
      <tp t="s">
        <v/>
        <stp/>
        <stp>XXXXXXX</stp>
        <stp>@bh,CHFJPY,W1,High,0</stp>
        <tr r="N33" s="1"/>
      </tp>
      <tp t="s">
        <v/>
        <stp/>
        <stp>XXXXXXX</stp>
        <stp>@bh,AUDCAD,D1,High,0</stp>
        <tr r="I25" s="1"/>
      </tp>
      <tp t="s">
        <v/>
        <stp/>
        <stp>XXXXXXX</stp>
        <stp>@bh,AUDNZD,H4,High,0</stp>
        <tr r="D23" s="1"/>
      </tp>
      <tp t="s">
        <v/>
        <stp/>
        <stp>XXXXXXX</stp>
        <stp>@bh,AUDUSD,W1,High,0</stp>
        <tr r="N22" s="1"/>
      </tp>
      <tp t="s">
        <v/>
        <stp/>
        <stp>XXXXXXX</stp>
        <stp>@bh,AUDCAD,H4,High,0</stp>
        <tr r="D25" s="1"/>
      </tp>
      <tp t="s">
        <v/>
        <stp/>
        <stp>XXXXXXX</stp>
        <stp>@bh,AUDNZD,D1,High,0</stp>
        <tr r="I23" s="1"/>
      </tp>
      <tp t="s">
        <v/>
        <stp/>
        <stp>XXXXXXX</stp>
        <stp>@bh,AUDCAD,W1,High,0</stp>
        <tr r="N25" s="1"/>
      </tp>
      <tp t="s">
        <v/>
        <stp/>
        <stp>XXXXXXX</stp>
        <stp>@bh,AUDUSD,D1,High,0</stp>
        <tr r="I22" s="1"/>
      </tp>
      <tp t="s">
        <v/>
        <stp/>
        <stp>XXXXXXX</stp>
        <stp>@bh,AUDUSD,H4,High,0</stp>
        <tr r="D22" s="1"/>
      </tp>
      <tp t="s">
        <v/>
        <stp/>
        <stp>XXXXXXX</stp>
        <stp>@bh,AUDNZD,W1,High,0</stp>
        <tr r="N23" s="1"/>
      </tp>
    </main>
    <main first="fxbluelabs.excelrtd">
      <tp t="s">
        <v/>
        <stp/>
        <stp>XXXXXXX</stp>
        <stp>@bh,NZDCAD,D1,High,0</stp>
        <tr r="I31" s="1"/>
      </tp>
      <tp t="s">
        <v/>
        <stp/>
        <stp>XXXXXXX</stp>
        <stp>@bh,NZDUSD,W1,High,0</stp>
        <tr r="N32" s="1"/>
      </tp>
      <tp t="s">
        <v/>
        <stp/>
        <stp>XXXXXXX</stp>
        <stp>@bh,NZDCAD,H4,High,0</stp>
        <tr r="D31" s="1"/>
      </tp>
      <tp t="s">
        <v/>
        <stp/>
        <stp>XXXXXXX</stp>
        <stp>@bh,NZDCAD,W1,High,0</stp>
        <tr r="N31" s="1"/>
      </tp>
      <tp t="s">
        <v/>
        <stp/>
        <stp>XXXXXXX</stp>
        <stp>@bh,NZDUSD,D1,High,0</stp>
        <tr r="I32" s="1"/>
      </tp>
      <tp t="s">
        <v/>
        <stp/>
        <stp>XXXXXXX</stp>
        <stp>@bh,NZDUSD,H4,High,0</stp>
        <tr r="D32" s="1"/>
      </tp>
      <tp t="s">
        <v/>
        <stp/>
        <stp>XXXXXXX</stp>
        <stp>@bh,NZDCHF,D1,High,0</stp>
        <tr r="I30" s="1"/>
      </tp>
      <tp t="s">
        <v/>
        <stp/>
        <stp>XXXXXXX</stp>
        <stp>@bh,NZDCHF,H4,High,0</stp>
        <tr r="D30" s="1"/>
      </tp>
      <tp t="s">
        <v/>
        <stp/>
        <stp>XXXXXXX</stp>
        <stp>@bh,NZDCHF,W1,High,0</stp>
        <tr r="N30" s="1"/>
      </tp>
      <tp t="s">
        <v/>
        <stp/>
        <stp>XXXXXXX</stp>
        <stp>@bh,EURUSD,W1,Time,0</stp>
        <tr r="O4" s="1"/>
      </tp>
      <tp t="s">
        <v/>
        <stp/>
        <stp>XXXXXXX</stp>
        <stp>@bh,EURUSD,D1,Time,0</stp>
        <tr r="J4" s="1"/>
      </tp>
      <tp t="s">
        <v/>
        <stp/>
        <stp>XXXXXXX</stp>
        <stp>@bh,EURUSD,H4,Time,0</stp>
        <tr r="E4" s="1"/>
      </tp>
      <tp t="s">
        <v/>
        <stp/>
        <stp>XXXXXXX</stp>
        <stp>@bh,GBPJPY,H4,High,0</stp>
        <tr r="D18" s="1"/>
      </tp>
      <tp t="s">
        <v/>
        <stp/>
        <stp>XXXXXXX</stp>
        <stp>@bh,GBPJPY,D1,High,0</stp>
        <tr r="I18" s="1"/>
      </tp>
      <tp t="s">
        <v/>
        <stp/>
        <stp>XXXXXXX</stp>
        <stp>@bh,GBPJPY,W1,High,0</stp>
        <tr r="N18" s="1"/>
      </tp>
      <tp t="s">
        <v/>
        <stp/>
        <stp>XXXXXXX</stp>
        <stp>@bh,CADJPY,H4,High,0</stp>
        <tr r="D27" s="1"/>
      </tp>
      <tp t="s">
        <v/>
        <stp/>
        <stp>XXXXXXX</stp>
        <stp>@bh,CADJPY,D1,High,0</stp>
        <tr r="I27" s="1"/>
      </tp>
      <tp t="s">
        <v/>
        <stp/>
        <stp>XXXXXXX</stp>
        <stp>@bh,CADJPY,W1,High,0</stp>
        <tr r="N27" s="1"/>
      </tp>
      <tp t="s">
        <v/>
        <stp/>
        <stp>XXXXXXX</stp>
        <stp>@bh,GBPJPY,W1,Close,0</stp>
        <tr r="M18" s="1"/>
      </tp>
      <tp t="s">
        <v/>
        <stp/>
        <stp>XXXXXXX</stp>
        <stp>@bh,GBPUSD,H4,Close,0</stp>
        <tr r="C16" s="1"/>
      </tp>
      <tp t="s">
        <v/>
        <stp/>
        <stp>XXXXXXX</stp>
        <stp>@bh,GBPNZD,W1,Close,0</stp>
        <tr r="M19" s="1"/>
      </tp>
      <tp t="s">
        <v/>
        <stp/>
        <stp>XXXXXXX</stp>
        <stp>@bh,GBPCAD,W1,Close,0</stp>
        <tr r="M17" s="1"/>
      </tp>
      <tp t="s">
        <v/>
        <stp/>
        <stp>XXXXXXX</stp>
        <stp>@bh,GBPCHF,W1,Close,0</stp>
        <tr r="M21" s="1"/>
      </tp>
      <tp t="s">
        <v/>
        <stp/>
        <stp>XXXXXXX</stp>
        <stp>@bh,GBPAUD,W1,Close,0</stp>
        <tr r="M20" s="1"/>
      </tp>
      <tp t="s">
        <v/>
        <stp/>
        <stp>XXXXXXX</stp>
        <stp>@bh,GBPUSD,D1,Close,0</stp>
        <tr r="H16" s="1"/>
      </tp>
      <tp t="s">
        <v/>
        <stp/>
        <stp>XXXXXXX</stp>
        <stp>@bh,GBPJPY,D1,Close,0</stp>
        <tr r="H18" s="1"/>
      </tp>
      <tp t="s">
        <v/>
        <stp/>
        <stp>XXXXXXX</stp>
        <stp>@bh,GBPAUD,H4,Close,0</stp>
        <tr r="C20" s="1"/>
      </tp>
      <tp t="s">
        <v/>
        <stp/>
        <stp>XXXXXXX</stp>
        <stp>@bh,GBPCAD,H4,Close,0</stp>
        <tr r="C17" s="1"/>
      </tp>
      <tp t="s">
        <v/>
        <stp/>
        <stp>XXXXXXX</stp>
        <stp>@bh,GBPCHF,H4,Close,0</stp>
        <tr r="C21" s="1"/>
      </tp>
      <tp t="s">
        <v/>
        <stp/>
        <stp>XXXXXXX</stp>
        <stp>@bh,GBPNZD,D1,Close,0</stp>
        <tr r="H19" s="1"/>
      </tp>
      <tp t="s">
        <v/>
        <stp/>
        <stp>XXXXXXX</stp>
        <stp>@bh,GBPAUD,D1,Close,0</stp>
        <tr r="H20" s="1"/>
      </tp>
      <tp t="s">
        <v/>
        <stp/>
        <stp>XXXXXXX</stp>
        <stp>@bh,GBPCAD,D1,Close,0</stp>
        <tr r="H17" s="1"/>
      </tp>
      <tp t="s">
        <v/>
        <stp/>
        <stp>XXXXXXX</stp>
        <stp>@bh,GBPCHF,D1,Close,0</stp>
        <tr r="H21" s="1"/>
      </tp>
      <tp t="s">
        <v/>
        <stp/>
        <stp>XXXXXXX</stp>
        <stp>@bh,GBPNZD,H4,Close,0</stp>
        <tr r="C19" s="1"/>
      </tp>
      <tp t="s">
        <v/>
        <stp/>
        <stp>XXXXXXX</stp>
        <stp>@bh,GBPUSD,W1,Close,0</stp>
        <tr r="M16" s="1"/>
      </tp>
      <tp t="s">
        <v/>
        <stp/>
        <stp>XXXXXXX</stp>
        <stp>@bh,GBPJPY,H4,Close,0</stp>
        <tr r="C18" s="1"/>
      </tp>
      <tp t="s">
        <v/>
        <stp/>
        <stp>XXXXXXX</stp>
        <stp>@bh,EURJPY,W1,Close,0</stp>
        <tr r="M8" s="1"/>
      </tp>
      <tp t="s">
        <v/>
        <stp/>
        <stp>XXXXXXX</stp>
        <stp>@bh,EURUSD,H4,Close,0</stp>
        <tr r="C6" s="1"/>
      </tp>
      <tp t="s">
        <v/>
        <stp/>
        <stp>XXXXXXX</stp>
        <stp>@bh,EURNZD,W1,Close,0</stp>
        <tr r="M11" s="1"/>
      </tp>
      <tp t="s">
        <v/>
        <stp/>
        <stp>XXXXXXX</stp>
        <stp>@bh,EURCAD,W1,Close,0</stp>
        <tr r="M10" s="1"/>
      </tp>
      <tp t="s">
        <v/>
        <stp/>
        <stp>XXXXXXX</stp>
        <stp>@bh,EURCHF,W1,Close,0</stp>
        <tr r="M12" s="1"/>
      </tp>
      <tp t="s">
        <v/>
        <stp/>
        <stp>XXXXXXX</stp>
        <stp>@bh,EURAUD,W1,Close,0</stp>
        <tr r="M9" s="1"/>
      </tp>
      <tp t="s">
        <v/>
        <stp/>
        <stp>XXXXXXX</stp>
        <stp>@bh,EURUSD,D1,Close,0</stp>
        <tr r="H6" s="1"/>
      </tp>
      <tp t="s">
        <v/>
        <stp/>
        <stp>XXXXXXX</stp>
        <stp>@bh,EURGBP,W1,Close,0</stp>
        <tr r="M7" s="1"/>
      </tp>
      <tp t="s">
        <v/>
        <stp/>
        <stp>XXXXXXX</stp>
        <stp>@bh,EURGBP,H4,Close,0</stp>
        <tr r="C7" s="1"/>
      </tp>
      <tp t="s">
        <v/>
        <stp/>
        <stp>XXXXXXX</stp>
        <stp>@bh,EURJPY,D1,Close,0</stp>
        <tr r="H8" s="1"/>
      </tp>
      <tp t="s">
        <v/>
        <stp/>
        <stp>XXXXXXX</stp>
        <stp>@bh,EURAUD,H4,Close,0</stp>
        <tr r="C9" s="1"/>
      </tp>
      <tp t="s">
        <v/>
        <stp/>
        <stp>XXXXXXX</stp>
        <stp>@bh,EURCAD,H4,Close,0</stp>
        <tr r="C10" s="1"/>
      </tp>
      <tp t="s">
        <v/>
        <stp/>
        <stp>XXXXXXX</stp>
        <stp>@bh,EURCHF,H4,Close,0</stp>
        <tr r="C12" s="1"/>
      </tp>
      <tp t="s">
        <v/>
        <stp/>
        <stp>XXXXXXX</stp>
        <stp>@bh,EURNZD,D1,Close,0</stp>
        <tr r="H11" s="1"/>
      </tp>
      <tp t="s">
        <v/>
        <stp/>
        <stp>XXXXXXX</stp>
        <stp>@bh,EURAUD,D1,Close,0</stp>
        <tr r="H9" s="1"/>
      </tp>
      <tp t="s">
        <v/>
        <stp/>
        <stp>XXXXXXX</stp>
        <stp>@bh,EURCAD,D1,Close,0</stp>
        <tr r="H10" s="1"/>
      </tp>
      <tp t="s">
        <v/>
        <stp/>
        <stp>XXXXXXX</stp>
        <stp>@bh,EURCHF,D1,Close,0</stp>
        <tr r="H12" s="1"/>
      </tp>
      <tp t="s">
        <v/>
        <stp/>
        <stp>XXXXXXX</stp>
        <stp>@bh,EURNZD,H4,Close,0</stp>
        <tr r="C11" s="1"/>
      </tp>
      <tp t="s">
        <v/>
        <stp/>
        <stp>XXXXXXX</stp>
        <stp>@bh,EURGBP,D1,Close,0</stp>
        <tr r="H7" s="1"/>
      </tp>
      <tp t="s">
        <v/>
        <stp/>
        <stp>XXXXXXX</stp>
        <stp>@bh,EURUSD,W1,Close,0</stp>
        <tr r="M6" s="1"/>
      </tp>
      <tp t="s">
        <v/>
        <stp/>
        <stp>XXXXXXX</stp>
        <stp>@bh,EURJPY,H4,Close,0</stp>
        <tr r="C8" s="1"/>
      </tp>
      <tp t="s">
        <v/>
        <stp/>
        <stp>XXXXXXX</stp>
        <stp>@bh,AUDUSD,H4,Close,0</stp>
        <tr r="C22" s="1"/>
      </tp>
      <tp t="s">
        <v/>
        <stp/>
        <stp>XXXXXXX</stp>
        <stp>@bh,CADJPY,W1,Close,0</stp>
        <tr r="M27" s="1"/>
      </tp>
      <tp t="s">
        <v/>
        <stp/>
        <stp>XXXXXXX</stp>
        <stp>@bh,AUDJPY,W1,Close,0</stp>
        <tr r="M26" s="1"/>
      </tp>
      <tp t="s">
        <v/>
        <stp/>
        <stp>XXXXXXX</stp>
        <stp>@bh,NZDJPY,W1,Close,0</stp>
        <tr r="M29" s="1"/>
      </tp>
      <tp t="s">
        <v/>
        <stp/>
        <stp>XXXXXXX</stp>
        <stp>@bh,NZDUSD,H4,Close,0</stp>
        <tr r="C32" s="1"/>
      </tp>
      <tp t="s">
        <v/>
        <stp/>
        <stp>XXXXXXX</stp>
        <stp>@bh,USDJPY,W1,Close,0</stp>
        <tr r="M13" s="1"/>
      </tp>
      <tp t="s">
        <v/>
        <stp/>
        <stp>XXXXXXX</stp>
        <stp>@bh,AUDNZD,W1,Close,0</stp>
        <tr r="M23" s="1"/>
      </tp>
      <tp t="s">
        <v/>
        <stp/>
        <stp>XXXXXXX</stp>
        <stp>@bh,USDCAD,W1,Close,0</stp>
        <tr r="M14" s="1"/>
      </tp>
      <tp t="s">
        <v/>
        <stp/>
        <stp>XXXXXXX</stp>
        <stp>@bh,USDCHF,W1,Close,0</stp>
        <tr r="M15" s="1"/>
      </tp>
      <tp t="s">
        <v/>
        <stp/>
        <stp>XXXXXXX</stp>
        <stp>@bh,NZDCHF,W1,Close,0</stp>
        <tr r="M30" s="1"/>
      </tp>
      <tp t="s">
        <v/>
        <stp/>
        <stp>XXXXXXX</stp>
        <stp>@bh,AUDCAD,W1,Close,0</stp>
        <tr r="M25" s="1"/>
      </tp>
      <tp t="s">
        <v/>
        <stp/>
        <stp>XXXXXXX</stp>
        <stp>@bh,NZDCAD,W1,Close,0</stp>
        <tr r="M31" s="1"/>
      </tp>
      <tp t="s">
        <v/>
        <stp/>
        <stp>XXXXXXX</stp>
        <stp>@bh,CADCHF,W1,Close,0</stp>
        <tr r="M28" s="1"/>
      </tp>
      <tp t="s">
        <v/>
        <stp/>
        <stp>XXXXXXX</stp>
        <stp>@bh,AUDCHF,W1,Close,0</stp>
        <tr r="M24" s="1"/>
      </tp>
      <tp t="s">
        <v/>
        <stp/>
        <stp>XXXXXXX</stp>
        <stp>@bh,AUDUSD,D1,Close,0</stp>
        <tr r="H22" s="1"/>
      </tp>
      <tp t="s">
        <v/>
        <stp/>
        <stp>XXXXXXX</stp>
        <stp>@bh,NZDUSD,D1,Close,0</stp>
        <tr r="H32" s="1"/>
      </tp>
      <tp t="s">
        <v/>
        <stp/>
        <stp>XXXXXXX</stp>
        <stp>@bh,CADJPY,D1,Close,0</stp>
        <tr r="H27" s="1"/>
      </tp>
      <tp t="s">
        <v/>
        <stp/>
        <stp>XXXXXXX</stp>
        <stp>@bh,AUDJPY,D1,Close,0</stp>
        <tr r="H26" s="1"/>
      </tp>
      <tp t="s">
        <v/>
        <stp/>
        <stp>XXXXXXX</stp>
        <stp>@bh,NZDJPY,D1,Close,0</stp>
        <tr r="H29" s="1"/>
      </tp>
      <tp t="s">
        <v/>
        <stp/>
        <stp>XXXXXXX</stp>
        <stp>@bh,USDJPY,D1,Close,0</stp>
        <tr r="H13" s="1"/>
      </tp>
      <tp t="s">
        <v/>
        <stp/>
        <stp>XXXXXXX</stp>
        <stp>@bh,USDCAD,H4,Close,0</stp>
        <tr r="C14" s="1"/>
      </tp>
      <tp t="s">
        <v/>
        <stp/>
        <stp>XXXXXXX</stp>
        <stp>@bh,USDCHF,H4,Close,0</stp>
        <tr r="C15" s="1"/>
      </tp>
      <tp t="s">
        <v/>
        <stp/>
        <stp>XXXXXXX</stp>
        <stp>@bh,AUDCAD,H4,Close,0</stp>
        <tr r="C25" s="1"/>
      </tp>
      <tp t="s">
        <v/>
        <stp/>
        <stp>XXXXXXX</stp>
        <stp>@bh,NZDCHF,H4,Close,0</stp>
        <tr r="C30" s="1"/>
      </tp>
      <tp t="s">
        <v/>
        <stp/>
        <stp>XXXXXXX</stp>
        <stp>@bh,CADCHF,H4,Close,0</stp>
        <tr r="C28" s="1"/>
      </tp>
      <tp t="s">
        <v/>
        <stp/>
        <stp>XXXXXXX</stp>
        <stp>@bh,AUDCHF,H4,Close,0</stp>
        <tr r="C24" s="1"/>
      </tp>
      <tp t="s">
        <v/>
        <stp/>
        <stp>XXXXXXX</stp>
        <stp>@bh,NZDCAD,H4,Close,0</stp>
        <tr r="C31" s="1"/>
      </tp>
      <tp t="s">
        <v/>
        <stp/>
        <stp>XXXXXXX</stp>
        <stp>@bh,AUDNZD,D1,Close,0</stp>
        <tr r="H23" s="1"/>
      </tp>
      <tp t="s">
        <v/>
        <stp/>
        <stp>XXXXXXX</stp>
        <stp>@bh,USDCAD,D1,Close,0</stp>
        <tr r="H14" s="1"/>
      </tp>
      <tp t="s">
        <v/>
        <stp/>
        <stp>XXXXXXX</stp>
        <stp>@bh,USDCHF,D1,Close,0</stp>
        <tr r="H15" s="1"/>
      </tp>
      <tp t="s">
        <v/>
        <stp/>
        <stp>XXXXXXX</stp>
        <stp>@bh,NZDCHF,D1,Close,0</stp>
        <tr r="H30" s="1"/>
      </tp>
      <tp t="s">
        <v/>
        <stp/>
        <stp>XXXXXXX</stp>
        <stp>@bh,AUDCAD,D1,Close,0</stp>
        <tr r="H25" s="1"/>
      </tp>
      <tp t="s">
        <v/>
        <stp/>
        <stp>XXXXXXX</stp>
        <stp>@bh,NZDCAD,D1,Close,0</stp>
        <tr r="H31" s="1"/>
      </tp>
      <tp t="s">
        <v/>
        <stp/>
        <stp>XXXXXXX</stp>
        <stp>@bh,CADCHF,D1,Close,0</stp>
        <tr r="H28" s="1"/>
      </tp>
      <tp t="s">
        <v/>
        <stp/>
        <stp>XXXXXXX</stp>
        <stp>@bh,AUDCHF,D1,Close,0</stp>
        <tr r="H24" s="1"/>
      </tp>
      <tp t="s">
        <v/>
        <stp/>
        <stp>XXXXXXX</stp>
        <stp>@bh,AUDNZD,H4,Close,0</stp>
        <tr r="C23" s="1"/>
      </tp>
      <tp t="s">
        <v/>
        <stp/>
        <stp>XXXXXXX</stp>
        <stp>@bh,CADJPY,H4,Close,0</stp>
        <tr r="C27" s="1"/>
      </tp>
      <tp t="s">
        <v/>
        <stp/>
        <stp>XXXXXXX</stp>
        <stp>@bh,AUDJPY,H4,Close,0</stp>
        <tr r="C26" s="1"/>
      </tp>
      <tp t="s">
        <v/>
        <stp/>
        <stp>XXXXXXX</stp>
        <stp>@bh,AUDUSD,W1,Close,0</stp>
        <tr r="M22" s="1"/>
      </tp>
      <tp t="s">
        <v/>
        <stp/>
        <stp>XXXXXXX</stp>
        <stp>@bh,NZDUSD,W1,Close,0</stp>
        <tr r="M32" s="1"/>
      </tp>
      <tp t="s">
        <v/>
        <stp/>
        <stp>XXXXXXX</stp>
        <stp>@bh,NZDJPY,H4,Close,0</stp>
        <tr r="C29" s="1"/>
      </tp>
      <tp t="s">
        <v/>
        <stp/>
        <stp>XXXXXXX</stp>
        <stp>@bh,USDJPY,H4,Close,0</stp>
        <tr r="C13" s="1"/>
      </tp>
      <tp t="s">
        <v/>
        <stp/>
        <stp>XXXXXXX</stp>
        <stp>@bh,CHFJPY,W1,Close,0</stp>
        <tr r="M33" s="1"/>
      </tp>
      <tp t="s">
        <v/>
        <stp/>
        <stp>XXXXXXX</stp>
        <stp>@bh,CHFJPY,D1,Close,0</stp>
        <tr r="H33" s="1"/>
      </tp>
      <tp t="s">
        <v/>
        <stp/>
        <stp>XXXXXXX</stp>
        <stp>@bh,CHFJPY,H4,Close,0</stp>
        <tr r="C33" s="1"/>
      </tp>
      <tp t="s">
        <v/>
        <stp/>
        <stp>XXXXXXX</stp>
        <stp>@bh,EURCAD,H1,Range,1</stp>
        <tr r="U36" s="7"/>
      </tp>
      <tp>
        <v>135.24299999999999</v>
        <stp/>
        <stp>401501</stp>
        <stp>@bh,GBPJPY,H12,Close,1</stp>
        <tr r="V19" s="14"/>
      </tp>
      <tp>
        <v>134.65</v>
        <stp/>
        <stp>401501</stp>
        <stp>@bh,GBPJPY,H12,Close,0</stp>
        <tr r="V20" s="14"/>
      </tp>
      <tp>
        <v>135.435</v>
        <stp/>
        <stp>401501</stp>
        <stp>@bh,GBPJPY,H12,Close,3</stp>
        <tr r="V17" s="14"/>
      </tp>
      <tp>
        <v>135.41</v>
        <stp/>
        <stp>401501</stp>
        <stp>@bh,GBPJPY,H12,Close,2</stp>
        <tr r="V18" s="14"/>
      </tp>
      <tp>
        <v>136.233</v>
        <stp/>
        <stp>401501</stp>
        <stp>@bh,GBPJPY,H12,Close,5</stp>
        <tr r="V15" s="14"/>
      </tp>
      <tp>
        <v>135.59800000000001</v>
        <stp/>
        <stp>401501</stp>
        <stp>@bh,GBPJPY,H12,Close,4</stp>
        <tr r="V16" s="14"/>
      </tp>
      <tp>
        <v>136.529</v>
        <stp/>
        <stp>401501</stp>
        <stp>@bh,GBPJPY,H12,Close,7</stp>
        <tr r="V13" s="14"/>
      </tp>
      <tp>
        <v>136.31800000000001</v>
        <stp/>
        <stp>401501</stp>
        <stp>@bh,GBPJPY,H12,Close,6</stp>
        <tr r="V14" s="14"/>
      </tp>
      <tp>
        <v>135.376</v>
        <stp/>
        <stp>401501</stp>
        <stp>@bh,GBPJPY,H2,High,5</stp>
        <tr r="F16" s="14"/>
      </tp>
      <tp>
        <v>135.80600000000001</v>
        <stp/>
        <stp>401501</stp>
        <stp>@bh,GBPJPY,H6,High,5</stp>
        <tr r="M16" s="14"/>
      </tp>
      <tp>
        <v>135.256</v>
        <stp/>
        <stp>401501</stp>
        <stp>@bh,GBPJPY,H2,High,4</stp>
        <tr r="F17" s="14"/>
      </tp>
      <tp>
        <v>135.94800000000001</v>
        <stp/>
        <stp>401501</stp>
        <stp>@bh,GBPJPY,H6,High,4</stp>
        <tr r="M17" s="14"/>
      </tp>
      <tp>
        <v>135.17599999999999</v>
        <stp/>
        <stp>401501</stp>
        <stp>@bh,GBPJPY,H2,High,7</stp>
        <tr r="F14" s="14"/>
      </tp>
      <tp>
        <v>135.69499999999999</v>
        <stp/>
        <stp>401501</stp>
        <stp>@bh,GBPJPY,H6,High,7</stp>
        <tr r="M14" s="14"/>
      </tp>
      <tp>
        <v>135.369</v>
        <stp/>
        <stp>401501</stp>
        <stp>@bh,GBPJPY,H2,High,6</stp>
        <tr r="F15" s="14"/>
      </tp>
      <tp>
        <v>135.655</v>
        <stp/>
        <stp>401501</stp>
        <stp>@bh,GBPJPY,H6,High,6</stp>
        <tr r="M15" s="14"/>
      </tp>
      <tp>
        <v>135.107</v>
        <stp/>
        <stp>401501</stp>
        <stp>@bh,GBPJPY,H2,High,1</stp>
        <tr r="F20" s="14"/>
      </tp>
      <tp>
        <v>135.32599999999999</v>
        <stp/>
        <stp>401501</stp>
        <stp>@bh,GBPJPY,H6,High,1</stp>
        <tr r="M20" s="14"/>
      </tp>
      <tp>
        <v>134.816</v>
        <stp/>
        <stp>401501</stp>
        <stp>@bh,GBPJPY,H2,High,0</stp>
        <tr r="F21" s="14"/>
        <tr r="F13" s="14"/>
      </tp>
      <tp>
        <v>135.107</v>
        <stp/>
        <stp>401501</stp>
        <stp>@bh,GBPJPY,H6,High,0</stp>
        <tr r="M21" s="14"/>
      </tp>
      <tp>
        <v>135.32599999999999</v>
        <stp/>
        <stp>401501</stp>
        <stp>@bh,GBPJPY,H2,High,3</stp>
        <tr r="F18" s="14"/>
      </tp>
      <tp>
        <v>135.661</v>
        <stp/>
        <stp>401501</stp>
        <stp>@bh,GBPJPY,H6,High,3</stp>
        <tr r="M18" s="14"/>
      </tp>
      <tp>
        <v>135.17500000000001</v>
        <stp/>
        <stp>401501</stp>
        <stp>@bh,GBPJPY,H2,High,2</stp>
        <tr r="F19" s="14"/>
      </tp>
      <tp>
        <v>135.376</v>
        <stp/>
        <stp>401501</stp>
        <stp>@bh,GBPJPY,H6,High,2</stp>
        <tr r="M19" s="14"/>
      </tp>
      <tp>
        <v>136.167</v>
        <stp/>
        <stp>401501</stp>
        <stp>@bh,GBPJPY,H6,High,8</stp>
        <tr r="M13" s="14"/>
      </tp>
      <tp>
        <v>134.4</v>
        <stp/>
        <stp>401501</stp>
        <stp>@bh,GBPJPY,H12,Low,0</stp>
        <tr r="U20" s="14"/>
      </tp>
      <tp>
        <v>134.64599999999999</v>
        <stp/>
        <stp>401501</stp>
        <stp>@bh,GBPJPY,H12,Low,1</stp>
        <tr r="U19" s="14"/>
      </tp>
      <tp>
        <v>135.33000000000001</v>
        <stp/>
        <stp>401501</stp>
        <stp>@bh,GBPJPY,H12,Low,2</stp>
        <tr r="U18" s="14"/>
      </tp>
      <tp>
        <v>134.88300000000001</v>
        <stp/>
        <stp>401501</stp>
        <stp>@bh,GBPJPY,H12,Low,3</stp>
        <tr r="U17" s="14"/>
      </tp>
      <tp>
        <v>135.43</v>
        <stp/>
        <stp>401501</stp>
        <stp>@bh,GBPJPY,H12,Low,4</stp>
        <tr r="U16" s="14"/>
      </tp>
      <tp>
        <v>136.15</v>
        <stp/>
        <stp>401501</stp>
        <stp>@bh,GBPJPY,H12,Low,5</stp>
        <tr r="U15" s="14"/>
      </tp>
      <tp>
        <v>136.19399999999999</v>
        <stp/>
        <stp>401501</stp>
        <stp>@bh,GBPJPY,H12,Low,6</stp>
        <tr r="U14" s="14"/>
      </tp>
      <tp>
        <v>136.40799999999999</v>
        <stp/>
        <stp>401501</stp>
        <stp>@bh,GBPJPY,H12,Low,7</stp>
        <tr r="U13" s="14"/>
      </tp>
      <tp>
        <v>134.99600000000001</v>
        <stp/>
        <stp>401501</stp>
        <stp>@bh,GBPJPY,H2,Open,8</stp>
        <tr r="E13" s="14"/>
      </tp>
      <tp>
        <v>135.96299999999999</v>
        <stp/>
        <stp>401501</stp>
        <stp>@bh,GBPJPY,H6,Open,8</stp>
        <tr r="L13" s="14"/>
      </tp>
      <tp>
        <v>135.20099999999999</v>
        <stp/>
        <stp>401501</stp>
        <stp>@bh,GBPJPY,H2,Open,4</stp>
        <tr r="E17" s="14"/>
      </tp>
      <tp>
        <v>135.68899999999999</v>
        <stp/>
        <stp>401501</stp>
        <stp>@bh,GBPJPY,H6,Open,4</stp>
        <tr r="L17" s="14"/>
      </tp>
      <tp>
        <v>135.28700000000001</v>
        <stp/>
        <stp>401501</stp>
        <stp>@bh,GBPJPY,H2,Open,5</stp>
        <tr r="E16" s="14"/>
      </tp>
      <tp>
        <v>135.43600000000001</v>
        <stp/>
        <stp>401501</stp>
        <stp>@bh,GBPJPY,H6,Open,5</stp>
        <tr r="L16" s="14"/>
      </tp>
      <tp>
        <v>135.16399999999999</v>
        <stp/>
        <stp>401501</stp>
        <stp>@bh,GBPJPY,H2,Open,6</stp>
        <tr r="E15" s="14"/>
      </tp>
      <tp>
        <v>135.36799999999999</v>
        <stp/>
        <stp>401501</stp>
        <stp>@bh,GBPJPY,H6,Open,6</stp>
        <tr r="L15" s="14"/>
      </tp>
      <tp>
        <v>135.011</v>
        <stp/>
        <stp>401501</stp>
        <stp>@bh,GBPJPY,H2,Open,7</stp>
        <tr r="E14" s="14"/>
      </tp>
      <tp>
        <v>135.59800000000001</v>
        <stp/>
        <stp>401501</stp>
        <stp>@bh,GBPJPY,H6,Open,7</stp>
        <tr r="L14" s="14"/>
      </tp>
      <tp>
        <v>134.80500000000001</v>
        <stp/>
        <stp>401501</stp>
        <stp>@bh,GBPJPY,H2,Open,0</stp>
        <tr r="E21" s="14"/>
      </tp>
      <tp>
        <v>135.05799999999999</v>
        <stp/>
        <stp>401501</stp>
        <stp>@bh,GBPJPY,H6,Open,0</stp>
        <tr r="L21" s="14"/>
      </tp>
      <tp>
        <v>135.05799999999999</v>
        <stp/>
        <stp>401501</stp>
        <stp>@bh,GBPJPY,H2,Open,1</stp>
        <tr r="E20" s="14"/>
      </tp>
      <tp>
        <v>135.20099999999999</v>
        <stp/>
        <stp>401501</stp>
        <stp>@bh,GBPJPY,H6,Open,1</stp>
        <tr r="L20" s="14"/>
      </tp>
      <tp>
        <v>135.15</v>
        <stp/>
        <stp>401501</stp>
        <stp>@bh,GBPJPY,H2,Open,2</stp>
        <tr r="E19" s="14"/>
      </tp>
      <tp>
        <v>135.011</v>
        <stp/>
        <stp>401501</stp>
        <stp>@bh,GBPJPY,H6,Open,2</stp>
        <tr r="L19" s="14"/>
      </tp>
      <tp>
        <v>135.249</v>
        <stp/>
        <stp>401501</stp>
        <stp>@bh,GBPJPY,H2,Open,3</stp>
        <tr r="E18" s="14"/>
      </tp>
      <tp>
        <v>135.41</v>
        <stp/>
        <stp>401501</stp>
        <stp>@bh,GBPJPY,H6,Open,3</stp>
        <tr r="L18" s="14"/>
      </tp>
      <tp>
        <v>1.5537000000000001</v>
        <stp/>
        <stp>401501</stp>
        <stp>@bh,EURCAD,D1,Low,0</stp>
        <tr r="U5" s="14"/>
      </tp>
      <tp>
        <v>1.55674</v>
        <stp/>
        <stp>401501</stp>
        <stp>@bh,EURCAD,H1,Low,0</stp>
        <tr r="G5" s="14"/>
      </tp>
      <tp>
        <v>1.5587899999999999</v>
        <stp/>
        <stp>401501</stp>
        <stp>@bh,EURCAD,D1,High,0</stp>
        <tr r="T5" s="14"/>
      </tp>
      <tp>
        <v>1.5587899999999999</v>
        <stp/>
        <stp>401501</stp>
        <stp>@bh,EURCAD,H1,High,0</stp>
        <tr r="F5" s="14"/>
      </tp>
      <tp>
        <v>1.5587899999999999</v>
        <stp/>
        <stp>401501</stp>
        <stp>@bh,EURCAD,H4,High,0</stp>
        <tr r="M5" s="14"/>
      </tp>
      <tp>
        <v>1.55714</v>
        <stp/>
        <stp>401501</stp>
        <stp>@bh,EURCAD,H1,Open,0</stp>
        <tr r="E5" s="14"/>
      </tp>
      <tp>
        <v>1.55505</v>
        <stp/>
        <stp>401501</stp>
        <stp>@bh,EURCAD,H4,Open,0</stp>
        <tr r="L5" s="14"/>
      </tp>
      <tp>
        <v>1.5554300000000001</v>
        <stp/>
        <stp>401501</stp>
        <stp>@bh,EURCAD,D1,Open,0</stp>
        <tr r="S5" s="14"/>
      </tp>
      <tp t="s">
        <v>2020/10/29 22:00:00</v>
        <stp/>
        <stp>401501</stp>
        <stp>@bh,GBPJPY,H2,Time,5</stp>
        <tr r="D16" s="14"/>
      </tp>
      <tp t="s">
        <v>2020/10/29 00:00:00</v>
        <stp/>
        <stp>401501</stp>
        <stp>@bh,GBPJPY,H6,Time,5</stp>
        <tr r="K16" s="14"/>
      </tp>
      <tp t="s">
        <v>2020/10/30 00:00:00</v>
        <stp/>
        <stp>401501</stp>
        <stp>@bh,GBPJPY,H2,Time,4</stp>
        <tr r="D17" s="14"/>
      </tp>
      <tp t="s">
        <v>2020/10/29 06:00:00</v>
        <stp/>
        <stp>401501</stp>
        <stp>@bh,GBPJPY,H6,Time,4</stp>
        <tr r="K17" s="14"/>
      </tp>
      <tp t="s">
        <v>2020/10/29 18:00:00</v>
        <stp/>
        <stp>401501</stp>
        <stp>@bh,GBPJPY,H2,Time,7</stp>
        <tr r="D14" s="14"/>
      </tp>
      <tp t="s">
        <v>2020/10/28 12:00:00</v>
        <stp/>
        <stp>401501</stp>
        <stp>@bh,GBPJPY,H6,Time,7</stp>
        <tr r="K14" s="14"/>
      </tp>
      <tp t="s">
        <v>2020/10/29 20:00:00</v>
        <stp/>
        <stp>401501</stp>
        <stp>@bh,GBPJPY,H2,Time,6</stp>
        <tr r="D15" s="14"/>
      </tp>
      <tp t="s">
        <v>2020/10/28 18:00:00</v>
        <stp/>
        <stp>401501</stp>
        <stp>@bh,GBPJPY,H6,Time,6</stp>
        <tr r="K15" s="14"/>
      </tp>
      <tp t="s">
        <v>2020/10/30 06:00:00</v>
        <stp/>
        <stp>401501</stp>
        <stp>@bh,GBPJPY,H2,Time,1</stp>
        <tr r="D20" s="14"/>
      </tp>
      <tp t="s">
        <v>2020/10/30 00:00:00</v>
        <stp/>
        <stp>401501</stp>
        <stp>@bh,GBPJPY,H6,Time,1</stp>
        <tr r="K20" s="14"/>
      </tp>
      <tp t="s">
        <v>2020/10/30 08:00:00</v>
        <stp/>
        <stp>401501</stp>
        <stp>@bh,GBPJPY,H2,Time,0</stp>
        <tr r="D21" s="14"/>
      </tp>
      <tp t="s">
        <v>2020/10/30 06:00:00</v>
        <stp/>
        <stp>401501</stp>
        <stp>@bh,GBPJPY,H6,Time,0</stp>
        <tr r="K21" s="14"/>
      </tp>
      <tp t="s">
        <v>2020/10/30 02:00:00</v>
        <stp/>
        <stp>401501</stp>
        <stp>@bh,GBPJPY,H2,Time,3</stp>
        <tr r="D18" s="14"/>
      </tp>
      <tp t="s">
        <v>2020/10/29 12:00:00</v>
        <stp/>
        <stp>401501</stp>
        <stp>@bh,GBPJPY,H6,Time,3</stp>
        <tr r="K18" s="14"/>
      </tp>
      <tp t="s">
        <v>2020/10/30 04:00:00</v>
        <stp/>
        <stp>401501</stp>
        <stp>@bh,GBPJPY,H2,Time,2</stp>
        <tr r="D19" s="14"/>
      </tp>
      <tp t="s">
        <v>2020/10/29 18:00:00</v>
        <stp/>
        <stp>401501</stp>
        <stp>@bh,GBPJPY,H6,Time,2</stp>
        <tr r="K19" s="14"/>
      </tp>
      <tp t="s">
        <v>2020/10/29 16:00:00</v>
        <stp/>
        <stp>401501</stp>
        <stp>@bh,GBPJPY,H2,Time,8</stp>
        <tr r="D13" s="14"/>
      </tp>
      <tp t="s">
        <v>2020/10/28 06:00:00</v>
        <stp/>
        <stp>401501</stp>
        <stp>@bh,GBPJPY,H6,Time,8</stp>
        <tr r="K13" s="14"/>
      </tp>
      <tp>
        <v>1.55471</v>
        <stp/>
        <stp>401501</stp>
        <stp>@bh,EURCAD,H4,Low,0</stp>
        <tr r="N5" s="14"/>
      </tp>
      <tp>
        <v>134.64599999999999</v>
        <stp/>
        <stp>401501</stp>
        <stp>@bh,GBPJPY,H2,Low,8</stp>
        <tr r="G13" s="14"/>
      </tp>
      <tp>
        <v>134.4</v>
        <stp/>
        <stp>401501</stp>
        <stp>@bh,GBPJPY,H2,Low,0</stp>
        <tr r="G21" s="14"/>
      </tp>
      <tp>
        <v>134.79</v>
        <stp/>
        <stp>401501</stp>
        <stp>@bh,GBPJPY,H2,Low,1</stp>
        <tr r="G20" s="14"/>
      </tp>
      <tp>
        <v>135.04300000000001</v>
        <stp/>
        <stp>401501</stp>
        <stp>@bh,GBPJPY,H2,Low,2</stp>
        <tr r="G19" s="14"/>
      </tp>
      <tp>
        <v>135.09</v>
        <stp/>
        <stp>401501</stp>
        <stp>@bh,GBPJPY,H2,Low,3</stp>
        <tr r="G18" s="14"/>
      </tp>
      <tp>
        <v>135.07300000000001</v>
        <stp/>
        <stp>401501</stp>
        <stp>@bh,GBPJPY,H2,Low,4</stp>
        <tr r="G17" s="14"/>
      </tp>
      <tp>
        <v>135.21</v>
        <stp/>
        <stp>401501</stp>
        <stp>@bh,GBPJPY,H2,Low,5</stp>
        <tr r="G16" s="14"/>
      </tp>
      <tp>
        <v>135.066</v>
        <stp/>
        <stp>401501</stp>
        <stp>@bh,GBPJPY,H2,Low,6</stp>
        <tr r="G15" s="14"/>
      </tp>
      <tp>
        <v>134.822</v>
        <stp/>
        <stp>401501</stp>
        <stp>@bh,GBPJPY,H2,Low,7</stp>
        <tr r="G14" s="14"/>
      </tp>
      <tp>
        <v>135.43</v>
        <stp/>
        <stp>401501</stp>
        <stp>@bh,GBPJPY,H6,Low,8</stp>
        <tr r="N13" s="14"/>
      </tp>
      <tp>
        <v>134.4</v>
        <stp/>
        <stp>401501</stp>
        <stp>@bh,GBPJPY,H6,Low,0</stp>
        <tr r="N21" s="14"/>
      </tp>
      <tp>
        <v>135.04300000000001</v>
        <stp/>
        <stp>401501</stp>
        <stp>@bh,GBPJPY,H6,Low,1</stp>
        <tr r="N20" s="14"/>
      </tp>
      <tp>
        <v>134.822</v>
        <stp/>
        <stp>401501</stp>
        <stp>@bh,GBPJPY,H6,Low,2</stp>
        <tr r="N19" s="14"/>
      </tp>
      <tp>
        <v>134.64599999999999</v>
        <stp/>
        <stp>401501</stp>
        <stp>@bh,GBPJPY,H6,Low,3</stp>
        <tr r="N18" s="14"/>
      </tp>
      <tp>
        <v>135.33000000000001</v>
        <stp/>
        <stp>401501</stp>
        <stp>@bh,GBPJPY,H6,Low,4</stp>
        <tr r="N17" s="14"/>
      </tp>
      <tp>
        <v>135.358</v>
        <stp/>
        <stp>401501</stp>
        <stp>@bh,GBPJPY,H6,Low,5</stp>
        <tr r="N16" s="14"/>
      </tp>
      <tp>
        <v>135.33799999999999</v>
        <stp/>
        <stp>401501</stp>
        <stp>@bh,GBPJPY,H6,Low,6</stp>
        <tr r="N15" s="14"/>
      </tp>
      <tp>
        <v>134.88300000000001</v>
        <stp/>
        <stp>401501</stp>
        <stp>@bh,GBPJPY,H6,Low,7</stp>
        <tr r="N14" s="14"/>
      </tp>
      <tp t="s">
        <v/>
        <stp/>
        <stp>XXXXXXX</stp>
        <stp>@bh,EURNZD,W1,Low,0</stp>
        <tr r="O11" s="1"/>
      </tp>
      <tp t="s">
        <v/>
        <stp/>
        <stp>XXXXXXX</stp>
        <stp>@bh,EURNZD,D1,Low,0</stp>
        <tr r="J11" s="1"/>
      </tp>
      <tp t="s">
        <v/>
        <stp/>
        <stp>XXXXXXX</stp>
        <stp>@bh,NZDJPY,W1,Low,0</stp>
        <tr r="O29" s="1"/>
      </tp>
      <tp t="s">
        <v/>
        <stp/>
        <stp>XXXXXXX</stp>
        <stp>@bh,NZDJPY,D1,Low,0</stp>
        <tr r="J29" s="1"/>
      </tp>
      <tp t="s">
        <v/>
        <stp/>
        <stp>XXXXXXX</stp>
        <stp>@bh,AUDNZD,H4,Low,0</stp>
        <tr r="E23" s="1"/>
      </tp>
      <tp t="s">
        <v/>
        <stp/>
        <stp>XXXXXXX</stp>
        <stp>@bh,GBPNZD,W1,Low,0</stp>
        <tr r="O19" s="1"/>
      </tp>
      <tp t="s">
        <v/>
        <stp/>
        <stp>XXXXXXX</stp>
        <stp>@bh,GBPNZD,D1,Low,0</stp>
        <tr r="J19" s="1"/>
      </tp>
      <tp t="s">
        <v/>
        <stp/>
        <stp>XXXXXXX</stp>
        <stp>@bh,USDCHF,W1,Low,0</stp>
        <tr r="O15" s="1"/>
      </tp>
      <tp t="s">
        <v/>
        <stp/>
        <stp>XXXXXXX</stp>
        <stp>@bh,USDCHF,D1,Low,0</stp>
        <tr r="J15" s="1"/>
      </tp>
      <tp t="s">
        <v/>
        <stp/>
        <stp>XXXXXXX</stp>
        <stp>@bh,NZDUSD,D1,Low,0</stp>
        <tr r="J32" s="1"/>
      </tp>
      <tp t="s">
        <v/>
        <stp/>
        <stp>XXXXXXX</stp>
        <stp>@bh,NZDUSD,W1,Low,0</stp>
        <tr r="O32" s="1"/>
      </tp>
      <tp t="s">
        <v/>
        <stp/>
        <stp>XXXXXXX</stp>
        <stp>@bh,NZDJPY,H4,Low,0</stp>
        <tr r="E29" s="1"/>
      </tp>
      <tp t="s">
        <v/>
        <stp/>
        <stp>XXXXXXX</stp>
        <stp>@bh,AUDNZD,W1,Low,0</stp>
        <tr r="O23" s="1"/>
      </tp>
      <tp t="s">
        <v/>
        <stp/>
        <stp>XXXXXXX</stp>
        <stp>@bh,AUDNZD,D1,Low,0</stp>
        <tr r="J23" s="1"/>
      </tp>
      <tp t="s">
        <v/>
        <stp/>
        <stp>XXXXXXX</stp>
        <stp>@bh,EURNZD,H4,Low,0</stp>
        <tr r="E11" s="1"/>
      </tp>
      <tp t="s">
        <v/>
        <stp/>
        <stp>XXXXXXX</stp>
        <stp>@bh,GBPNZD,H4,Low,0</stp>
        <tr r="E19" s="1"/>
      </tp>
      <tp t="s">
        <v/>
        <stp/>
        <stp>XXXXXXX</stp>
        <stp>@bh,USDCHF,H4,Low,0</stp>
        <tr r="E15" s="1"/>
      </tp>
      <tp t="s">
        <v/>
        <stp/>
        <stp>XXXXXXX</stp>
        <stp>@bh,NZDUSD,H4,Low,0</stp>
        <tr r="E32" s="1"/>
      </tp>
      <tp t="s">
        <v/>
        <stp/>
        <stp>XXXXXXX</stp>
        <stp>@bh,GBPAUD,H4,Low,0</stp>
        <tr r="E20" s="1"/>
      </tp>
      <tp t="s">
        <v/>
        <stp/>
        <stp>XXXXXXX</stp>
        <stp>@bh,AUDUSD,H4,Low,0</stp>
        <tr r="E22" s="1"/>
      </tp>
      <tp t="s">
        <v/>
        <stp/>
        <stp>XXXXXXX</stp>
        <stp>@bh,GBPJPY,W1,Low,0</stp>
        <tr r="O18" s="1"/>
      </tp>
      <tp t="s">
        <v/>
        <stp/>
        <stp>XXXXXXX</stp>
        <stp>@bh,GBPJPY,D1,Low,0</stp>
        <tr r="J18" s="1"/>
      </tp>
      <tp t="s">
        <v/>
        <stp/>
        <stp>XXXXXXX</stp>
        <stp>@bh,CHFJPY,H4,Low,0</stp>
        <tr r="E33" s="1"/>
      </tp>
      <tp t="s">
        <v/>
        <stp/>
        <stp>XXXXXXX</stp>
        <stp>@bh,EURUSD,D1,Low,0</stp>
        <tr r="J6" s="1"/>
      </tp>
      <tp t="s">
        <v/>
        <stp/>
        <stp>XXXXXXX</stp>
        <stp>@bh,EURUSD,W1,Low,0</stp>
        <tr r="O6" s="1"/>
      </tp>
      <tp t="s">
        <v/>
        <stp/>
        <stp>XXXXXXX</stp>
        <stp>@bh,CADJPY,H4,Low,0</stp>
        <tr r="E27" s="1"/>
      </tp>
      <tp t="s">
        <v/>
        <stp/>
        <stp>XXXXXXX</stp>
        <stp>@bh,EURJPY,W1,Low,0</stp>
        <tr r="O8" s="1"/>
      </tp>
      <tp t="s">
        <v/>
        <stp/>
        <stp>XXXXXXX</stp>
        <stp>@bh,EURJPY,D1,Low,0</stp>
        <tr r="J8" s="1"/>
      </tp>
      <tp t="s">
        <v/>
        <stp/>
        <stp>XXXXXXX</stp>
        <stp>@bh,EURAUD,H4,Low,0</stp>
        <tr r="E9" s="1"/>
      </tp>
      <tp t="s">
        <v/>
        <stp/>
        <stp>XXXXXXX</stp>
        <stp>@bh,GBPUSD,D1,Low,0</stp>
        <tr r="J16" s="1"/>
      </tp>
      <tp t="s">
        <v/>
        <stp/>
        <stp>XXXXXXX</stp>
        <stp>@bh,GBPUSD,W1,Low,0</stp>
        <tr r="O16" s="1"/>
      </tp>
      <tp t="s">
        <v/>
        <stp/>
        <stp>XXXXXXX</stp>
        <stp>@bh,AUDJPY,H4,Low,0</stp>
        <tr r="E26" s="1"/>
      </tp>
      <tp t="s">
        <v/>
        <stp/>
        <stp>XXXXXXX</stp>
        <stp>@bh,USDCAD,W1,Low,0</stp>
        <tr r="O14" s="1"/>
      </tp>
      <tp t="s">
        <v/>
        <stp/>
        <stp>XXXXXXX</stp>
        <stp>@bh,USDCAD,D1,Low,0</stp>
        <tr r="J14" s="1"/>
      </tp>
      <tp t="s">
        <v/>
        <stp/>
        <stp>XXXXXXX</stp>
        <stp>@bh,CHFJPY,W1,Low,0</stp>
        <tr r="O33" s="1"/>
      </tp>
      <tp t="s">
        <v/>
        <stp/>
        <stp>XXXXXXX</stp>
        <stp>@bh,CHFJPY,D1,Low,0</stp>
        <tr r="J33" s="1"/>
      </tp>
      <tp t="s">
        <v/>
        <stp/>
        <stp>XXXXXXX</stp>
        <stp>@bh,EURUSD,H4,Low,0</stp>
        <tr r="E6" s="1"/>
      </tp>
      <tp t="s">
        <v/>
        <stp/>
        <stp>XXXXXXX</stp>
        <stp>@bh,CADJPY,W1,Low,0</stp>
        <tr r="O27" s="1"/>
      </tp>
      <tp t="s">
        <v/>
        <stp/>
        <stp>XXXXXXX</stp>
        <stp>@bh,CADJPY,D1,Low,0</stp>
        <tr r="J27" s="1"/>
      </tp>
      <tp t="s">
        <v/>
        <stp/>
        <stp>XXXXXXX</stp>
        <stp>@bh,GBPAUD,W1,Low,0</stp>
        <tr r="O20" s="1"/>
      </tp>
      <tp t="s">
        <v/>
        <stp/>
        <stp>XXXXXXX</stp>
        <stp>@bh,GBPAUD,D1,Low,0</stp>
        <tr r="J20" s="1"/>
      </tp>
      <tp t="s">
        <v/>
        <stp/>
        <stp>XXXXXXX</stp>
        <stp>@bh,AUDUSD,D1,Low,0</stp>
        <tr r="J22" s="1"/>
      </tp>
      <tp t="s">
        <v/>
        <stp/>
        <stp>XXXXXXX</stp>
        <stp>@bh,AUDUSD,W1,Low,0</stp>
        <tr r="O22" s="1"/>
      </tp>
      <tp t="s">
        <v/>
        <stp/>
        <stp>XXXXXXX</stp>
        <stp>@bh,GBPJPY,H4,Low,0</stp>
        <tr r="E18" s="1"/>
      </tp>
      <tp t="s">
        <v/>
        <stp/>
        <stp>XXXXXXX</stp>
        <stp>@bh,GBPUSD,H4,Low,0</stp>
        <tr r="E16" s="1"/>
      </tp>
      <tp t="s">
        <v/>
        <stp/>
        <stp>XXXXXXX</stp>
        <stp>@bh,AUDJPY,W1,Low,0</stp>
        <tr r="O26" s="1"/>
      </tp>
      <tp t="s">
        <v/>
        <stp/>
        <stp>XXXXXXX</stp>
        <stp>@bh,AUDJPY,D1,Low,0</stp>
        <tr r="J26" s="1"/>
      </tp>
      <tp t="s">
        <v/>
        <stp/>
        <stp>XXXXXXX</stp>
        <stp>@bh,USDCAD,H4,Low,0</stp>
        <tr r="E14" s="1"/>
      </tp>
      <tp t="s">
        <v/>
        <stp/>
        <stp>XXXXXXX</stp>
        <stp>@bh,EURJPY,H4,Low,0</stp>
        <tr r="E8" s="1"/>
      </tp>
      <tp t="s">
        <v/>
        <stp/>
        <stp>XXXXXXX</stp>
        <stp>@bh,EURAUD,W1,Low,0</stp>
        <tr r="O9" s="1"/>
      </tp>
      <tp t="s">
        <v/>
        <stp/>
        <stp>XXXXXXX</stp>
        <stp>@bh,EURAUD,D1,Low,0</stp>
        <tr r="J9" s="1"/>
      </tp>
      <tp t="s">
        <v/>
        <stp/>
        <stp>XXXXXXX</stp>
        <stp>@bh,GBPCHF,W1,Low,0</stp>
        <tr r="O21" s="1"/>
      </tp>
      <tp t="s">
        <v/>
        <stp/>
        <stp>XXXXXXX</stp>
        <stp>@bh,GBPCHF,D1,Low,0</stp>
        <tr r="J21" s="1"/>
      </tp>
      <tp t="s">
        <v/>
        <stp/>
        <stp>XXXXXXX</stp>
        <stp>@bh,NZDCAD,W1,Low,0</stp>
        <tr r="O31" s="1"/>
      </tp>
      <tp t="s">
        <v/>
        <stp/>
        <stp>XXXXXXX</stp>
        <stp>@bh,NZDCAD,D1,Low,0</stp>
        <tr r="J31" s="1"/>
      </tp>
    </main>
    <main first="fxbluelabs.excelrtd">
      <tp>
        <v>137.066</v>
        <stp/>
        <stp>401501</stp>
        <stp>@bh,GBPJPY,H12,High,7</stp>
        <tr r="T13" s="14"/>
      </tp>
      <tp>
        <v>136.58799999999999</v>
        <stp/>
        <stp>401501</stp>
        <stp>@bh,GBPJPY,H12,High,6</stp>
        <tr r="T14" s="14"/>
      </tp>
      <tp>
        <v>136.583</v>
        <stp/>
        <stp>401501</stp>
        <stp>@bh,GBPJPY,H12,High,5</stp>
        <tr r="T15" s="14"/>
      </tp>
      <tp>
        <v>136.27799999999999</v>
        <stp/>
        <stp>401501</stp>
        <stp>@bh,GBPJPY,H12,High,4</stp>
        <tr r="T16" s="14"/>
      </tp>
      <tp>
        <v>135.69499999999999</v>
        <stp/>
        <stp>401501</stp>
        <stp>@bh,GBPJPY,H12,High,3</stp>
        <tr r="T17" s="14"/>
      </tp>
      <tp>
        <v>135.94800000000001</v>
        <stp/>
        <stp>401501</stp>
        <stp>@bh,GBPJPY,H12,High,2</stp>
        <tr r="T18" s="14"/>
      </tp>
      <tp>
        <v>135.661</v>
        <stp/>
        <stp>401501</stp>
        <stp>@bh,GBPJPY,H12,High,1</stp>
        <tr r="T19" s="14"/>
      </tp>
      <tp>
        <v>135.32599999999999</v>
        <stp/>
        <stp>401501</stp>
        <stp>@bh,GBPJPY,H12,High,0</stp>
        <tr r="T20" s="14"/>
      </tp>
      <tp t="s">
        <v/>
        <stp/>
        <stp>XXXXXXX</stp>
        <stp>@bh,CADCHF,H4,Low,0</stp>
        <tr r="E28" s="1"/>
      </tp>
      <tp t="s">
        <v/>
        <stp/>
        <stp>XXXXXXX</stp>
        <stp>@bh,EURCHF,W1,Low,0</stp>
        <tr r="O12" s="1"/>
      </tp>
      <tp t="s">
        <v/>
        <stp/>
        <stp>XXXXXXX</stp>
        <stp>@bh,EURCHF,D1,Low,0</stp>
        <tr r="J12" s="1"/>
      </tp>
      <tp t="s">
        <v/>
        <stp/>
        <stp>XXXXXXX</stp>
        <stp>@bh,AUDCHF,H4,Low,0</stp>
        <tr r="E24" s="1"/>
      </tp>
      <tp t="s">
        <v/>
        <stp/>
        <stp>XXXXXXX</stp>
        <stp>@bh,CADCHF,W1,Low,0</stp>
        <tr r="O28" s="1"/>
      </tp>
      <tp t="s">
        <v/>
        <stp/>
        <stp>XXXXXXX</stp>
        <stp>@bh,CADCHF,D1,Low,0</stp>
        <tr r="J28" s="1"/>
      </tp>
      <tp t="s">
        <v/>
        <stp/>
        <stp>XXXXXXX</stp>
        <stp>@bh,GBPCHF,H4,Low,0</stp>
        <tr r="E21" s="1"/>
      </tp>
      <tp t="s">
        <v/>
        <stp/>
        <stp>XXXXXXX</stp>
        <stp>@bh,NZDCAD,H4,Low,0</stp>
        <tr r="E31" s="1"/>
      </tp>
      <tp t="s">
        <v/>
        <stp/>
        <stp>XXXXXXX</stp>
        <stp>@bh,AUDCHF,W1,Low,0</stp>
        <tr r="O24" s="1"/>
      </tp>
      <tp t="s">
        <v/>
        <stp/>
        <stp>XXXXXXX</stp>
        <stp>@bh,AUDCHF,D1,Low,0</stp>
        <tr r="J24" s="1"/>
      </tp>
      <tp>
        <v>136.52699999999999</v>
        <stp/>
        <stp>401501</stp>
        <stp>@bh,GBPJPY,H12,Open,6</stp>
        <tr r="S14" s="14"/>
      </tp>
      <tp>
        <v>136.553</v>
        <stp/>
        <stp>401501</stp>
        <stp>@bh,GBPJPY,H12,Open,7</stp>
        <tr r="S13" s="14"/>
      </tp>
      <tp>
        <v>136.16300000000001</v>
        <stp/>
        <stp>401501</stp>
        <stp>@bh,GBPJPY,H12,Open,4</stp>
        <tr r="S16" s="14"/>
      </tp>
      <tp>
        <v>136.32</v>
        <stp/>
        <stp>401501</stp>
        <stp>@bh,GBPJPY,H12,Open,5</stp>
        <tr r="S15" s="14"/>
      </tp>
      <tp>
        <v>135.43600000000001</v>
        <stp/>
        <stp>401501</stp>
        <stp>@bh,GBPJPY,H12,Open,2</stp>
        <tr r="S18" s="14"/>
      </tp>
      <tp>
        <v>135.59800000000001</v>
        <stp/>
        <stp>401501</stp>
        <stp>@bh,GBPJPY,H12,Open,3</stp>
        <tr r="S17" s="14"/>
      </tp>
      <tp>
        <v>135.20099999999999</v>
        <stp/>
        <stp>401501</stp>
        <stp>@bh,GBPJPY,H12,Open,0</stp>
        <tr r="S20" s="14"/>
      </tp>
      <tp>
        <v>135.41</v>
        <stp/>
        <stp>401501</stp>
        <stp>@bh,GBPJPY,H12,Open,1</stp>
        <tr r="S19" s="14"/>
      </tp>
      <tp t="s">
        <v/>
        <stp/>
        <stp>XXXXXXX</stp>
        <stp>@bh,EURCHF,H4,Low,0</stp>
        <tr r="E12" s="1"/>
      </tp>
      <tp t="s">
        <v/>
        <stp/>
        <stp>XXXXXXX</stp>
        <stp>@bh,EURGBP,W1,Low,0</stp>
        <tr r="O7" s="1"/>
      </tp>
      <tp t="s">
        <v/>
        <stp/>
        <stp>XXXXXXX</stp>
        <stp>@bh,EURGBP,D1,Low,0</stp>
        <tr r="J7" s="1"/>
      </tp>
      <tp t="s">
        <v/>
        <stp/>
        <stp>XXXXXXX</stp>
        <stp>@bh,GBPCAD,W1,Low,0</stp>
        <tr r="O17" s="1"/>
      </tp>
      <tp t="s">
        <v/>
        <stp/>
        <stp>XXXXXXX</stp>
        <stp>@bh,GBPCAD,D1,Low,0</stp>
        <tr r="J17" s="1"/>
      </tp>
      <tp t="s">
        <v/>
        <stp/>
        <stp>XXXXXXX</stp>
        <stp>@bh,NZDCHF,W1,Low,0</stp>
        <tr r="O30" s="1"/>
      </tp>
      <tp t="s">
        <v/>
        <stp/>
        <stp>XXXXXXX</stp>
        <stp>@bh,NZDCHF,D1,Low,0</stp>
        <tr r="J30" s="1"/>
      </tp>
      <tp t="s">
        <v/>
        <stp/>
        <stp>XXXXXXX</stp>
        <stp>@bh,USDJPY,W1,Low,0</stp>
        <tr r="O13" s="1"/>
      </tp>
      <tp t="s">
        <v/>
        <stp/>
        <stp>XXXXXXX</stp>
        <stp>@bh,USDJPY,D1,Low,0</stp>
        <tr r="J13" s="1"/>
      </tp>
      <tp t="s">
        <v/>
        <stp/>
        <stp>XXXXXXX</stp>
        <stp>@bh,AUDCAD,H4,Low,0</stp>
        <tr r="E25" s="1"/>
      </tp>
      <tp t="s">
        <v/>
        <stp/>
        <stp>XXXXXXX</stp>
        <stp>@bh,EURCAD,W1,Low,0</stp>
        <tr r="O10" s="1"/>
      </tp>
      <tp t="s">
        <v/>
        <stp/>
        <stp>XXXXXXX</stp>
        <stp>@bh,EURCAD,D1,Low,0</stp>
        <tr r="J10" s="1"/>
      </tp>
      <tp t="s">
        <v/>
        <stp/>
        <stp>XXXXXXX</stp>
        <stp>@bh,GBPCAD,H4,Low,0</stp>
        <tr r="E17" s="1"/>
      </tp>
      <tp t="s">
        <v/>
        <stp/>
        <stp>XXXXXXX</stp>
        <stp>@bh,NZDCHF,H4,Low,0</stp>
        <tr r="E30" s="1"/>
      </tp>
      <tp t="s">
        <v/>
        <stp/>
        <stp>XXXXXXX</stp>
        <stp>@bh,EURGBP,H4,Low,0</stp>
        <tr r="E7" s="1"/>
      </tp>
      <tp t="s">
        <v>2020/10/26 12:00:00</v>
        <stp/>
        <stp>401501</stp>
        <stp>@bh,GBPJPY,H12,Time,7</stp>
        <tr r="R13" s="14"/>
      </tp>
      <tp t="s">
        <v>2020/10/27 00:00:00</v>
        <stp/>
        <stp>401501</stp>
        <stp>@bh,GBPJPY,H12,Time,6</stp>
        <tr r="R14" s="14"/>
      </tp>
      <tp t="s">
        <v>2020/10/27 12:00:00</v>
        <stp/>
        <stp>401501</stp>
        <stp>@bh,GBPJPY,H12,Time,5</stp>
        <tr r="R15" s="14"/>
      </tp>
      <tp t="s">
        <v>2020/10/28 00:00:00</v>
        <stp/>
        <stp>401501</stp>
        <stp>@bh,GBPJPY,H12,Time,4</stp>
        <tr r="R16" s="14"/>
      </tp>
      <tp t="s">
        <v>2020/10/28 12:00:00</v>
        <stp/>
        <stp>401501</stp>
        <stp>@bh,GBPJPY,H12,Time,3</stp>
        <tr r="R17" s="14"/>
      </tp>
      <tp t="s">
        <v>2020/10/29 00:00:00</v>
        <stp/>
        <stp>401501</stp>
        <stp>@bh,GBPJPY,H12,Time,2</stp>
        <tr r="R18" s="14"/>
      </tp>
      <tp t="s">
        <v>2020/10/29 12:00:00</v>
        <stp/>
        <stp>401501</stp>
        <stp>@bh,GBPJPY,H12,Time,1</stp>
        <tr r="R19" s="14"/>
      </tp>
      <tp t="s">
        <v>2020/10/30 00:00:00</v>
        <stp/>
        <stp>401501</stp>
        <stp>@bh,GBPJPY,H12,Time,0</stp>
        <tr r="R20" s="14"/>
      </tp>
      <tp t="s">
        <v/>
        <stp/>
        <stp>XXXXXXX</stp>
        <stp>@bh,EURCAD,H4,Low,0</stp>
        <tr r="E10" s="1"/>
      </tp>
      <tp t="s">
        <v/>
        <stp/>
        <stp>XXXXXXX</stp>
        <stp>@bh,USDJPY,H4,Low,0</stp>
        <tr r="E13" s="1"/>
      </tp>
      <tp t="s">
        <v/>
        <stp/>
        <stp>XXXXXXX</stp>
        <stp>@bh,AUDCAD,W1,Low,0</stp>
        <tr r="O25" s="1"/>
      </tp>
      <tp t="s">
        <v/>
        <stp/>
        <stp>XXXXXXX</stp>
        <stp>@bh,AUDCAD,D1,Low,0</stp>
        <tr r="J25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Currency Strength</a:t>
            </a:r>
          </a:p>
          <a:p>
            <a:pPr>
              <a:defRPr/>
            </a:pPr>
            <a:r>
              <a:rPr lang="en-AU"/>
              <a:t>Based on current price in relation</a:t>
            </a:r>
            <a:r>
              <a:rPr lang="en-AU" baseline="0"/>
              <a:t> to High and Low for each TF</a:t>
            </a:r>
          </a:p>
          <a:p>
            <a:pPr>
              <a:defRPr/>
            </a:pPr>
            <a:endParaRPr lang="en-AU"/>
          </a:p>
          <a:p>
            <a:pPr>
              <a:defRPr/>
            </a:pPr>
            <a:endParaRPr lang="en-AU"/>
          </a:p>
        </c:rich>
      </c:tx>
      <c:layout>
        <c:manualLayout>
          <c:xMode val="edge"/>
          <c:yMode val="edge"/>
          <c:x val="1.8504180483935839E-5"/>
          <c:y val="8.602150537634408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'Currency Strength'!$J$5</c:f>
              <c:strCache>
                <c:ptCount val="1"/>
                <c:pt idx="0">
                  <c:v>H4</c:v>
                </c:pt>
              </c:strCache>
              <c:extLst xmlns:c15="http://schemas.microsoft.com/office/drawing/2012/chart"/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'Currency Strength'!$I$6:$I$13</c15:sqref>
                  </c15:fullRef>
                </c:ext>
              </c:extLst>
              <c:f>'Currency Strength'!$I$6:$I$11</c:f>
              <c:strCache>
                <c:ptCount val="6"/>
                <c:pt idx="0">
                  <c:v>EURO</c:v>
                </c:pt>
                <c:pt idx="1">
                  <c:v>USD</c:v>
                </c:pt>
                <c:pt idx="2">
                  <c:v>GBP</c:v>
                </c:pt>
                <c:pt idx="3">
                  <c:v>JPY</c:v>
                </c:pt>
                <c:pt idx="4">
                  <c:v>AUD</c:v>
                </c:pt>
                <c:pt idx="5">
                  <c:v>CAD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'Currency Strength'!$J$6:$J$13</c15:sqref>
                  </c15:fullRef>
                </c:ext>
              </c:extLst>
              <c:f>'Currency Strength'!$J$6:$J$11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068C-43A9-AD58-D86F53F9C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35859839"/>
        <c:axId val="846208703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'Currency Strength'!$K$5</c15:sqref>
                        </c15:formulaRef>
                      </c:ext>
                    </c:extLst>
                    <c:strCache>
                      <c:ptCount val="1"/>
                      <c:pt idx="0">
                        <c:v>D1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'Currency Strength'!$I$6:$I$13</c15:sqref>
                        </c15:fullRef>
                        <c15:formulaRef>
                          <c15:sqref>'Currency Strength'!$I$6:$I$11</c15:sqref>
                        </c15:formulaRef>
                      </c:ext>
                    </c:extLst>
                    <c:strCache>
                      <c:ptCount val="6"/>
                      <c:pt idx="0">
                        <c:v>EURO</c:v>
                      </c:pt>
                      <c:pt idx="1">
                        <c:v>USD</c:v>
                      </c:pt>
                      <c:pt idx="2">
                        <c:v>GBP</c:v>
                      </c:pt>
                      <c:pt idx="3">
                        <c:v>JPY</c:v>
                      </c:pt>
                      <c:pt idx="4">
                        <c:v>AUD</c:v>
                      </c:pt>
                      <c:pt idx="5">
                        <c:v>CAD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'Currency Strength'!$K$6:$K$13</c15:sqref>
                        </c15:fullRef>
                        <c15:formulaRef>
                          <c15:sqref>'Currency Strength'!$K$6:$K$11</c15:sqref>
                        </c15:formulaRef>
                      </c:ext>
                    </c:extLst>
                    <c:numCache>
                      <c:formatCode>0.00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068C-43A9-AD58-D86F53F9CAE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'Currency Strength'!$L$5</c15:sqref>
                        </c15:formulaRef>
                      </c:ext>
                    </c:extLst>
                    <c:strCache>
                      <c:ptCount val="1"/>
                      <c:pt idx="0">
                        <c:v>W1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'Currency Strength'!$I$6:$I$13</c15:sqref>
                        </c15:fullRef>
                        <c15:formulaRef>
                          <c15:sqref>'Currency Strength'!$I$6:$I$11</c15:sqref>
                        </c15:formulaRef>
                      </c:ext>
                    </c:extLst>
                    <c:strCache>
                      <c:ptCount val="6"/>
                      <c:pt idx="0">
                        <c:v>EURO</c:v>
                      </c:pt>
                      <c:pt idx="1">
                        <c:v>USD</c:v>
                      </c:pt>
                      <c:pt idx="2">
                        <c:v>GBP</c:v>
                      </c:pt>
                      <c:pt idx="3">
                        <c:v>JPY</c:v>
                      </c:pt>
                      <c:pt idx="4">
                        <c:v>AUD</c:v>
                      </c:pt>
                      <c:pt idx="5">
                        <c:v>CAD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'Currency Strength'!$L$6:$L$13</c15:sqref>
                        </c15:fullRef>
                        <c15:formulaRef>
                          <c15:sqref>'Currency Strength'!$L$6:$L$11</c15:sqref>
                        </c15:formulaRef>
                      </c:ext>
                    </c:extLst>
                    <c:numCache>
                      <c:formatCode>0.00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68C-43A9-AD58-D86F53F9CAE0}"/>
                  </c:ext>
                </c:extLst>
              </c15:ser>
            </c15:filteredBarSeries>
          </c:ext>
        </c:extLst>
      </c:barChart>
      <c:catAx>
        <c:axId val="10358598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6208703"/>
        <c:crosses val="autoZero"/>
        <c:auto val="1"/>
        <c:lblAlgn val="ctr"/>
        <c:lblOffset val="100"/>
        <c:noMultiLvlLbl val="0"/>
      </c:catAx>
      <c:valAx>
        <c:axId val="846208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5859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 w="762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571399421210604"/>
          <c:y val="0.13555130610039642"/>
          <c:w val="0.50167791018148189"/>
          <c:h val="0.72035185488717701"/>
        </c:manualLayout>
      </c:layout>
      <c:stockChart>
        <c:ser>
          <c:idx val="0"/>
          <c:order val="0"/>
          <c:tx>
            <c:strRef>
              <c:f>'Do not touch Data (2) '!$E$4</c:f>
              <c:strCache>
                <c:ptCount val="1"/>
                <c:pt idx="0">
                  <c:v>Open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'!$D$5</c:f>
              <c:strCache>
                <c:ptCount val="1"/>
                <c:pt idx="0">
                  <c:v>H1</c:v>
                </c:pt>
              </c:strCache>
            </c:strRef>
          </c:cat>
          <c:val>
            <c:numRef>
              <c:f>'Do not touch Data (2) '!$E$5</c:f>
              <c:numCache>
                <c:formatCode>General</c:formatCode>
                <c:ptCount val="1"/>
                <c:pt idx="0">
                  <c:v>1.55714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4C-432E-8D96-9258690E55B0}"/>
            </c:ext>
          </c:extLst>
        </c:ser>
        <c:ser>
          <c:idx val="1"/>
          <c:order val="1"/>
          <c:tx>
            <c:strRef>
              <c:f>'Do not touch Data (2) '!$F$4</c:f>
              <c:strCache>
                <c:ptCount val="1"/>
                <c:pt idx="0">
                  <c:v>High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'!$D$5</c:f>
              <c:strCache>
                <c:ptCount val="1"/>
                <c:pt idx="0">
                  <c:v>H1</c:v>
                </c:pt>
              </c:strCache>
            </c:strRef>
          </c:cat>
          <c:val>
            <c:numRef>
              <c:f>'Do not touch Data (2) '!$F$5</c:f>
              <c:numCache>
                <c:formatCode>General</c:formatCode>
                <c:ptCount val="1"/>
                <c:pt idx="0">
                  <c:v>1.5587899999999999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4C-432E-8D96-9258690E55B0}"/>
            </c:ext>
          </c:extLst>
        </c:ser>
        <c:ser>
          <c:idx val="2"/>
          <c:order val="2"/>
          <c:tx>
            <c:strRef>
              <c:f>'Do not touch Data (2) '!$G$4</c:f>
              <c:strCache>
                <c:ptCount val="1"/>
                <c:pt idx="0">
                  <c:v>Low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'!$D$5</c:f>
              <c:strCache>
                <c:ptCount val="1"/>
                <c:pt idx="0">
                  <c:v>H1</c:v>
                </c:pt>
              </c:strCache>
            </c:strRef>
          </c:cat>
          <c:val>
            <c:numRef>
              <c:f>'Do not touch Data (2) '!$G$5</c:f>
              <c:numCache>
                <c:formatCode>General</c:formatCode>
                <c:ptCount val="1"/>
                <c:pt idx="0">
                  <c:v>1.55674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4C-432E-8D96-9258690E55B0}"/>
            </c:ext>
          </c:extLst>
        </c:ser>
        <c:ser>
          <c:idx val="3"/>
          <c:order val="3"/>
          <c:tx>
            <c:strRef>
              <c:f>'Do not touch Data (2) '!$H$4</c:f>
              <c:strCache>
                <c:ptCount val="1"/>
                <c:pt idx="0">
                  <c:v>Close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'!$D$5</c:f>
              <c:strCache>
                <c:ptCount val="1"/>
                <c:pt idx="0">
                  <c:v>H1</c:v>
                </c:pt>
              </c:strCache>
            </c:strRef>
          </c:cat>
          <c:val>
            <c:numRef>
              <c:f>'Do not touch Data (2) '!$H$5</c:f>
              <c:numCache>
                <c:formatCode>General</c:formatCode>
                <c:ptCount val="1"/>
                <c:pt idx="0">
                  <c:v>1.5579499999999999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74C-432E-8D96-9258690E5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axId val="346321424"/>
        <c:axId val="1118466000"/>
      </c:stockChart>
      <c:catAx>
        <c:axId val="346321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8466000"/>
        <c:crosses val="autoZero"/>
        <c:auto val="1"/>
        <c:lblAlgn val="ctr"/>
        <c:lblOffset val="100"/>
        <c:noMultiLvlLbl val="0"/>
      </c:catAx>
      <c:valAx>
        <c:axId val="111846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32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999984018870518E-2"/>
          <c:y val="0.93292870861548671"/>
          <c:w val="0.95000015981129482"/>
          <c:h val="6.70712913845133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219816272965883E-2"/>
          <c:y val="6.9444444444444448E-2"/>
          <c:w val="0.88389129483814521"/>
          <c:h val="0.73577136191309422"/>
        </c:manualLayout>
      </c:layout>
      <c:stockChart>
        <c:ser>
          <c:idx val="0"/>
          <c:order val="0"/>
          <c:tx>
            <c:strRef>
              <c:f>'Do not touch Data (2) '!$L$4</c:f>
              <c:strCache>
                <c:ptCount val="1"/>
                <c:pt idx="0">
                  <c:v>Open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'!$K$5</c:f>
              <c:strCache>
                <c:ptCount val="1"/>
                <c:pt idx="0">
                  <c:v>H4</c:v>
                </c:pt>
              </c:strCache>
            </c:strRef>
          </c:cat>
          <c:val>
            <c:numRef>
              <c:f>'Do not touch Data (2) '!$L$5</c:f>
              <c:numCache>
                <c:formatCode>General</c:formatCode>
                <c:ptCount val="1"/>
                <c:pt idx="0">
                  <c:v>1.55505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B1-4C7C-87C7-9F84734017D5}"/>
            </c:ext>
          </c:extLst>
        </c:ser>
        <c:ser>
          <c:idx val="1"/>
          <c:order val="1"/>
          <c:tx>
            <c:strRef>
              <c:f>'Do not touch Data (2) '!$M$4</c:f>
              <c:strCache>
                <c:ptCount val="1"/>
                <c:pt idx="0">
                  <c:v>High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'!$K$5</c:f>
              <c:strCache>
                <c:ptCount val="1"/>
                <c:pt idx="0">
                  <c:v>H4</c:v>
                </c:pt>
              </c:strCache>
            </c:strRef>
          </c:cat>
          <c:val>
            <c:numRef>
              <c:f>'Do not touch Data (2) '!$M$5</c:f>
              <c:numCache>
                <c:formatCode>General</c:formatCode>
                <c:ptCount val="1"/>
                <c:pt idx="0">
                  <c:v>1.5587899999999999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B1-4C7C-87C7-9F84734017D5}"/>
            </c:ext>
          </c:extLst>
        </c:ser>
        <c:ser>
          <c:idx val="2"/>
          <c:order val="2"/>
          <c:tx>
            <c:strRef>
              <c:f>'Do not touch Data (2) '!$N$4</c:f>
              <c:strCache>
                <c:ptCount val="1"/>
                <c:pt idx="0">
                  <c:v>Low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'!$K$5</c:f>
              <c:strCache>
                <c:ptCount val="1"/>
                <c:pt idx="0">
                  <c:v>H4</c:v>
                </c:pt>
              </c:strCache>
            </c:strRef>
          </c:cat>
          <c:val>
            <c:numRef>
              <c:f>'Do not touch Data (2) '!$N$5</c:f>
              <c:numCache>
                <c:formatCode>General</c:formatCode>
                <c:ptCount val="1"/>
                <c:pt idx="0">
                  <c:v>1.55471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B1-4C7C-87C7-9F84734017D5}"/>
            </c:ext>
          </c:extLst>
        </c:ser>
        <c:ser>
          <c:idx val="3"/>
          <c:order val="3"/>
          <c:tx>
            <c:strRef>
              <c:f>'Do not touch Data (2) '!$O$4</c:f>
              <c:strCache>
                <c:ptCount val="1"/>
                <c:pt idx="0">
                  <c:v>Close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'!$K$5</c:f>
              <c:strCache>
                <c:ptCount val="1"/>
                <c:pt idx="0">
                  <c:v>H4</c:v>
                </c:pt>
              </c:strCache>
            </c:strRef>
          </c:cat>
          <c:val>
            <c:numRef>
              <c:f>'Do not touch Data (2) '!$O$5</c:f>
              <c:numCache>
                <c:formatCode>General</c:formatCode>
                <c:ptCount val="1"/>
                <c:pt idx="0">
                  <c:v>1.5579499999999999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3B1-4C7C-87C7-9F84734017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axId val="177845936"/>
        <c:axId val="278919200"/>
      </c:stockChart>
      <c:catAx>
        <c:axId val="17784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919200"/>
        <c:crosses val="autoZero"/>
        <c:auto val="1"/>
        <c:lblAlgn val="ctr"/>
        <c:lblOffset val="100"/>
        <c:noMultiLvlLbl val="0"/>
      </c:catAx>
      <c:valAx>
        <c:axId val="27891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45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tockChart>
        <c:ser>
          <c:idx val="0"/>
          <c:order val="0"/>
          <c:tx>
            <c:strRef>
              <c:f>'Do not touch Data (2) '!$S$4</c:f>
              <c:strCache>
                <c:ptCount val="1"/>
                <c:pt idx="0">
                  <c:v>Open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'!$R$5</c:f>
              <c:strCache>
                <c:ptCount val="1"/>
                <c:pt idx="0">
                  <c:v>D1</c:v>
                </c:pt>
              </c:strCache>
            </c:strRef>
          </c:cat>
          <c:val>
            <c:numRef>
              <c:f>'Do not touch Data (2) '!$S$5</c:f>
              <c:numCache>
                <c:formatCode>General</c:formatCode>
                <c:ptCount val="1"/>
                <c:pt idx="0">
                  <c:v>1.5554300000000001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57-4CDC-9452-38567BAD4E3E}"/>
            </c:ext>
          </c:extLst>
        </c:ser>
        <c:ser>
          <c:idx val="1"/>
          <c:order val="1"/>
          <c:tx>
            <c:strRef>
              <c:f>'Do not touch Data (2) '!$T$4</c:f>
              <c:strCache>
                <c:ptCount val="1"/>
                <c:pt idx="0">
                  <c:v>High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'!$R$5</c:f>
              <c:strCache>
                <c:ptCount val="1"/>
                <c:pt idx="0">
                  <c:v>D1</c:v>
                </c:pt>
              </c:strCache>
            </c:strRef>
          </c:cat>
          <c:val>
            <c:numRef>
              <c:f>'Do not touch Data (2) '!$T$5</c:f>
              <c:numCache>
                <c:formatCode>General</c:formatCode>
                <c:ptCount val="1"/>
                <c:pt idx="0">
                  <c:v>1.5587899999999999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57-4CDC-9452-38567BAD4E3E}"/>
            </c:ext>
          </c:extLst>
        </c:ser>
        <c:ser>
          <c:idx val="2"/>
          <c:order val="2"/>
          <c:tx>
            <c:strRef>
              <c:f>'Do not touch Data (2) '!$U$4</c:f>
              <c:strCache>
                <c:ptCount val="1"/>
                <c:pt idx="0">
                  <c:v>Low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'!$R$5</c:f>
              <c:strCache>
                <c:ptCount val="1"/>
                <c:pt idx="0">
                  <c:v>D1</c:v>
                </c:pt>
              </c:strCache>
            </c:strRef>
          </c:cat>
          <c:val>
            <c:numRef>
              <c:f>'Do not touch Data (2) '!$U$5</c:f>
              <c:numCache>
                <c:formatCode>General</c:formatCode>
                <c:ptCount val="1"/>
                <c:pt idx="0">
                  <c:v>1.5537000000000001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57-4CDC-9452-38567BAD4E3E}"/>
            </c:ext>
          </c:extLst>
        </c:ser>
        <c:ser>
          <c:idx val="3"/>
          <c:order val="3"/>
          <c:tx>
            <c:strRef>
              <c:f>'Do not touch Data (2) '!$V$4</c:f>
              <c:strCache>
                <c:ptCount val="1"/>
                <c:pt idx="0">
                  <c:v>Close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'!$R$5</c:f>
              <c:strCache>
                <c:ptCount val="1"/>
                <c:pt idx="0">
                  <c:v>D1</c:v>
                </c:pt>
              </c:strCache>
            </c:strRef>
          </c:cat>
          <c:val>
            <c:numRef>
              <c:f>'Do not touch Data (2) '!$V$5</c:f>
              <c:numCache>
                <c:formatCode>General</c:formatCode>
                <c:ptCount val="1"/>
                <c:pt idx="0">
                  <c:v>1.5579499999999999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E57-4CDC-9452-38567BAD4E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axId val="136015360"/>
        <c:axId val="280931008"/>
      </c:stockChart>
      <c:catAx>
        <c:axId val="13601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0931008"/>
        <c:crosses val="autoZero"/>
        <c:auto val="1"/>
        <c:lblAlgn val="ctr"/>
        <c:lblOffset val="100"/>
        <c:noMultiLvlLbl val="0"/>
      </c:catAx>
      <c:valAx>
        <c:axId val="28093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015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Lowest</a:t>
            </a:r>
            <a:r>
              <a:rPr lang="en-AU" baseline="0"/>
              <a:t> TF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24600193598124"/>
          <c:y val="0.14417881438289601"/>
          <c:w val="0.82476531036932388"/>
          <c:h val="0.6976463656328673"/>
        </c:manualLayout>
      </c:layout>
      <c:stockChart>
        <c:ser>
          <c:idx val="0"/>
          <c:order val="0"/>
          <c:tx>
            <c:strRef>
              <c:f>'Do not touch Data (2) '!$E$12</c:f>
              <c:strCache>
                <c:ptCount val="1"/>
                <c:pt idx="0">
                  <c:v>Open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'!$D$13:$D$21</c:f>
              <c:strCache>
                <c:ptCount val="9"/>
                <c:pt idx="0">
                  <c:v>2020/10/29 16:00:00</c:v>
                </c:pt>
                <c:pt idx="1">
                  <c:v>2020/10/29 18:00:00</c:v>
                </c:pt>
                <c:pt idx="2">
                  <c:v>2020/10/29 20:00:00</c:v>
                </c:pt>
                <c:pt idx="3">
                  <c:v>2020/10/29 22:00:00</c:v>
                </c:pt>
                <c:pt idx="4">
                  <c:v>2020/10/30 00:00:00</c:v>
                </c:pt>
                <c:pt idx="5">
                  <c:v>2020/10/30 02:00:00</c:v>
                </c:pt>
                <c:pt idx="6">
                  <c:v>2020/10/30 04:00:00</c:v>
                </c:pt>
                <c:pt idx="7">
                  <c:v>2020/10/30 06:00:00</c:v>
                </c:pt>
                <c:pt idx="8">
                  <c:v>2020/10/30 08:00:00</c:v>
                </c:pt>
              </c:strCache>
            </c:strRef>
          </c:cat>
          <c:val>
            <c:numRef>
              <c:f>'Do not touch Data (2) '!$E$13:$E$21</c:f>
              <c:numCache>
                <c:formatCode>General</c:formatCode>
                <c:ptCount val="9"/>
                <c:pt idx="0">
                  <c:v>134.99600000000001</c:v>
                </c:pt>
                <c:pt idx="1">
                  <c:v>135.011</c:v>
                </c:pt>
                <c:pt idx="2">
                  <c:v>135.16399999999999</c:v>
                </c:pt>
                <c:pt idx="3">
                  <c:v>135.28700000000001</c:v>
                </c:pt>
                <c:pt idx="4">
                  <c:v>135.20099999999999</c:v>
                </c:pt>
                <c:pt idx="5">
                  <c:v>135.249</c:v>
                </c:pt>
                <c:pt idx="6">
                  <c:v>135.15</c:v>
                </c:pt>
                <c:pt idx="7">
                  <c:v>135.05799999999999</c:v>
                </c:pt>
                <c:pt idx="8">
                  <c:v>134.80500000000001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AE-4FEE-AA3E-58D5AFB53C32}"/>
            </c:ext>
          </c:extLst>
        </c:ser>
        <c:ser>
          <c:idx val="1"/>
          <c:order val="1"/>
          <c:tx>
            <c:strRef>
              <c:f>'Do not touch Data (2) '!$F$12</c:f>
              <c:strCache>
                <c:ptCount val="1"/>
                <c:pt idx="0">
                  <c:v>High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'!$D$13:$D$21</c:f>
              <c:strCache>
                <c:ptCount val="9"/>
                <c:pt idx="0">
                  <c:v>2020/10/29 16:00:00</c:v>
                </c:pt>
                <c:pt idx="1">
                  <c:v>2020/10/29 18:00:00</c:v>
                </c:pt>
                <c:pt idx="2">
                  <c:v>2020/10/29 20:00:00</c:v>
                </c:pt>
                <c:pt idx="3">
                  <c:v>2020/10/29 22:00:00</c:v>
                </c:pt>
                <c:pt idx="4">
                  <c:v>2020/10/30 00:00:00</c:v>
                </c:pt>
                <c:pt idx="5">
                  <c:v>2020/10/30 02:00:00</c:v>
                </c:pt>
                <c:pt idx="6">
                  <c:v>2020/10/30 04:00:00</c:v>
                </c:pt>
                <c:pt idx="7">
                  <c:v>2020/10/30 06:00:00</c:v>
                </c:pt>
                <c:pt idx="8">
                  <c:v>2020/10/30 08:00:00</c:v>
                </c:pt>
              </c:strCache>
            </c:strRef>
          </c:cat>
          <c:val>
            <c:numRef>
              <c:f>'Do not touch Data (2) '!$F$13:$F$21</c:f>
              <c:numCache>
                <c:formatCode>General</c:formatCode>
                <c:ptCount val="9"/>
                <c:pt idx="0">
                  <c:v>134.816</c:v>
                </c:pt>
                <c:pt idx="1">
                  <c:v>135.17599999999999</c:v>
                </c:pt>
                <c:pt idx="2">
                  <c:v>135.369</c:v>
                </c:pt>
                <c:pt idx="3">
                  <c:v>135.376</c:v>
                </c:pt>
                <c:pt idx="4">
                  <c:v>135.256</c:v>
                </c:pt>
                <c:pt idx="5">
                  <c:v>135.32599999999999</c:v>
                </c:pt>
                <c:pt idx="6">
                  <c:v>135.17500000000001</c:v>
                </c:pt>
                <c:pt idx="7">
                  <c:v>135.107</c:v>
                </c:pt>
                <c:pt idx="8">
                  <c:v>134.816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AE-4FEE-AA3E-58D5AFB53C32}"/>
            </c:ext>
          </c:extLst>
        </c:ser>
        <c:ser>
          <c:idx val="2"/>
          <c:order val="2"/>
          <c:tx>
            <c:strRef>
              <c:f>'Do not touch Data (2) '!$G$12</c:f>
              <c:strCache>
                <c:ptCount val="1"/>
                <c:pt idx="0">
                  <c:v>Low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'!$D$13:$D$21</c:f>
              <c:strCache>
                <c:ptCount val="9"/>
                <c:pt idx="0">
                  <c:v>2020/10/29 16:00:00</c:v>
                </c:pt>
                <c:pt idx="1">
                  <c:v>2020/10/29 18:00:00</c:v>
                </c:pt>
                <c:pt idx="2">
                  <c:v>2020/10/29 20:00:00</c:v>
                </c:pt>
                <c:pt idx="3">
                  <c:v>2020/10/29 22:00:00</c:v>
                </c:pt>
                <c:pt idx="4">
                  <c:v>2020/10/30 00:00:00</c:v>
                </c:pt>
                <c:pt idx="5">
                  <c:v>2020/10/30 02:00:00</c:v>
                </c:pt>
                <c:pt idx="6">
                  <c:v>2020/10/30 04:00:00</c:v>
                </c:pt>
                <c:pt idx="7">
                  <c:v>2020/10/30 06:00:00</c:v>
                </c:pt>
                <c:pt idx="8">
                  <c:v>2020/10/30 08:00:00</c:v>
                </c:pt>
              </c:strCache>
            </c:strRef>
          </c:cat>
          <c:val>
            <c:numRef>
              <c:f>'Do not touch Data (2) '!$G$13:$G$21</c:f>
              <c:numCache>
                <c:formatCode>General</c:formatCode>
                <c:ptCount val="9"/>
                <c:pt idx="0">
                  <c:v>134.64599999999999</c:v>
                </c:pt>
                <c:pt idx="1">
                  <c:v>134.822</c:v>
                </c:pt>
                <c:pt idx="2">
                  <c:v>135.066</c:v>
                </c:pt>
                <c:pt idx="3">
                  <c:v>135.21</c:v>
                </c:pt>
                <c:pt idx="4">
                  <c:v>135.07300000000001</c:v>
                </c:pt>
                <c:pt idx="5">
                  <c:v>135.09</c:v>
                </c:pt>
                <c:pt idx="6">
                  <c:v>135.04300000000001</c:v>
                </c:pt>
                <c:pt idx="7">
                  <c:v>134.79</c:v>
                </c:pt>
                <c:pt idx="8">
                  <c:v>134.4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AE-4FEE-AA3E-58D5AFB53C32}"/>
            </c:ext>
          </c:extLst>
        </c:ser>
        <c:ser>
          <c:idx val="3"/>
          <c:order val="3"/>
          <c:tx>
            <c:strRef>
              <c:f>'Do not touch Data (2) '!$H$12</c:f>
              <c:strCache>
                <c:ptCount val="1"/>
                <c:pt idx="0">
                  <c:v>Close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'!$D$13:$D$21</c:f>
              <c:strCache>
                <c:ptCount val="9"/>
                <c:pt idx="0">
                  <c:v>2020/10/29 16:00:00</c:v>
                </c:pt>
                <c:pt idx="1">
                  <c:v>2020/10/29 18:00:00</c:v>
                </c:pt>
                <c:pt idx="2">
                  <c:v>2020/10/29 20:00:00</c:v>
                </c:pt>
                <c:pt idx="3">
                  <c:v>2020/10/29 22:00:00</c:v>
                </c:pt>
                <c:pt idx="4">
                  <c:v>2020/10/30 00:00:00</c:v>
                </c:pt>
                <c:pt idx="5">
                  <c:v>2020/10/30 02:00:00</c:v>
                </c:pt>
                <c:pt idx="6">
                  <c:v>2020/10/30 04:00:00</c:v>
                </c:pt>
                <c:pt idx="7">
                  <c:v>2020/10/30 06:00:00</c:v>
                </c:pt>
                <c:pt idx="8">
                  <c:v>2020/10/30 08:00:00</c:v>
                </c:pt>
              </c:strCache>
            </c:strRef>
          </c:cat>
          <c:val>
            <c:numRef>
              <c:f>'Do not touch Data (2) '!$H$13:$H$21</c:f>
              <c:numCache>
                <c:formatCode>General</c:formatCode>
                <c:ptCount val="9"/>
                <c:pt idx="0">
                  <c:v>135.01</c:v>
                </c:pt>
                <c:pt idx="1">
                  <c:v>135.16399999999999</c:v>
                </c:pt>
                <c:pt idx="2">
                  <c:v>135.28700000000001</c:v>
                </c:pt>
                <c:pt idx="3">
                  <c:v>135.24299999999999</c:v>
                </c:pt>
                <c:pt idx="4">
                  <c:v>135.24600000000001</c:v>
                </c:pt>
                <c:pt idx="5">
                  <c:v>135.15</c:v>
                </c:pt>
                <c:pt idx="6">
                  <c:v>135.05799999999999</c:v>
                </c:pt>
                <c:pt idx="7">
                  <c:v>134.80500000000001</c:v>
                </c:pt>
                <c:pt idx="8">
                  <c:v>134.65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AE-4FEE-AA3E-58D5AFB53C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axId val="285184288"/>
        <c:axId val="278924192"/>
      </c:stockChart>
      <c:catAx>
        <c:axId val="285184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924192"/>
        <c:crosses val="autoZero"/>
        <c:auto val="1"/>
        <c:lblAlgn val="ctr"/>
        <c:lblOffset val="100"/>
        <c:noMultiLvlLbl val="0"/>
      </c:catAx>
      <c:valAx>
        <c:axId val="27892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184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Middle TF</a:t>
            </a:r>
          </a:p>
          <a:p>
            <a:pPr>
              <a:defRPr/>
            </a:pP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212487839951"/>
          <c:y val="0.15547050437059229"/>
          <c:w val="0.84924945734424351"/>
          <c:h val="0.65123149888246246"/>
        </c:manualLayout>
      </c:layout>
      <c:stockChart>
        <c:ser>
          <c:idx val="0"/>
          <c:order val="0"/>
          <c:tx>
            <c:strRef>
              <c:f>'Do not touch Data (2) '!$L$12</c:f>
              <c:strCache>
                <c:ptCount val="1"/>
                <c:pt idx="0">
                  <c:v>Open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'!$K$13:$K$21</c:f>
              <c:strCache>
                <c:ptCount val="9"/>
                <c:pt idx="0">
                  <c:v>2020/10/28 06:00:00</c:v>
                </c:pt>
                <c:pt idx="1">
                  <c:v>2020/10/28 12:00:00</c:v>
                </c:pt>
                <c:pt idx="2">
                  <c:v>2020/10/28 18:00:00</c:v>
                </c:pt>
                <c:pt idx="3">
                  <c:v>2020/10/29 00:00:00</c:v>
                </c:pt>
                <c:pt idx="4">
                  <c:v>2020/10/29 06:00:00</c:v>
                </c:pt>
                <c:pt idx="5">
                  <c:v>2020/10/29 12:00:00</c:v>
                </c:pt>
                <c:pt idx="6">
                  <c:v>2020/10/29 18:00:00</c:v>
                </c:pt>
                <c:pt idx="7">
                  <c:v>2020/10/30 00:00:00</c:v>
                </c:pt>
                <c:pt idx="8">
                  <c:v>2020/10/30 06:00:00</c:v>
                </c:pt>
              </c:strCache>
            </c:strRef>
          </c:cat>
          <c:val>
            <c:numRef>
              <c:f>'Do not touch Data (2) '!$L$13:$L$21</c:f>
              <c:numCache>
                <c:formatCode>General</c:formatCode>
                <c:ptCount val="9"/>
                <c:pt idx="0">
                  <c:v>135.96299999999999</c:v>
                </c:pt>
                <c:pt idx="1">
                  <c:v>135.59800000000001</c:v>
                </c:pt>
                <c:pt idx="2">
                  <c:v>135.36799999999999</c:v>
                </c:pt>
                <c:pt idx="3">
                  <c:v>135.43600000000001</c:v>
                </c:pt>
                <c:pt idx="4">
                  <c:v>135.68899999999999</c:v>
                </c:pt>
                <c:pt idx="5">
                  <c:v>135.41</c:v>
                </c:pt>
                <c:pt idx="6">
                  <c:v>135.011</c:v>
                </c:pt>
                <c:pt idx="7">
                  <c:v>135.20099999999999</c:v>
                </c:pt>
                <c:pt idx="8">
                  <c:v>135.05799999999999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9B-46FD-9010-FA449CC1EAE1}"/>
            </c:ext>
          </c:extLst>
        </c:ser>
        <c:ser>
          <c:idx val="1"/>
          <c:order val="1"/>
          <c:tx>
            <c:strRef>
              <c:f>'Do not touch Data (2) '!$M$12</c:f>
              <c:strCache>
                <c:ptCount val="1"/>
                <c:pt idx="0">
                  <c:v>High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'!$K$13:$K$21</c:f>
              <c:strCache>
                <c:ptCount val="9"/>
                <c:pt idx="0">
                  <c:v>2020/10/28 06:00:00</c:v>
                </c:pt>
                <c:pt idx="1">
                  <c:v>2020/10/28 12:00:00</c:v>
                </c:pt>
                <c:pt idx="2">
                  <c:v>2020/10/28 18:00:00</c:v>
                </c:pt>
                <c:pt idx="3">
                  <c:v>2020/10/29 00:00:00</c:v>
                </c:pt>
                <c:pt idx="4">
                  <c:v>2020/10/29 06:00:00</c:v>
                </c:pt>
                <c:pt idx="5">
                  <c:v>2020/10/29 12:00:00</c:v>
                </c:pt>
                <c:pt idx="6">
                  <c:v>2020/10/29 18:00:00</c:v>
                </c:pt>
                <c:pt idx="7">
                  <c:v>2020/10/30 00:00:00</c:v>
                </c:pt>
                <c:pt idx="8">
                  <c:v>2020/10/30 06:00:00</c:v>
                </c:pt>
              </c:strCache>
            </c:strRef>
          </c:cat>
          <c:val>
            <c:numRef>
              <c:f>'Do not touch Data (2) '!$M$13:$M$21</c:f>
              <c:numCache>
                <c:formatCode>General</c:formatCode>
                <c:ptCount val="9"/>
                <c:pt idx="0">
                  <c:v>136.167</c:v>
                </c:pt>
                <c:pt idx="1">
                  <c:v>135.69499999999999</c:v>
                </c:pt>
                <c:pt idx="2">
                  <c:v>135.655</c:v>
                </c:pt>
                <c:pt idx="3">
                  <c:v>135.80600000000001</c:v>
                </c:pt>
                <c:pt idx="4">
                  <c:v>135.94800000000001</c:v>
                </c:pt>
                <c:pt idx="5">
                  <c:v>135.661</c:v>
                </c:pt>
                <c:pt idx="6">
                  <c:v>135.376</c:v>
                </c:pt>
                <c:pt idx="7">
                  <c:v>135.32599999999999</c:v>
                </c:pt>
                <c:pt idx="8">
                  <c:v>135.107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9B-46FD-9010-FA449CC1EAE1}"/>
            </c:ext>
          </c:extLst>
        </c:ser>
        <c:ser>
          <c:idx val="2"/>
          <c:order val="2"/>
          <c:tx>
            <c:strRef>
              <c:f>'Do not touch Data (2) '!$N$12</c:f>
              <c:strCache>
                <c:ptCount val="1"/>
                <c:pt idx="0">
                  <c:v>Low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'!$K$13:$K$21</c:f>
              <c:strCache>
                <c:ptCount val="9"/>
                <c:pt idx="0">
                  <c:v>2020/10/28 06:00:00</c:v>
                </c:pt>
                <c:pt idx="1">
                  <c:v>2020/10/28 12:00:00</c:v>
                </c:pt>
                <c:pt idx="2">
                  <c:v>2020/10/28 18:00:00</c:v>
                </c:pt>
                <c:pt idx="3">
                  <c:v>2020/10/29 00:00:00</c:v>
                </c:pt>
                <c:pt idx="4">
                  <c:v>2020/10/29 06:00:00</c:v>
                </c:pt>
                <c:pt idx="5">
                  <c:v>2020/10/29 12:00:00</c:v>
                </c:pt>
                <c:pt idx="6">
                  <c:v>2020/10/29 18:00:00</c:v>
                </c:pt>
                <c:pt idx="7">
                  <c:v>2020/10/30 00:00:00</c:v>
                </c:pt>
                <c:pt idx="8">
                  <c:v>2020/10/30 06:00:00</c:v>
                </c:pt>
              </c:strCache>
            </c:strRef>
          </c:cat>
          <c:val>
            <c:numRef>
              <c:f>'Do not touch Data (2) '!$N$13:$N$21</c:f>
              <c:numCache>
                <c:formatCode>General</c:formatCode>
                <c:ptCount val="9"/>
                <c:pt idx="0">
                  <c:v>135.43</c:v>
                </c:pt>
                <c:pt idx="1">
                  <c:v>134.88300000000001</c:v>
                </c:pt>
                <c:pt idx="2">
                  <c:v>135.33799999999999</c:v>
                </c:pt>
                <c:pt idx="3">
                  <c:v>135.358</c:v>
                </c:pt>
                <c:pt idx="4">
                  <c:v>135.33000000000001</c:v>
                </c:pt>
                <c:pt idx="5">
                  <c:v>134.64599999999999</c:v>
                </c:pt>
                <c:pt idx="6">
                  <c:v>134.822</c:v>
                </c:pt>
                <c:pt idx="7">
                  <c:v>135.04300000000001</c:v>
                </c:pt>
                <c:pt idx="8">
                  <c:v>134.4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9B-46FD-9010-FA449CC1EAE1}"/>
            </c:ext>
          </c:extLst>
        </c:ser>
        <c:ser>
          <c:idx val="3"/>
          <c:order val="3"/>
          <c:tx>
            <c:strRef>
              <c:f>'Do not touch Data (2) '!$O$12</c:f>
              <c:strCache>
                <c:ptCount val="1"/>
                <c:pt idx="0">
                  <c:v>Close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'!$K$13:$K$21</c:f>
              <c:strCache>
                <c:ptCount val="9"/>
                <c:pt idx="0">
                  <c:v>2020/10/28 06:00:00</c:v>
                </c:pt>
                <c:pt idx="1">
                  <c:v>2020/10/28 12:00:00</c:v>
                </c:pt>
                <c:pt idx="2">
                  <c:v>2020/10/28 18:00:00</c:v>
                </c:pt>
                <c:pt idx="3">
                  <c:v>2020/10/29 00:00:00</c:v>
                </c:pt>
                <c:pt idx="4">
                  <c:v>2020/10/29 06:00:00</c:v>
                </c:pt>
                <c:pt idx="5">
                  <c:v>2020/10/29 12:00:00</c:v>
                </c:pt>
                <c:pt idx="6">
                  <c:v>2020/10/29 18:00:00</c:v>
                </c:pt>
                <c:pt idx="7">
                  <c:v>2020/10/30 00:00:00</c:v>
                </c:pt>
                <c:pt idx="8">
                  <c:v>2020/10/30 06:00:00</c:v>
                </c:pt>
              </c:strCache>
            </c:strRef>
          </c:cat>
          <c:val>
            <c:numRef>
              <c:f>'Do not touch Data (2) '!$O$13:$O$21</c:f>
              <c:numCache>
                <c:formatCode>General</c:formatCode>
                <c:ptCount val="9"/>
                <c:pt idx="0">
                  <c:v>135.59800000000001</c:v>
                </c:pt>
                <c:pt idx="1">
                  <c:v>135.36799999999999</c:v>
                </c:pt>
                <c:pt idx="2">
                  <c:v>135.435</c:v>
                </c:pt>
                <c:pt idx="3">
                  <c:v>135.68899999999999</c:v>
                </c:pt>
                <c:pt idx="4">
                  <c:v>135.41</c:v>
                </c:pt>
                <c:pt idx="5">
                  <c:v>135.01</c:v>
                </c:pt>
                <c:pt idx="6">
                  <c:v>135.24299999999999</c:v>
                </c:pt>
                <c:pt idx="7">
                  <c:v>135.05799999999999</c:v>
                </c:pt>
                <c:pt idx="8">
                  <c:v>134.65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69B-46FD-9010-FA449CC1EA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axId val="592460032"/>
        <c:axId val="139931744"/>
      </c:stockChart>
      <c:catAx>
        <c:axId val="592460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931744"/>
        <c:crosses val="autoZero"/>
        <c:auto val="1"/>
        <c:lblAlgn val="ctr"/>
        <c:lblOffset val="100"/>
        <c:noMultiLvlLbl val="0"/>
      </c:catAx>
      <c:valAx>
        <c:axId val="13993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460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Highest TF</a:t>
            </a:r>
          </a:p>
          <a:p>
            <a:pPr>
              <a:defRPr/>
            </a:pP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572667782418941"/>
          <c:y val="0.12394319131161237"/>
          <c:w val="0.81984453566854321"/>
          <c:h val="0.71938455061538376"/>
        </c:manualLayout>
      </c:layout>
      <c:stockChart>
        <c:ser>
          <c:idx val="0"/>
          <c:order val="0"/>
          <c:tx>
            <c:strRef>
              <c:f>'Do not touch Data (2) '!$S$12</c:f>
              <c:strCache>
                <c:ptCount val="1"/>
                <c:pt idx="0">
                  <c:v>Open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'!$R$13:$R$20</c:f>
              <c:strCache>
                <c:ptCount val="8"/>
                <c:pt idx="0">
                  <c:v>2020/10/26 12:00:00</c:v>
                </c:pt>
                <c:pt idx="1">
                  <c:v>2020/10/27 00:00:00</c:v>
                </c:pt>
                <c:pt idx="2">
                  <c:v>2020/10/27 12:00:00</c:v>
                </c:pt>
                <c:pt idx="3">
                  <c:v>2020/10/28 00:00:00</c:v>
                </c:pt>
                <c:pt idx="4">
                  <c:v>2020/10/28 12:00:00</c:v>
                </c:pt>
                <c:pt idx="5">
                  <c:v>2020/10/29 00:00:00</c:v>
                </c:pt>
                <c:pt idx="6">
                  <c:v>2020/10/29 12:00:00</c:v>
                </c:pt>
                <c:pt idx="7">
                  <c:v>2020/10/30 00:00:00</c:v>
                </c:pt>
              </c:strCache>
            </c:strRef>
          </c:cat>
          <c:val>
            <c:numRef>
              <c:f>'Do not touch Data (2) '!$S$13:$S$20</c:f>
              <c:numCache>
                <c:formatCode>General</c:formatCode>
                <c:ptCount val="8"/>
                <c:pt idx="0">
                  <c:v>136.553</c:v>
                </c:pt>
                <c:pt idx="1">
                  <c:v>136.52699999999999</c:v>
                </c:pt>
                <c:pt idx="2">
                  <c:v>136.32</c:v>
                </c:pt>
                <c:pt idx="3">
                  <c:v>136.16300000000001</c:v>
                </c:pt>
                <c:pt idx="4">
                  <c:v>135.59800000000001</c:v>
                </c:pt>
                <c:pt idx="5">
                  <c:v>135.43600000000001</c:v>
                </c:pt>
                <c:pt idx="6">
                  <c:v>135.41</c:v>
                </c:pt>
                <c:pt idx="7">
                  <c:v>135.20099999999999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CD-4E89-BAE5-70FAF3EA7283}"/>
            </c:ext>
          </c:extLst>
        </c:ser>
        <c:ser>
          <c:idx val="1"/>
          <c:order val="1"/>
          <c:tx>
            <c:strRef>
              <c:f>'Do not touch Data (2) '!$T$12</c:f>
              <c:strCache>
                <c:ptCount val="1"/>
                <c:pt idx="0">
                  <c:v>High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'!$R$13:$R$20</c:f>
              <c:strCache>
                <c:ptCount val="8"/>
                <c:pt idx="0">
                  <c:v>2020/10/26 12:00:00</c:v>
                </c:pt>
                <c:pt idx="1">
                  <c:v>2020/10/27 00:00:00</c:v>
                </c:pt>
                <c:pt idx="2">
                  <c:v>2020/10/27 12:00:00</c:v>
                </c:pt>
                <c:pt idx="3">
                  <c:v>2020/10/28 00:00:00</c:v>
                </c:pt>
                <c:pt idx="4">
                  <c:v>2020/10/28 12:00:00</c:v>
                </c:pt>
                <c:pt idx="5">
                  <c:v>2020/10/29 00:00:00</c:v>
                </c:pt>
                <c:pt idx="6">
                  <c:v>2020/10/29 12:00:00</c:v>
                </c:pt>
                <c:pt idx="7">
                  <c:v>2020/10/30 00:00:00</c:v>
                </c:pt>
              </c:strCache>
            </c:strRef>
          </c:cat>
          <c:val>
            <c:numRef>
              <c:f>'Do not touch Data (2) '!$T$13:$T$20</c:f>
              <c:numCache>
                <c:formatCode>General</c:formatCode>
                <c:ptCount val="8"/>
                <c:pt idx="0">
                  <c:v>137.066</c:v>
                </c:pt>
                <c:pt idx="1">
                  <c:v>136.58799999999999</c:v>
                </c:pt>
                <c:pt idx="2">
                  <c:v>136.583</c:v>
                </c:pt>
                <c:pt idx="3">
                  <c:v>136.27799999999999</c:v>
                </c:pt>
                <c:pt idx="4">
                  <c:v>135.69499999999999</c:v>
                </c:pt>
                <c:pt idx="5">
                  <c:v>135.94800000000001</c:v>
                </c:pt>
                <c:pt idx="6">
                  <c:v>135.661</c:v>
                </c:pt>
                <c:pt idx="7">
                  <c:v>135.32599999999999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CD-4E89-BAE5-70FAF3EA7283}"/>
            </c:ext>
          </c:extLst>
        </c:ser>
        <c:ser>
          <c:idx val="2"/>
          <c:order val="2"/>
          <c:tx>
            <c:strRef>
              <c:f>'Do not touch Data (2) '!$U$12</c:f>
              <c:strCache>
                <c:ptCount val="1"/>
                <c:pt idx="0">
                  <c:v>Low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'!$R$13:$R$20</c:f>
              <c:strCache>
                <c:ptCount val="8"/>
                <c:pt idx="0">
                  <c:v>2020/10/26 12:00:00</c:v>
                </c:pt>
                <c:pt idx="1">
                  <c:v>2020/10/27 00:00:00</c:v>
                </c:pt>
                <c:pt idx="2">
                  <c:v>2020/10/27 12:00:00</c:v>
                </c:pt>
                <c:pt idx="3">
                  <c:v>2020/10/28 00:00:00</c:v>
                </c:pt>
                <c:pt idx="4">
                  <c:v>2020/10/28 12:00:00</c:v>
                </c:pt>
                <c:pt idx="5">
                  <c:v>2020/10/29 00:00:00</c:v>
                </c:pt>
                <c:pt idx="6">
                  <c:v>2020/10/29 12:00:00</c:v>
                </c:pt>
                <c:pt idx="7">
                  <c:v>2020/10/30 00:00:00</c:v>
                </c:pt>
              </c:strCache>
            </c:strRef>
          </c:cat>
          <c:val>
            <c:numRef>
              <c:f>'Do not touch Data (2) '!$U$13:$U$20</c:f>
              <c:numCache>
                <c:formatCode>General</c:formatCode>
                <c:ptCount val="8"/>
                <c:pt idx="0">
                  <c:v>136.40799999999999</c:v>
                </c:pt>
                <c:pt idx="1">
                  <c:v>136.19399999999999</c:v>
                </c:pt>
                <c:pt idx="2">
                  <c:v>136.15</c:v>
                </c:pt>
                <c:pt idx="3">
                  <c:v>135.43</c:v>
                </c:pt>
                <c:pt idx="4">
                  <c:v>134.88300000000001</c:v>
                </c:pt>
                <c:pt idx="5">
                  <c:v>135.33000000000001</c:v>
                </c:pt>
                <c:pt idx="6">
                  <c:v>134.64599999999999</c:v>
                </c:pt>
                <c:pt idx="7">
                  <c:v>134.4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CD-4E89-BAE5-70FAF3EA7283}"/>
            </c:ext>
          </c:extLst>
        </c:ser>
        <c:ser>
          <c:idx val="3"/>
          <c:order val="3"/>
          <c:tx>
            <c:strRef>
              <c:f>'Do not touch Data (2) '!$V$12</c:f>
              <c:strCache>
                <c:ptCount val="1"/>
                <c:pt idx="0">
                  <c:v>Close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'Do not touch Data (2) '!$R$13:$R$20</c:f>
              <c:strCache>
                <c:ptCount val="8"/>
                <c:pt idx="0">
                  <c:v>2020/10/26 12:00:00</c:v>
                </c:pt>
                <c:pt idx="1">
                  <c:v>2020/10/27 00:00:00</c:v>
                </c:pt>
                <c:pt idx="2">
                  <c:v>2020/10/27 12:00:00</c:v>
                </c:pt>
                <c:pt idx="3">
                  <c:v>2020/10/28 00:00:00</c:v>
                </c:pt>
                <c:pt idx="4">
                  <c:v>2020/10/28 12:00:00</c:v>
                </c:pt>
                <c:pt idx="5">
                  <c:v>2020/10/29 00:00:00</c:v>
                </c:pt>
                <c:pt idx="6">
                  <c:v>2020/10/29 12:00:00</c:v>
                </c:pt>
                <c:pt idx="7">
                  <c:v>2020/10/30 00:00:00</c:v>
                </c:pt>
              </c:strCache>
            </c:strRef>
          </c:cat>
          <c:val>
            <c:numRef>
              <c:f>'Do not touch Data (2) '!$V$13:$V$20</c:f>
              <c:numCache>
                <c:formatCode>General</c:formatCode>
                <c:ptCount val="8"/>
                <c:pt idx="0">
                  <c:v>136.529</c:v>
                </c:pt>
                <c:pt idx="1">
                  <c:v>136.31800000000001</c:v>
                </c:pt>
                <c:pt idx="2">
                  <c:v>136.233</c:v>
                </c:pt>
                <c:pt idx="3">
                  <c:v>135.59800000000001</c:v>
                </c:pt>
                <c:pt idx="4">
                  <c:v>135.435</c:v>
                </c:pt>
                <c:pt idx="5">
                  <c:v>135.41</c:v>
                </c:pt>
                <c:pt idx="6">
                  <c:v>135.24299999999999</c:v>
                </c:pt>
                <c:pt idx="7">
                  <c:v>134.65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3CD-4E89-BAE5-70FAF3EA72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axId val="349857568"/>
        <c:axId val="286902432"/>
      </c:stockChart>
      <c:catAx>
        <c:axId val="349857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6902432"/>
        <c:crosses val="autoZero"/>
        <c:auto val="1"/>
        <c:lblAlgn val="ctr"/>
        <c:lblOffset val="100"/>
        <c:noMultiLvlLbl val="0"/>
      </c:catAx>
      <c:valAx>
        <c:axId val="28690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857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95249</xdr:colOff>
      <xdr:row>13</xdr:row>
      <xdr:rowOff>247649</xdr:rowOff>
    </xdr:from>
    <xdr:to>
      <xdr:col>17</xdr:col>
      <xdr:colOff>85724</xdr:colOff>
      <xdr:row>31</xdr:row>
      <xdr:rowOff>219074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61530AA-8BB7-4580-8228-687C3323C1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198490</xdr:colOff>
      <xdr:row>14</xdr:row>
      <xdr:rowOff>61452</xdr:rowOff>
    </xdr:from>
    <xdr:to>
      <xdr:col>19</xdr:col>
      <xdr:colOff>383843</xdr:colOff>
      <xdr:row>32</xdr:row>
      <xdr:rowOff>127948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1B80FE-0348-42D3-9B1D-666BA153CA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469142</xdr:colOff>
      <xdr:row>14</xdr:row>
      <xdr:rowOff>61452</xdr:rowOff>
    </xdr:from>
    <xdr:to>
      <xdr:col>22</xdr:col>
      <xdr:colOff>143387</xdr:colOff>
      <xdr:row>32</xdr:row>
      <xdr:rowOff>127948</xdr:rowOff>
    </xdr:to>
    <xdr:graphicFrame macro="">
      <xdr:nvGraphicFramePr>
        <xdr:cNvPr id="5" name="Chart 3">
          <a:extLst>
            <a:ext uri="{FF2B5EF4-FFF2-40B4-BE49-F238E27FC236}">
              <a16:creationId xmlns:a16="http://schemas.microsoft.com/office/drawing/2014/main" id="{5AE72D48-8BC3-46B1-A647-8441418ED2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184355</xdr:colOff>
      <xdr:row>14</xdr:row>
      <xdr:rowOff>85299</xdr:rowOff>
    </xdr:from>
    <xdr:to>
      <xdr:col>24</xdr:col>
      <xdr:colOff>286775</xdr:colOff>
      <xdr:row>32</xdr:row>
      <xdr:rowOff>85299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9B0EA9F-D5DB-4C6B-855E-2EE3F96FCE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424714</xdr:colOff>
      <xdr:row>40</xdr:row>
      <xdr:rowOff>141386</xdr:rowOff>
    </xdr:from>
    <xdr:to>
      <xdr:col>7</xdr:col>
      <xdr:colOff>213245</xdr:colOff>
      <xdr:row>79</xdr:row>
      <xdr:rowOff>0</xdr:rowOff>
    </xdr:to>
    <xdr:graphicFrame macro="">
      <xdr:nvGraphicFramePr>
        <xdr:cNvPr id="7" name="Chart 7">
          <a:extLst>
            <a:ext uri="{FF2B5EF4-FFF2-40B4-BE49-F238E27FC236}">
              <a16:creationId xmlns:a16="http://schemas.microsoft.com/office/drawing/2014/main" id="{7E8AA2C3-24A2-4E0E-974E-C4B20629B2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316741</xdr:colOff>
      <xdr:row>41</xdr:row>
      <xdr:rowOff>14215</xdr:rowOff>
    </xdr:from>
    <xdr:to>
      <xdr:col>10</xdr:col>
      <xdr:colOff>753470</xdr:colOff>
      <xdr:row>79</xdr:row>
      <xdr:rowOff>71082</xdr:rowOff>
    </xdr:to>
    <xdr:graphicFrame macro="">
      <xdr:nvGraphicFramePr>
        <xdr:cNvPr id="8" name="Chart 8">
          <a:extLst>
            <a:ext uri="{FF2B5EF4-FFF2-40B4-BE49-F238E27FC236}">
              <a16:creationId xmlns:a16="http://schemas.microsoft.com/office/drawing/2014/main" id="{45ED87BB-AF3D-46EC-A452-967B38E106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862793</xdr:colOff>
      <xdr:row>40</xdr:row>
      <xdr:rowOff>150836</xdr:rowOff>
    </xdr:from>
    <xdr:to>
      <xdr:col>13</xdr:col>
      <xdr:colOff>952500</xdr:colOff>
      <xdr:row>79</xdr:row>
      <xdr:rowOff>99515</xdr:rowOff>
    </xdr:to>
    <xdr:graphicFrame macro="">
      <xdr:nvGraphicFramePr>
        <xdr:cNvPr id="9" name="Chart 9">
          <a:extLst>
            <a:ext uri="{FF2B5EF4-FFF2-40B4-BE49-F238E27FC236}">
              <a16:creationId xmlns:a16="http://schemas.microsoft.com/office/drawing/2014/main" id="{F34F10FA-649F-4702-97C3-2635B2016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5875A-5686-4F9D-9CDD-1E0F2CF8E0F3}">
  <sheetPr codeName="Sheet1"/>
  <dimension ref="A1:V64"/>
  <sheetViews>
    <sheetView showGridLines="0" zoomScale="111" workbookViewId="0">
      <selection activeCell="C4" sqref="C4"/>
    </sheetView>
  </sheetViews>
  <sheetFormatPr defaultRowHeight="12.75" x14ac:dyDescent="0.2"/>
  <cols>
    <col min="2" max="2" width="17.42578125" customWidth="1"/>
    <col min="3" max="3" width="12.7109375" customWidth="1"/>
    <col min="4" max="4" width="19.5703125" bestFit="1" customWidth="1"/>
    <col min="5" max="5" width="16.85546875" bestFit="1" customWidth="1"/>
    <col min="6" max="7" width="16.85546875" customWidth="1"/>
    <col min="8" max="8" width="16.85546875" bestFit="1" customWidth="1"/>
    <col min="9" max="9" width="18.28515625" bestFit="1" customWidth="1"/>
    <col min="10" max="10" width="16.85546875" bestFit="1" customWidth="1"/>
    <col min="11" max="12" width="16.85546875" customWidth="1"/>
    <col min="13" max="13" width="18.28515625" bestFit="1" customWidth="1"/>
    <col min="14" max="14" width="16.85546875" bestFit="1" customWidth="1"/>
    <col min="15" max="16" width="19.5703125" bestFit="1" customWidth="1"/>
    <col min="17" max="17" width="12.42578125" customWidth="1"/>
    <col min="18" max="18" width="12.28515625" customWidth="1"/>
    <col min="19" max="19" width="18.85546875" customWidth="1"/>
    <col min="20" max="20" width="14.85546875" customWidth="1"/>
    <col min="21" max="21" width="17.42578125" customWidth="1"/>
    <col min="22" max="22" width="15.140625" customWidth="1"/>
    <col min="23" max="26" width="19.5703125" bestFit="1" customWidth="1"/>
    <col min="27" max="28" width="16.85546875" bestFit="1" customWidth="1"/>
    <col min="29" max="29" width="19.5703125" bestFit="1" customWidth="1"/>
    <col min="30" max="30" width="16.85546875" bestFit="1" customWidth="1"/>
    <col min="31" max="33" width="19.5703125" bestFit="1" customWidth="1"/>
    <col min="34" max="34" width="16.85546875" bestFit="1" customWidth="1"/>
  </cols>
  <sheetData>
    <row r="1" spans="1:17" ht="18" x14ac:dyDescent="0.25">
      <c r="A1" s="1" t="s">
        <v>0</v>
      </c>
      <c r="B1" s="2" t="str">
        <f>'Currency Strength'!D1</f>
        <v>XXXXXXX</v>
      </c>
      <c r="D1" s="4"/>
    </row>
    <row r="3" spans="1:17" x14ac:dyDescent="0.2">
      <c r="D3" s="20"/>
      <c r="I3" s="20"/>
      <c r="N3" s="20"/>
    </row>
    <row r="4" spans="1:17" x14ac:dyDescent="0.2">
      <c r="B4" s="53" t="str">
        <f>_xlfn.CONCAT(D4, " ","Look Back", " ", "(",C4, ")")</f>
        <v>H4 Look Back (0)</v>
      </c>
      <c r="C4" s="53">
        <f>'Currency Strength'!S6</f>
        <v>0</v>
      </c>
      <c r="D4" s="21" t="str">
        <f>'Currency Strength'!P6</f>
        <v>H4</v>
      </c>
      <c r="E4" t="str">
        <f>RTD("fxbluelabs.excelrtd",,$B$1,CONCATENATE("@bh,",$B6,",",$D$4,",","Time",",",$C$4))</f>
        <v/>
      </c>
      <c r="G4" s="53" t="str">
        <f>_xlfn.CONCAT(I4, " ","Look Back", " ", "(",H4, ")")</f>
        <v>D1 Look Back (0)</v>
      </c>
      <c r="H4" s="53">
        <f>'Currency Strength'!S7</f>
        <v>0</v>
      </c>
      <c r="I4" s="21" t="str">
        <f>'Currency Strength'!P7</f>
        <v>D1</v>
      </c>
      <c r="J4" t="str">
        <f>RTD("fxbluelabs.excelrtd",,$B$1,CONCATENATE("@bh,",$B6,",",$I$4,",","Time",",",$C$4))</f>
        <v/>
      </c>
      <c r="L4" s="53" t="str">
        <f>_xlfn.CONCAT(N4, " ","Look Back", " ", "(",M4, ")")</f>
        <v>W1 Look Back (0)</v>
      </c>
      <c r="M4" s="53">
        <f>'Currency Strength'!S8</f>
        <v>0</v>
      </c>
      <c r="N4" s="21" t="str">
        <f>'Currency Strength'!P8</f>
        <v>W1</v>
      </c>
      <c r="O4" t="str">
        <f>RTD("fxbluelabs.excelrtd",,$B$1,CONCATENATE("@bh,",$B6,",",$N$4,",","Time",",",$C$4))</f>
        <v/>
      </c>
    </row>
    <row r="5" spans="1:17" x14ac:dyDescent="0.2">
      <c r="C5" s="36" t="s">
        <v>1</v>
      </c>
      <c r="D5" s="36" t="s">
        <v>37</v>
      </c>
      <c r="E5" s="36" t="s">
        <v>38</v>
      </c>
      <c r="F5" s="36"/>
      <c r="H5" s="36" t="s">
        <v>1</v>
      </c>
      <c r="I5" s="36" t="s">
        <v>37</v>
      </c>
      <c r="J5" s="36" t="s">
        <v>38</v>
      </c>
      <c r="K5" s="36"/>
      <c r="M5" s="36" t="s">
        <v>1</v>
      </c>
      <c r="N5" s="36" t="s">
        <v>37</v>
      </c>
      <c r="O5" s="36" t="s">
        <v>38</v>
      </c>
    </row>
    <row r="6" spans="1:17" ht="15" x14ac:dyDescent="0.25">
      <c r="B6" s="3" t="s">
        <v>2</v>
      </c>
      <c r="C6" t="str">
        <f>RTD("fxbluelabs.excelrtd",,$B$1,CONCATENATE("@bh,",$B6,",",$D$4,",",$C$5,",",$C$4))</f>
        <v/>
      </c>
      <c r="D6" t="str">
        <f>RTD("fxbluelabs.excelrtd",,$B$1,CONCATENATE("@bh,",$B6,",",$D$4,",",$D$5,",",$C$4))</f>
        <v/>
      </c>
      <c r="E6" t="str">
        <f>RTD("fxbluelabs.excelrtd",,$B$1,CONCATENATE("@bh,",$B6,",",$D$4,",",$E$5,",",$C$4))</f>
        <v/>
      </c>
      <c r="H6" t="str">
        <f>RTD("fxbluelabs.excelrtd",,$B$1,CONCATENATE("@bh,",$B6,",",$I$4,",",$H$5,",",$H$4))</f>
        <v/>
      </c>
      <c r="I6" t="str">
        <f>RTD("fxbluelabs.excelrtd",,$B$1,CONCATENATE("@bh,",$B6,",",$I$4,",",$I$5,",",$H$4))</f>
        <v/>
      </c>
      <c r="J6" t="str">
        <f>RTD("fxbluelabs.excelrtd",,$B$1,CONCATENATE("@bh,",$B6,",",$I$4,",",$J$5,",",$H$4))</f>
        <v/>
      </c>
      <c r="M6" t="str">
        <f>RTD("fxbluelabs.excelrtd",,$B$1,CONCATENATE("@bh,",$B6,",",$N$4,",",$M$5,",",$M$4))</f>
        <v/>
      </c>
      <c r="N6" t="str">
        <f>RTD("fxbluelabs.excelrtd",,$B$1,CONCATENATE("@bh,",$B6,",",$N$4,",",$N$5,",",$M$4))</f>
        <v/>
      </c>
      <c r="O6" t="str">
        <f>RTD("fxbluelabs.excelrtd",,$B$1,CONCATENATE("@bh,",$B6,",",$N$4,",",$O$5,",",$M$4))</f>
        <v/>
      </c>
    </row>
    <row r="7" spans="1:17" ht="15" x14ac:dyDescent="0.25">
      <c r="A7" s="1"/>
      <c r="B7" s="3" t="s">
        <v>3</v>
      </c>
      <c r="C7" t="str">
        <f>RTD("fxbluelabs.excelrtd",,$B$1,CONCATENATE("@bh,",$B7,",",$D$4,",",$C$5,",",$C$4))</f>
        <v/>
      </c>
      <c r="D7" t="str">
        <f>RTD("fxbluelabs.excelrtd",,$B$1,CONCATENATE("@bh,",$B7,",",$D$4,",",$D$5,",",$C$4))</f>
        <v/>
      </c>
      <c r="E7" t="str">
        <f>RTD("fxbluelabs.excelrtd",,$B$1,CONCATENATE("@bh,",$B7,",",$D$4,",",$E$5,",",$C$4))</f>
        <v/>
      </c>
      <c r="H7" t="str">
        <f>RTD("fxbluelabs.excelrtd",,$B$1,CONCATENATE("@bh,",$B7,",",$I$4,",",$H$5,",",$H$4))</f>
        <v/>
      </c>
      <c r="I7" t="str">
        <f>RTD("fxbluelabs.excelrtd",,$B$1,CONCATENATE("@bh,",$B7,",",$I$4,",",$I$5,",",$H$4))</f>
        <v/>
      </c>
      <c r="J7" t="str">
        <f>RTD("fxbluelabs.excelrtd",,$B$1,CONCATENATE("@bh,",$B7,",",$I$4,",",$J$5,",",$H$4))</f>
        <v/>
      </c>
      <c r="M7" t="str">
        <f>RTD("fxbluelabs.excelrtd",,$B$1,CONCATENATE("@bh,",$B7,",",$N$4,",",$M$5,",",$M$4))</f>
        <v/>
      </c>
      <c r="N7" t="str">
        <f>RTD("fxbluelabs.excelrtd",,$B$1,CONCATENATE("@bh,",$B7,",",$N$4,",",$N$5,",",$M$4))</f>
        <v/>
      </c>
      <c r="O7" t="str">
        <f>RTD("fxbluelabs.excelrtd",,$B$1,CONCATENATE("@bh,",$B7,",",$N$4,",",$O$5,",",$M$4))</f>
        <v/>
      </c>
      <c r="Q7" s="25"/>
    </row>
    <row r="8" spans="1:17" ht="15" x14ac:dyDescent="0.25">
      <c r="B8" s="3" t="s">
        <v>4</v>
      </c>
      <c r="C8" t="str">
        <f>RTD("fxbluelabs.excelrtd",,$B$1,CONCATENATE("@bh,",$B8,",",$D$4,",",$C$5,",",$C$4))</f>
        <v/>
      </c>
      <c r="D8" t="str">
        <f>RTD("fxbluelabs.excelrtd",,$B$1,CONCATENATE("@bh,",$B8,",",$D$4,",",$D$5,",",$C$4))</f>
        <v/>
      </c>
      <c r="E8" t="str">
        <f>RTD("fxbluelabs.excelrtd",,$B$1,CONCATENATE("@bh,",$B8,",",$D$4,",",$E$5,",",$C$4))</f>
        <v/>
      </c>
      <c r="H8" t="str">
        <f>RTD("fxbluelabs.excelrtd",,$B$1,CONCATENATE("@bh,",$B8,",",$I$4,",",$H$5,",",$H$4))</f>
        <v/>
      </c>
      <c r="I8" t="str">
        <f>RTD("fxbluelabs.excelrtd",,$B$1,CONCATENATE("@bh,",$B8,",",$I$4,",",$I$5,",",$H$4))</f>
        <v/>
      </c>
      <c r="J8" t="str">
        <f>RTD("fxbluelabs.excelrtd",,$B$1,CONCATENATE("@bh,",$B8,",",$I$4,",",$J$5,",",$H$4))</f>
        <v/>
      </c>
      <c r="M8" t="str">
        <f>RTD("fxbluelabs.excelrtd",,$B$1,CONCATENATE("@bh,",$B8,",",$N$4,",",$M$5,",",$M$4))</f>
        <v/>
      </c>
      <c r="N8" t="str">
        <f>RTD("fxbluelabs.excelrtd",,$B$1,CONCATENATE("@bh,",$B8,",",$N$4,",",$N$5,",",$M$4))</f>
        <v/>
      </c>
      <c r="O8" t="str">
        <f>RTD("fxbluelabs.excelrtd",,$B$1,CONCATENATE("@bh,",$B8,",",$N$4,",",$O$5,",",$M$4))</f>
        <v/>
      </c>
    </row>
    <row r="9" spans="1:17" ht="15" x14ac:dyDescent="0.25">
      <c r="B9" s="3" t="s">
        <v>5</v>
      </c>
      <c r="C9" t="str">
        <f>RTD("fxbluelabs.excelrtd",,$B$1,CONCATENATE("@bh,",$B9,",",$D$4,",",$C$5,",",$C$4))</f>
        <v/>
      </c>
      <c r="D9" t="str">
        <f>RTD("fxbluelabs.excelrtd",,$B$1,CONCATENATE("@bh,",$B9,",",$D$4,",",$D$5,",",$C$4))</f>
        <v/>
      </c>
      <c r="E9" t="str">
        <f>RTD("fxbluelabs.excelrtd",,$B$1,CONCATENATE("@bh,",$B9,",",$D$4,",",$E$5,",",$C$4))</f>
        <v/>
      </c>
      <c r="H9" t="str">
        <f>RTD("fxbluelabs.excelrtd",,$B$1,CONCATENATE("@bh,",$B9,",",$I$4,",",$H$5,",",$H$4))</f>
        <v/>
      </c>
      <c r="I9" t="str">
        <f>RTD("fxbluelabs.excelrtd",,$B$1,CONCATENATE("@bh,",$B9,",",$I$4,",",$I$5,",",$H$4))</f>
        <v/>
      </c>
      <c r="J9" t="str">
        <f>RTD("fxbluelabs.excelrtd",,$B$1,CONCATENATE("@bh,",$B9,",",$I$4,",",$J$5,",",$H$4))</f>
        <v/>
      </c>
      <c r="M9" t="str">
        <f>RTD("fxbluelabs.excelrtd",,$B$1,CONCATENATE("@bh,",$B9,",",$N$4,",",$M$5,",",$M$4))</f>
        <v/>
      </c>
      <c r="N9" t="str">
        <f>RTD("fxbluelabs.excelrtd",,$B$1,CONCATENATE("@bh,",$B9,",",$N$4,",",$N$5,",",$M$4))</f>
        <v/>
      </c>
      <c r="O9" t="str">
        <f>RTD("fxbluelabs.excelrtd",,$B$1,CONCATENATE("@bh,",$B9,",",$N$4,",",$O$5,",",$M$4))</f>
        <v/>
      </c>
    </row>
    <row r="10" spans="1:17" ht="15" x14ac:dyDescent="0.25">
      <c r="A10" s="1"/>
      <c r="B10" s="3" t="s">
        <v>6</v>
      </c>
      <c r="C10" t="str">
        <f>RTD("fxbluelabs.excelrtd",,$B$1,CONCATENATE("@bh,",$B10,",",$D$4,",",$C$5,",",$C$4))</f>
        <v/>
      </c>
      <c r="D10" t="str">
        <f>RTD("fxbluelabs.excelrtd",,$B$1,CONCATENATE("@bh,",$B10,",",$D$4,",",$D$5,",",$C$4))</f>
        <v/>
      </c>
      <c r="E10" t="str">
        <f>RTD("fxbluelabs.excelrtd",,$B$1,CONCATENATE("@bh,",$B10,",",$D$4,",",$E$5,",",$C$4))</f>
        <v/>
      </c>
      <c r="H10" t="str">
        <f>RTD("fxbluelabs.excelrtd",,$B$1,CONCATENATE("@bh,",$B10,",",$I$4,",",$H$5,",",$H$4))</f>
        <v/>
      </c>
      <c r="I10" t="str">
        <f>RTD("fxbluelabs.excelrtd",,$B$1,CONCATENATE("@bh,",$B10,",",$I$4,",",$I$5,",",$H$4))</f>
        <v/>
      </c>
      <c r="J10" t="str">
        <f>RTD("fxbluelabs.excelrtd",,$B$1,CONCATENATE("@bh,",$B10,",",$I$4,",",$J$5,",",$H$4))</f>
        <v/>
      </c>
      <c r="M10" t="str">
        <f>RTD("fxbluelabs.excelrtd",,$B$1,CONCATENATE("@bh,",$B10,",",$N$4,",",$M$5,",",$M$4))</f>
        <v/>
      </c>
      <c r="N10" t="str">
        <f>RTD("fxbluelabs.excelrtd",,$B$1,CONCATENATE("@bh,",$B10,",",$N$4,",",$N$5,",",$M$4))</f>
        <v/>
      </c>
      <c r="O10" t="str">
        <f>RTD("fxbluelabs.excelrtd",,$B$1,CONCATENATE("@bh,",$B10,",",$N$4,",",$O$5,",",$M$4))</f>
        <v/>
      </c>
    </row>
    <row r="11" spans="1:17" ht="15" x14ac:dyDescent="0.25">
      <c r="B11" s="3" t="s">
        <v>7</v>
      </c>
      <c r="C11" t="str">
        <f>RTD("fxbluelabs.excelrtd",,$B$1,CONCATENATE("@bh,",$B11,",",$D$4,",",$C$5,",",$C$4))</f>
        <v/>
      </c>
      <c r="D11" t="str">
        <f>RTD("fxbluelabs.excelrtd",,$B$1,CONCATENATE("@bh,",$B11,",",$D$4,",",$D$5,",",$C$4))</f>
        <v/>
      </c>
      <c r="E11" t="str">
        <f>RTD("fxbluelabs.excelrtd",,$B$1,CONCATENATE("@bh,",$B11,",",$D$4,",",$E$5,",",$C$4))</f>
        <v/>
      </c>
      <c r="H11" t="str">
        <f>RTD("fxbluelabs.excelrtd",,$B$1,CONCATENATE("@bh,",$B11,",",$I$4,",",$H$5,",",$H$4))</f>
        <v/>
      </c>
      <c r="I11" t="str">
        <f>RTD("fxbluelabs.excelrtd",,$B$1,CONCATENATE("@bh,",$B11,",",$I$4,",",$I$5,",",$H$4))</f>
        <v/>
      </c>
      <c r="J11" t="str">
        <f>RTD("fxbluelabs.excelrtd",,$B$1,CONCATENATE("@bh,",$B11,",",$I$4,",",$J$5,",",$H$4))</f>
        <v/>
      </c>
      <c r="M11" t="str">
        <f>RTD("fxbluelabs.excelrtd",,$B$1,CONCATENATE("@bh,",$B11,",",$N$4,",",$M$5,",",$M$4))</f>
        <v/>
      </c>
      <c r="N11" t="str">
        <f>RTD("fxbluelabs.excelrtd",,$B$1,CONCATENATE("@bh,",$B11,",",$N$4,",",$N$5,",",$M$4))</f>
        <v/>
      </c>
      <c r="O11" t="str">
        <f>RTD("fxbluelabs.excelrtd",,$B$1,CONCATENATE("@bh,",$B11,",",$N$4,",",$O$5,",",$M$4))</f>
        <v/>
      </c>
    </row>
    <row r="12" spans="1:17" ht="15" x14ac:dyDescent="0.25">
      <c r="B12" s="3" t="s">
        <v>8</v>
      </c>
      <c r="C12" t="str">
        <f>RTD("fxbluelabs.excelrtd",,$B$1,CONCATENATE("@bh,",$B12,",",$D$4,",",$C$5,",",$C$4))</f>
        <v/>
      </c>
      <c r="D12" t="str">
        <f>RTD("fxbluelabs.excelrtd",,$B$1,CONCATENATE("@bh,",$B12,",",$D$4,",",$D$5,",",$C$4))</f>
        <v/>
      </c>
      <c r="E12" t="str">
        <f>RTD("fxbluelabs.excelrtd",,$B$1,CONCATENATE("@bh,",$B12,",",$D$4,",",$E$5,",",$C$4))</f>
        <v/>
      </c>
      <c r="H12" t="str">
        <f>RTD("fxbluelabs.excelrtd",,$B$1,CONCATENATE("@bh,",$B12,",",$I$4,",",$H$5,",",$H$4))</f>
        <v/>
      </c>
      <c r="I12" t="str">
        <f>RTD("fxbluelabs.excelrtd",,$B$1,CONCATENATE("@bh,",$B12,",",$I$4,",",$I$5,",",$H$4))</f>
        <v/>
      </c>
      <c r="J12" t="str">
        <f>RTD("fxbluelabs.excelrtd",,$B$1,CONCATENATE("@bh,",$B12,",",$I$4,",",$J$5,",",$H$4))</f>
        <v/>
      </c>
      <c r="M12" t="str">
        <f>RTD("fxbluelabs.excelrtd",,$B$1,CONCATENATE("@bh,",$B12,",",$N$4,",",$M$5,",",$M$4))</f>
        <v/>
      </c>
      <c r="N12" t="str">
        <f>RTD("fxbluelabs.excelrtd",,$B$1,CONCATENATE("@bh,",$B12,",",$N$4,",",$N$5,",",$M$4))</f>
        <v/>
      </c>
      <c r="O12" t="str">
        <f>RTD("fxbluelabs.excelrtd",,$B$1,CONCATENATE("@bh,",$B12,",",$N$4,",",$O$5,",",$M$4))</f>
        <v/>
      </c>
    </row>
    <row r="13" spans="1:17" ht="15" x14ac:dyDescent="0.25">
      <c r="B13" s="3" t="s">
        <v>9</v>
      </c>
      <c r="C13" t="str">
        <f>RTD("fxbluelabs.excelrtd",,$B$1,CONCATENATE("@bh,",$B13,",",$D$4,",",$C$5,",",$C$4))</f>
        <v/>
      </c>
      <c r="D13" t="str">
        <f>RTD("fxbluelabs.excelrtd",,$B$1,CONCATENATE("@bh,",$B13,",",$D$4,",",$D$5,",",$C$4))</f>
        <v/>
      </c>
      <c r="E13" t="str">
        <f>RTD("fxbluelabs.excelrtd",,$B$1,CONCATENATE("@bh,",$B13,",",$D$4,",",$E$5,",",$C$4))</f>
        <v/>
      </c>
      <c r="H13" t="str">
        <f>RTD("fxbluelabs.excelrtd",,$B$1,CONCATENATE("@bh,",$B13,",",$I$4,",",$H$5,",",$H$4))</f>
        <v/>
      </c>
      <c r="I13" t="str">
        <f>RTD("fxbluelabs.excelrtd",,$B$1,CONCATENATE("@bh,",$B13,",",$I$4,",",$I$5,",",$H$4))</f>
        <v/>
      </c>
      <c r="J13" t="str">
        <f>RTD("fxbluelabs.excelrtd",,$B$1,CONCATENATE("@bh,",$B13,",",$I$4,",",$J$5,",",$H$4))</f>
        <v/>
      </c>
      <c r="M13" t="str">
        <f>RTD("fxbluelabs.excelrtd",,$B$1,CONCATENATE("@bh,",$B13,",",$N$4,",",$M$5,",",$M$4))</f>
        <v/>
      </c>
      <c r="N13" t="str">
        <f>RTD("fxbluelabs.excelrtd",,$B$1,CONCATENATE("@bh,",$B13,",",$N$4,",",$N$5,",",$M$4))</f>
        <v/>
      </c>
      <c r="O13" t="str">
        <f>RTD("fxbluelabs.excelrtd",,$B$1,CONCATENATE("@bh,",$B13,",",$N$4,",",$O$5,",",$M$4))</f>
        <v/>
      </c>
    </row>
    <row r="14" spans="1:17" ht="15" x14ac:dyDescent="0.25">
      <c r="A14" s="1"/>
      <c r="B14" s="3" t="s">
        <v>10</v>
      </c>
      <c r="C14" t="str">
        <f>RTD("fxbluelabs.excelrtd",,$B$1,CONCATENATE("@bh,",$B14,",",$D$4,",",$C$5,",",$C$4))</f>
        <v/>
      </c>
      <c r="D14" t="str">
        <f>RTD("fxbluelabs.excelrtd",,$B$1,CONCATENATE("@bh,",$B14,",",$D$4,",",$D$5,",",$C$4))</f>
        <v/>
      </c>
      <c r="E14" t="str">
        <f>RTD("fxbluelabs.excelrtd",,$B$1,CONCATENATE("@bh,",$B14,",",$D$4,",",$E$5,",",$C$4))</f>
        <v/>
      </c>
      <c r="H14" t="str">
        <f>RTD("fxbluelabs.excelrtd",,$B$1,CONCATENATE("@bh,",$B14,",",$I$4,",",$H$5,",",$H$4))</f>
        <v/>
      </c>
      <c r="I14" t="str">
        <f>RTD("fxbluelabs.excelrtd",,$B$1,CONCATENATE("@bh,",$B14,",",$I$4,",",$I$5,",",$H$4))</f>
        <v/>
      </c>
      <c r="J14" t="str">
        <f>RTD("fxbluelabs.excelrtd",,$B$1,CONCATENATE("@bh,",$B14,",",$I$4,",",$J$5,",",$H$4))</f>
        <v/>
      </c>
      <c r="M14" t="str">
        <f>RTD("fxbluelabs.excelrtd",,$B$1,CONCATENATE("@bh,",$B14,",",$N$4,",",$M$5,",",$M$4))</f>
        <v/>
      </c>
      <c r="N14" t="str">
        <f>RTD("fxbluelabs.excelrtd",,$B$1,CONCATENATE("@bh,",$B14,",",$N$4,",",$N$5,",",$M$4))</f>
        <v/>
      </c>
      <c r="O14" t="str">
        <f>RTD("fxbluelabs.excelrtd",,$B$1,CONCATENATE("@bh,",$B14,",",$N$4,",",$O$5,",",$M$4))</f>
        <v/>
      </c>
    </row>
    <row r="15" spans="1:17" ht="15" x14ac:dyDescent="0.25">
      <c r="B15" s="3" t="s">
        <v>11</v>
      </c>
      <c r="C15" t="str">
        <f>RTD("fxbluelabs.excelrtd",,$B$1,CONCATENATE("@bh,",$B15,",",$D$4,",",$C$5,",",$C$4))</f>
        <v/>
      </c>
      <c r="D15" t="str">
        <f>RTD("fxbluelabs.excelrtd",,$B$1,CONCATENATE("@bh,",$B15,",",$D$4,",",$D$5,",",$C$4))</f>
        <v/>
      </c>
      <c r="E15" t="str">
        <f>RTD("fxbluelabs.excelrtd",,$B$1,CONCATENATE("@bh,",$B15,",",$D$4,",",$E$5,",",$C$4))</f>
        <v/>
      </c>
      <c r="H15" t="str">
        <f>RTD("fxbluelabs.excelrtd",,$B$1,CONCATENATE("@bh,",$B15,",",$I$4,",",$H$5,",",$H$4))</f>
        <v/>
      </c>
      <c r="I15" t="str">
        <f>RTD("fxbluelabs.excelrtd",,$B$1,CONCATENATE("@bh,",$B15,",",$I$4,",",$I$5,",",$H$4))</f>
        <v/>
      </c>
      <c r="J15" t="str">
        <f>RTD("fxbluelabs.excelrtd",,$B$1,CONCATENATE("@bh,",$B15,",",$I$4,",",$J$5,",",$H$4))</f>
        <v/>
      </c>
      <c r="M15" t="str">
        <f>RTD("fxbluelabs.excelrtd",,$B$1,CONCATENATE("@bh,",$B15,",",$N$4,",",$M$5,",",$M$4))</f>
        <v/>
      </c>
      <c r="N15" t="str">
        <f>RTD("fxbluelabs.excelrtd",,$B$1,CONCATENATE("@bh,",$B15,",",$N$4,",",$N$5,",",$M$4))</f>
        <v/>
      </c>
      <c r="O15" t="str">
        <f>RTD("fxbluelabs.excelrtd",,$B$1,CONCATENATE("@bh,",$B15,",",$N$4,",",$O$5,",",$M$4))</f>
        <v/>
      </c>
    </row>
    <row r="16" spans="1:17" ht="15" x14ac:dyDescent="0.25">
      <c r="B16" s="3" t="s">
        <v>12</v>
      </c>
      <c r="C16" t="str">
        <f>RTD("fxbluelabs.excelrtd",,$B$1,CONCATENATE("@bh,",$B16,",",$D$4,",",$C$5,",",$C$4))</f>
        <v/>
      </c>
      <c r="D16" t="str">
        <f>RTD("fxbluelabs.excelrtd",,$B$1,CONCATENATE("@bh,",$B16,",",$D$4,",",$D$5,",",$C$4))</f>
        <v/>
      </c>
      <c r="E16" t="str">
        <f>RTD("fxbluelabs.excelrtd",,$B$1,CONCATENATE("@bh,",$B16,",",$D$4,",",$E$5,",",$C$4))</f>
        <v/>
      </c>
      <c r="H16" t="str">
        <f>RTD("fxbluelabs.excelrtd",,$B$1,CONCATENATE("@bh,",$B16,",",$I$4,",",$H$5,",",$H$4))</f>
        <v/>
      </c>
      <c r="I16" t="str">
        <f>RTD("fxbluelabs.excelrtd",,$B$1,CONCATENATE("@bh,",$B16,",",$I$4,",",$I$5,",",$H$4))</f>
        <v/>
      </c>
      <c r="J16" t="str">
        <f>RTD("fxbluelabs.excelrtd",,$B$1,CONCATENATE("@bh,",$B16,",",$I$4,",",$J$5,",",$H$4))</f>
        <v/>
      </c>
      <c r="M16" t="str">
        <f>RTD("fxbluelabs.excelrtd",,$B$1,CONCATENATE("@bh,",$B16,",",$N$4,",",$M$5,",",$M$4))</f>
        <v/>
      </c>
      <c r="N16" t="str">
        <f>RTD("fxbluelabs.excelrtd",,$B$1,CONCATENATE("@bh,",$B16,",",$N$4,",",$N$5,",",$M$4))</f>
        <v/>
      </c>
      <c r="O16" t="str">
        <f>RTD("fxbluelabs.excelrtd",,$B$1,CONCATENATE("@bh,",$B16,",",$N$4,",",$O$5,",",$M$4))</f>
        <v/>
      </c>
    </row>
    <row r="17" spans="2:15" ht="15" x14ac:dyDescent="0.25">
      <c r="B17" s="3" t="s">
        <v>13</v>
      </c>
      <c r="C17" t="str">
        <f>RTD("fxbluelabs.excelrtd",,$B$1,CONCATENATE("@bh,",$B17,",",$D$4,",",$C$5,",",$C$4))</f>
        <v/>
      </c>
      <c r="D17" t="str">
        <f>RTD("fxbluelabs.excelrtd",,$B$1,CONCATENATE("@bh,",$B17,",",$D$4,",",$D$5,",",$C$4))</f>
        <v/>
      </c>
      <c r="E17" t="str">
        <f>RTD("fxbluelabs.excelrtd",,$B$1,CONCATENATE("@bh,",$B17,",",$D$4,",",$E$5,",",$C$4))</f>
        <v/>
      </c>
      <c r="H17" t="str">
        <f>RTD("fxbluelabs.excelrtd",,$B$1,CONCATENATE("@bh,",$B17,",",$I$4,",",$H$5,",",$H$4))</f>
        <v/>
      </c>
      <c r="I17" t="str">
        <f>RTD("fxbluelabs.excelrtd",,$B$1,CONCATENATE("@bh,",$B17,",",$I$4,",",$I$5,",",$H$4))</f>
        <v/>
      </c>
      <c r="J17" t="str">
        <f>RTD("fxbluelabs.excelrtd",,$B$1,CONCATENATE("@bh,",$B17,",",$I$4,",",$J$5,",",$H$4))</f>
        <v/>
      </c>
      <c r="M17" t="str">
        <f>RTD("fxbluelabs.excelrtd",,$B$1,CONCATENATE("@bh,",$B17,",",$N$4,",",$M$5,",",$M$4))</f>
        <v/>
      </c>
      <c r="N17" t="str">
        <f>RTD("fxbluelabs.excelrtd",,$B$1,CONCATENATE("@bh,",$B17,",",$N$4,",",$N$5,",",$M$4))</f>
        <v/>
      </c>
      <c r="O17" t="str">
        <f>RTD("fxbluelabs.excelrtd",,$B$1,CONCATENATE("@bh,",$B17,",",$N$4,",",$O$5,",",$M$4))</f>
        <v/>
      </c>
    </row>
    <row r="18" spans="2:15" ht="15" x14ac:dyDescent="0.25">
      <c r="B18" s="3" t="s">
        <v>14</v>
      </c>
      <c r="C18" t="str">
        <f>RTD("fxbluelabs.excelrtd",,$B$1,CONCATENATE("@bh,",$B18,",",$D$4,",",$C$5,",",$C$4))</f>
        <v/>
      </c>
      <c r="D18" t="str">
        <f>RTD("fxbluelabs.excelrtd",,$B$1,CONCATENATE("@bh,",$B18,",",$D$4,",",$D$5,",",$C$4))</f>
        <v/>
      </c>
      <c r="E18" t="str">
        <f>RTD("fxbluelabs.excelrtd",,$B$1,CONCATENATE("@bh,",$B18,",",$D$4,",",$E$5,",",$C$4))</f>
        <v/>
      </c>
      <c r="H18" t="str">
        <f>RTD("fxbluelabs.excelrtd",,$B$1,CONCATENATE("@bh,",$B18,",",$I$4,",",$H$5,",",$H$4))</f>
        <v/>
      </c>
      <c r="I18" t="str">
        <f>RTD("fxbluelabs.excelrtd",,$B$1,CONCATENATE("@bh,",$B18,",",$I$4,",",$I$5,",",$H$4))</f>
        <v/>
      </c>
      <c r="J18" t="str">
        <f>RTD("fxbluelabs.excelrtd",,$B$1,CONCATENATE("@bh,",$B18,",",$I$4,",",$J$5,",",$H$4))</f>
        <v/>
      </c>
      <c r="M18" t="str">
        <f>RTD("fxbluelabs.excelrtd",,$B$1,CONCATENATE("@bh,",$B18,",",$N$4,",",$M$5,",",$M$4))</f>
        <v/>
      </c>
      <c r="N18" t="str">
        <f>RTD("fxbluelabs.excelrtd",,$B$1,CONCATENATE("@bh,",$B18,",",$N$4,",",$N$5,",",$M$4))</f>
        <v/>
      </c>
      <c r="O18" t="str">
        <f>RTD("fxbluelabs.excelrtd",,$B$1,CONCATENATE("@bh,",$B18,",",$N$4,",",$O$5,",",$M$4))</f>
        <v/>
      </c>
    </row>
    <row r="19" spans="2:15" ht="15" x14ac:dyDescent="0.25">
      <c r="B19" s="3" t="s">
        <v>15</v>
      </c>
      <c r="C19" t="str">
        <f>RTD("fxbluelabs.excelrtd",,$B$1,CONCATENATE("@bh,",$B19,",",$D$4,",",$C$5,",",$C$4))</f>
        <v/>
      </c>
      <c r="D19" t="str">
        <f>RTD("fxbluelabs.excelrtd",,$B$1,CONCATENATE("@bh,",$B19,",",$D$4,",",$D$5,",",$C$4))</f>
        <v/>
      </c>
      <c r="E19" t="str">
        <f>RTD("fxbluelabs.excelrtd",,$B$1,CONCATENATE("@bh,",$B19,",",$D$4,",",$E$5,",",$C$4))</f>
        <v/>
      </c>
      <c r="H19" t="str">
        <f>RTD("fxbluelabs.excelrtd",,$B$1,CONCATENATE("@bh,",$B19,",",$I$4,",",$H$5,",",$H$4))</f>
        <v/>
      </c>
      <c r="I19" t="str">
        <f>RTD("fxbluelabs.excelrtd",,$B$1,CONCATENATE("@bh,",$B19,",",$I$4,",",$I$5,",",$H$4))</f>
        <v/>
      </c>
      <c r="J19" t="str">
        <f>RTD("fxbluelabs.excelrtd",,$B$1,CONCATENATE("@bh,",$B19,",",$I$4,",",$J$5,",",$H$4))</f>
        <v/>
      </c>
      <c r="M19" t="str">
        <f>RTD("fxbluelabs.excelrtd",,$B$1,CONCATENATE("@bh,",$B19,",",$N$4,",",$M$5,",",$M$4))</f>
        <v/>
      </c>
      <c r="N19" t="str">
        <f>RTD("fxbluelabs.excelrtd",,$B$1,CONCATENATE("@bh,",$B19,",",$N$4,",",$N$5,",",$M$4))</f>
        <v/>
      </c>
      <c r="O19" t="str">
        <f>RTD("fxbluelabs.excelrtd",,$B$1,CONCATENATE("@bh,",$B19,",",$N$4,",",$O$5,",",$M$4))</f>
        <v/>
      </c>
    </row>
    <row r="20" spans="2:15" ht="15" x14ac:dyDescent="0.25">
      <c r="B20" s="3" t="s">
        <v>16</v>
      </c>
      <c r="C20" t="str">
        <f>RTD("fxbluelabs.excelrtd",,$B$1,CONCATENATE("@bh,",$B20,",",$D$4,",",$C$5,",",$C$4))</f>
        <v/>
      </c>
      <c r="D20" t="str">
        <f>RTD("fxbluelabs.excelrtd",,$B$1,CONCATENATE("@bh,",$B20,",",$D$4,",",$D$5,",",$C$4))</f>
        <v/>
      </c>
      <c r="E20" t="str">
        <f>RTD("fxbluelabs.excelrtd",,$B$1,CONCATENATE("@bh,",$B20,",",$D$4,",",$E$5,",",$C$4))</f>
        <v/>
      </c>
      <c r="H20" t="str">
        <f>RTD("fxbluelabs.excelrtd",,$B$1,CONCATENATE("@bh,",$B20,",",$I$4,",",$H$5,",",$H$4))</f>
        <v/>
      </c>
      <c r="I20" t="str">
        <f>RTD("fxbluelabs.excelrtd",,$B$1,CONCATENATE("@bh,",$B20,",",$I$4,",",$I$5,",",$H$4))</f>
        <v/>
      </c>
      <c r="J20" t="str">
        <f>RTD("fxbluelabs.excelrtd",,$B$1,CONCATENATE("@bh,",$B20,",",$I$4,",",$J$5,",",$H$4))</f>
        <v/>
      </c>
      <c r="M20" t="str">
        <f>RTD("fxbluelabs.excelrtd",,$B$1,CONCATENATE("@bh,",$B20,",",$N$4,",",$M$5,",",$M$4))</f>
        <v/>
      </c>
      <c r="N20" t="str">
        <f>RTD("fxbluelabs.excelrtd",,$B$1,CONCATENATE("@bh,",$B20,",",$N$4,",",$N$5,",",$M$4))</f>
        <v/>
      </c>
      <c r="O20" t="str">
        <f>RTD("fxbluelabs.excelrtd",,$B$1,CONCATENATE("@bh,",$B20,",",$N$4,",",$O$5,",",$M$4))</f>
        <v/>
      </c>
    </row>
    <row r="21" spans="2:15" ht="15" x14ac:dyDescent="0.25">
      <c r="B21" s="3" t="s">
        <v>17</v>
      </c>
      <c r="C21" t="str">
        <f>RTD("fxbluelabs.excelrtd",,$B$1,CONCATENATE("@bh,",$B21,",",$D$4,",",$C$5,",",$C$4))</f>
        <v/>
      </c>
      <c r="D21" t="str">
        <f>RTD("fxbluelabs.excelrtd",,$B$1,CONCATENATE("@bh,",$B21,",",$D$4,",",$D$5,",",$C$4))</f>
        <v/>
      </c>
      <c r="E21" t="str">
        <f>RTD("fxbluelabs.excelrtd",,$B$1,CONCATENATE("@bh,",$B21,",",$D$4,",",$E$5,",",$C$4))</f>
        <v/>
      </c>
      <c r="H21" t="str">
        <f>RTD("fxbluelabs.excelrtd",,$B$1,CONCATENATE("@bh,",$B21,",",$I$4,",",$H$5,",",$H$4))</f>
        <v/>
      </c>
      <c r="I21" t="str">
        <f>RTD("fxbluelabs.excelrtd",,$B$1,CONCATENATE("@bh,",$B21,",",$I$4,",",$I$5,",",$H$4))</f>
        <v/>
      </c>
      <c r="J21" t="str">
        <f>RTD("fxbluelabs.excelrtd",,$B$1,CONCATENATE("@bh,",$B21,",",$I$4,",",$J$5,",",$H$4))</f>
        <v/>
      </c>
      <c r="M21" t="str">
        <f>RTD("fxbluelabs.excelrtd",,$B$1,CONCATENATE("@bh,",$B21,",",$N$4,",",$M$5,",",$M$4))</f>
        <v/>
      </c>
      <c r="N21" t="str">
        <f>RTD("fxbluelabs.excelrtd",,$B$1,CONCATENATE("@bh,",$B21,",",$N$4,",",$N$5,",",$M$4))</f>
        <v/>
      </c>
      <c r="O21" t="str">
        <f>RTD("fxbluelabs.excelrtd",,$B$1,CONCATENATE("@bh,",$B21,",",$N$4,",",$O$5,",",$M$4))</f>
        <v/>
      </c>
    </row>
    <row r="22" spans="2:15" ht="15" x14ac:dyDescent="0.25">
      <c r="B22" s="3" t="s">
        <v>18</v>
      </c>
      <c r="C22" t="str">
        <f>RTD("fxbluelabs.excelrtd",,$B$1,CONCATENATE("@bh,",$B22,",",$D$4,",",$C$5,",",$C$4))</f>
        <v/>
      </c>
      <c r="D22" t="str">
        <f>RTD("fxbluelabs.excelrtd",,$B$1,CONCATENATE("@bh,",$B22,",",$D$4,",",$D$5,",",$C$4))</f>
        <v/>
      </c>
      <c r="E22" t="str">
        <f>RTD("fxbluelabs.excelrtd",,$B$1,CONCATENATE("@bh,",$B22,",",$D$4,",",$E$5,",",$C$4))</f>
        <v/>
      </c>
      <c r="H22" t="str">
        <f>RTD("fxbluelabs.excelrtd",,$B$1,CONCATENATE("@bh,",$B22,",",$I$4,",",$H$5,",",$H$4))</f>
        <v/>
      </c>
      <c r="I22" t="str">
        <f>RTD("fxbluelabs.excelrtd",,$B$1,CONCATENATE("@bh,",$B22,",",$I$4,",",$I$5,",",$H$4))</f>
        <v/>
      </c>
      <c r="J22" t="str">
        <f>RTD("fxbluelabs.excelrtd",,$B$1,CONCATENATE("@bh,",$B22,",",$I$4,",",$J$5,",",$H$4))</f>
        <v/>
      </c>
      <c r="M22" t="str">
        <f>RTD("fxbluelabs.excelrtd",,$B$1,CONCATENATE("@bh,",$B22,",",$N$4,",",$M$5,",",$M$4))</f>
        <v/>
      </c>
      <c r="N22" t="str">
        <f>RTD("fxbluelabs.excelrtd",,$B$1,CONCATENATE("@bh,",$B22,",",$N$4,",",$N$5,",",$M$4))</f>
        <v/>
      </c>
      <c r="O22" t="str">
        <f>RTD("fxbluelabs.excelrtd",,$B$1,CONCATENATE("@bh,",$B22,",",$N$4,",",$O$5,",",$M$4))</f>
        <v/>
      </c>
    </row>
    <row r="23" spans="2:15" ht="15" x14ac:dyDescent="0.25">
      <c r="B23" s="3" t="s">
        <v>19</v>
      </c>
      <c r="C23" t="str">
        <f>RTD("fxbluelabs.excelrtd",,$B$1,CONCATENATE("@bh,",$B23,",",$D$4,",",$C$5,",",$C$4))</f>
        <v/>
      </c>
      <c r="D23" t="str">
        <f>RTD("fxbluelabs.excelrtd",,$B$1,CONCATENATE("@bh,",$B23,",",$D$4,",",$D$5,",",$C$4))</f>
        <v/>
      </c>
      <c r="E23" t="str">
        <f>RTD("fxbluelabs.excelrtd",,$B$1,CONCATENATE("@bh,",$B23,",",$D$4,",",$E$5,",",$C$4))</f>
        <v/>
      </c>
      <c r="H23" t="str">
        <f>RTD("fxbluelabs.excelrtd",,$B$1,CONCATENATE("@bh,",$B23,",",$I$4,",",$H$5,",",$H$4))</f>
        <v/>
      </c>
      <c r="I23" t="str">
        <f>RTD("fxbluelabs.excelrtd",,$B$1,CONCATENATE("@bh,",$B23,",",$I$4,",",$I$5,",",$H$4))</f>
        <v/>
      </c>
      <c r="J23" t="str">
        <f>RTD("fxbluelabs.excelrtd",,$B$1,CONCATENATE("@bh,",$B23,",",$I$4,",",$J$5,",",$H$4))</f>
        <v/>
      </c>
      <c r="M23" t="str">
        <f>RTD("fxbluelabs.excelrtd",,$B$1,CONCATENATE("@bh,",$B23,",",$N$4,",",$M$5,",",$M$4))</f>
        <v/>
      </c>
      <c r="N23" t="str">
        <f>RTD("fxbluelabs.excelrtd",,$B$1,CONCATENATE("@bh,",$B23,",",$N$4,",",$N$5,",",$M$4))</f>
        <v/>
      </c>
      <c r="O23" t="str">
        <f>RTD("fxbluelabs.excelrtd",,$B$1,CONCATENATE("@bh,",$B23,",",$N$4,",",$O$5,",",$M$4))</f>
        <v/>
      </c>
    </row>
    <row r="24" spans="2:15" ht="15" x14ac:dyDescent="0.25">
      <c r="B24" s="3" t="s">
        <v>20</v>
      </c>
      <c r="C24" t="str">
        <f>RTD("fxbluelabs.excelrtd",,$B$1,CONCATENATE("@bh,",$B24,",",$D$4,",",$C$5,",",$C$4))</f>
        <v/>
      </c>
      <c r="D24" t="str">
        <f>RTD("fxbluelabs.excelrtd",,$B$1,CONCATENATE("@bh,",$B24,",",$D$4,",",$D$5,",",$C$4))</f>
        <v/>
      </c>
      <c r="E24" t="str">
        <f>RTD("fxbluelabs.excelrtd",,$B$1,CONCATENATE("@bh,",$B24,",",$D$4,",",$E$5,",",$C$4))</f>
        <v/>
      </c>
      <c r="H24" t="str">
        <f>RTD("fxbluelabs.excelrtd",,$B$1,CONCATENATE("@bh,",$B24,",",$I$4,",",$H$5,",",$H$4))</f>
        <v/>
      </c>
      <c r="I24" t="str">
        <f>RTD("fxbluelabs.excelrtd",,$B$1,CONCATENATE("@bh,",$B24,",",$I$4,",",$I$5,",",$H$4))</f>
        <v/>
      </c>
      <c r="J24" t="str">
        <f>RTD("fxbluelabs.excelrtd",,$B$1,CONCATENATE("@bh,",$B24,",",$I$4,",",$J$5,",",$H$4))</f>
        <v/>
      </c>
      <c r="M24" t="str">
        <f>RTD("fxbluelabs.excelrtd",,$B$1,CONCATENATE("@bh,",$B24,",",$N$4,",",$M$5,",",$M$4))</f>
        <v/>
      </c>
      <c r="N24" t="str">
        <f>RTD("fxbluelabs.excelrtd",,$B$1,CONCATENATE("@bh,",$B24,",",$N$4,",",$N$5,",",$M$4))</f>
        <v/>
      </c>
      <c r="O24" t="str">
        <f>RTD("fxbluelabs.excelrtd",,$B$1,CONCATENATE("@bh,",$B24,",",$N$4,",",$O$5,",",$M$4))</f>
        <v/>
      </c>
    </row>
    <row r="25" spans="2:15" ht="15" x14ac:dyDescent="0.25">
      <c r="B25" s="3" t="s">
        <v>21</v>
      </c>
      <c r="C25" t="str">
        <f>RTD("fxbluelabs.excelrtd",,$B$1,CONCATENATE("@bh,",$B25,",",$D$4,",",$C$5,",",$C$4))</f>
        <v/>
      </c>
      <c r="D25" t="str">
        <f>RTD("fxbluelabs.excelrtd",,$B$1,CONCATENATE("@bh,",$B25,",",$D$4,",",$D$5,",",$C$4))</f>
        <v/>
      </c>
      <c r="E25" t="str">
        <f>RTD("fxbluelabs.excelrtd",,$B$1,CONCATENATE("@bh,",$B25,",",$D$4,",",$E$5,",",$C$4))</f>
        <v/>
      </c>
      <c r="H25" t="str">
        <f>RTD("fxbluelabs.excelrtd",,$B$1,CONCATENATE("@bh,",$B25,",",$I$4,",",$H$5,",",$H$4))</f>
        <v/>
      </c>
      <c r="I25" t="str">
        <f>RTD("fxbluelabs.excelrtd",,$B$1,CONCATENATE("@bh,",$B25,",",$I$4,",",$I$5,",",$H$4))</f>
        <v/>
      </c>
      <c r="J25" t="str">
        <f>RTD("fxbluelabs.excelrtd",,$B$1,CONCATENATE("@bh,",$B25,",",$I$4,",",$J$5,",",$H$4))</f>
        <v/>
      </c>
      <c r="M25" t="str">
        <f>RTD("fxbluelabs.excelrtd",,$B$1,CONCATENATE("@bh,",$B25,",",$N$4,",",$M$5,",",$M$4))</f>
        <v/>
      </c>
      <c r="N25" t="str">
        <f>RTD("fxbluelabs.excelrtd",,$B$1,CONCATENATE("@bh,",$B25,",",$N$4,",",$N$5,",",$M$4))</f>
        <v/>
      </c>
      <c r="O25" t="str">
        <f>RTD("fxbluelabs.excelrtd",,$B$1,CONCATENATE("@bh,",$B25,",",$N$4,",",$O$5,",",$M$4))</f>
        <v/>
      </c>
    </row>
    <row r="26" spans="2:15" ht="15" x14ac:dyDescent="0.25">
      <c r="B26" s="3" t="s">
        <v>22</v>
      </c>
      <c r="C26" t="str">
        <f>RTD("fxbluelabs.excelrtd",,$B$1,CONCATENATE("@bh,",$B26,",",$D$4,",",$C$5,",",$C$4))</f>
        <v/>
      </c>
      <c r="D26" t="str">
        <f>RTD("fxbluelabs.excelrtd",,$B$1,CONCATENATE("@bh,",$B26,",",$D$4,",",$D$5,",",$C$4))</f>
        <v/>
      </c>
      <c r="E26" t="str">
        <f>RTD("fxbluelabs.excelrtd",,$B$1,CONCATENATE("@bh,",$B26,",",$D$4,",",$E$5,",",$C$4))</f>
        <v/>
      </c>
      <c r="H26" t="str">
        <f>RTD("fxbluelabs.excelrtd",,$B$1,CONCATENATE("@bh,",$B26,",",$I$4,",",$H$5,",",$H$4))</f>
        <v/>
      </c>
      <c r="I26" t="str">
        <f>RTD("fxbluelabs.excelrtd",,$B$1,CONCATENATE("@bh,",$B26,",",$I$4,",",$I$5,",",$H$4))</f>
        <v/>
      </c>
      <c r="J26" t="str">
        <f>RTD("fxbluelabs.excelrtd",,$B$1,CONCATENATE("@bh,",$B26,",",$I$4,",",$J$5,",",$H$4))</f>
        <v/>
      </c>
      <c r="M26" t="str">
        <f>RTD("fxbluelabs.excelrtd",,$B$1,CONCATENATE("@bh,",$B26,",",$N$4,",",$M$5,",",$M$4))</f>
        <v/>
      </c>
      <c r="N26" t="str">
        <f>RTD("fxbluelabs.excelrtd",,$B$1,CONCATENATE("@bh,",$B26,",",$N$4,",",$N$5,",",$M$4))</f>
        <v/>
      </c>
      <c r="O26" t="str">
        <f>RTD("fxbluelabs.excelrtd",,$B$1,CONCATENATE("@bh,",$B26,",",$N$4,",",$O$5,",",$M$4))</f>
        <v/>
      </c>
    </row>
    <row r="27" spans="2:15" ht="15" x14ac:dyDescent="0.25">
      <c r="B27" s="3" t="s">
        <v>23</v>
      </c>
      <c r="C27" t="str">
        <f>RTD("fxbluelabs.excelrtd",,$B$1,CONCATENATE("@bh,",$B27,",",$D$4,",",$C$5,",",$C$4))</f>
        <v/>
      </c>
      <c r="D27" t="str">
        <f>RTD("fxbluelabs.excelrtd",,$B$1,CONCATENATE("@bh,",$B27,",",$D$4,",",$D$5,",",$C$4))</f>
        <v/>
      </c>
      <c r="E27" t="str">
        <f>RTD("fxbluelabs.excelrtd",,$B$1,CONCATENATE("@bh,",$B27,",",$D$4,",",$E$5,",",$C$4))</f>
        <v/>
      </c>
      <c r="H27" t="str">
        <f>RTD("fxbluelabs.excelrtd",,$B$1,CONCATENATE("@bh,",$B27,",",$I$4,",",$H$5,",",$H$4))</f>
        <v/>
      </c>
      <c r="I27" t="str">
        <f>RTD("fxbluelabs.excelrtd",,$B$1,CONCATENATE("@bh,",$B27,",",$I$4,",",$I$5,",",$H$4))</f>
        <v/>
      </c>
      <c r="J27" t="str">
        <f>RTD("fxbluelabs.excelrtd",,$B$1,CONCATENATE("@bh,",$B27,",",$I$4,",",$J$5,",",$H$4))</f>
        <v/>
      </c>
      <c r="M27" t="str">
        <f>RTD("fxbluelabs.excelrtd",,$B$1,CONCATENATE("@bh,",$B27,",",$N$4,",",$M$5,",",$M$4))</f>
        <v/>
      </c>
      <c r="N27" t="str">
        <f>RTD("fxbluelabs.excelrtd",,$B$1,CONCATENATE("@bh,",$B27,",",$N$4,",",$N$5,",",$M$4))</f>
        <v/>
      </c>
      <c r="O27" t="str">
        <f>RTD("fxbluelabs.excelrtd",,$B$1,CONCATENATE("@bh,",$B27,",",$N$4,",",$O$5,",",$M$4))</f>
        <v/>
      </c>
    </row>
    <row r="28" spans="2:15" ht="15" x14ac:dyDescent="0.25">
      <c r="B28" s="3" t="s">
        <v>24</v>
      </c>
      <c r="C28" t="str">
        <f>RTD("fxbluelabs.excelrtd",,$B$1,CONCATENATE("@bh,",$B28,",",$D$4,",",$C$5,",",$C$4))</f>
        <v/>
      </c>
      <c r="D28" t="str">
        <f>RTD("fxbluelabs.excelrtd",,$B$1,CONCATENATE("@bh,",$B28,",",$D$4,",",$D$5,",",$C$4))</f>
        <v/>
      </c>
      <c r="E28" t="str">
        <f>RTD("fxbluelabs.excelrtd",,$B$1,CONCATENATE("@bh,",$B28,",",$D$4,",",$E$5,",",$C$4))</f>
        <v/>
      </c>
      <c r="H28" t="str">
        <f>RTD("fxbluelabs.excelrtd",,$B$1,CONCATENATE("@bh,",$B28,",",$I$4,",",$H$5,",",$H$4))</f>
        <v/>
      </c>
      <c r="I28" t="str">
        <f>RTD("fxbluelabs.excelrtd",,$B$1,CONCATENATE("@bh,",$B28,",",$I$4,",",$I$5,",",$H$4))</f>
        <v/>
      </c>
      <c r="J28" t="str">
        <f>RTD("fxbluelabs.excelrtd",,$B$1,CONCATENATE("@bh,",$B28,",",$I$4,",",$J$5,",",$H$4))</f>
        <v/>
      </c>
      <c r="M28" t="str">
        <f>RTD("fxbluelabs.excelrtd",,$B$1,CONCATENATE("@bh,",$B28,",",$N$4,",",$M$5,",",$M$4))</f>
        <v/>
      </c>
      <c r="N28" t="str">
        <f>RTD("fxbluelabs.excelrtd",,$B$1,CONCATENATE("@bh,",$B28,",",$N$4,",",$N$5,",",$M$4))</f>
        <v/>
      </c>
      <c r="O28" t="str">
        <f>RTD("fxbluelabs.excelrtd",,$B$1,CONCATENATE("@bh,",$B28,",",$N$4,",",$O$5,",",$M$4))</f>
        <v/>
      </c>
    </row>
    <row r="29" spans="2:15" ht="15" x14ac:dyDescent="0.25">
      <c r="B29" s="3" t="s">
        <v>25</v>
      </c>
      <c r="C29" t="str">
        <f>RTD("fxbluelabs.excelrtd",,$B$1,CONCATENATE("@bh,",$B29,",",$D$4,",",$C$5,",",$C$4))</f>
        <v/>
      </c>
      <c r="D29" t="str">
        <f>RTD("fxbluelabs.excelrtd",,$B$1,CONCATENATE("@bh,",$B29,",",$D$4,",",$D$5,",",$C$4))</f>
        <v/>
      </c>
      <c r="E29" t="str">
        <f>RTD("fxbluelabs.excelrtd",,$B$1,CONCATENATE("@bh,",$B29,",",$D$4,",",$E$5,",",$C$4))</f>
        <v/>
      </c>
      <c r="H29" t="str">
        <f>RTD("fxbluelabs.excelrtd",,$B$1,CONCATENATE("@bh,",$B29,",",$I$4,",",$H$5,",",$H$4))</f>
        <v/>
      </c>
      <c r="I29" t="str">
        <f>RTD("fxbluelabs.excelrtd",,$B$1,CONCATENATE("@bh,",$B29,",",$I$4,",",$I$5,",",$H$4))</f>
        <v/>
      </c>
      <c r="J29" t="str">
        <f>RTD("fxbluelabs.excelrtd",,$B$1,CONCATENATE("@bh,",$B29,",",$I$4,",",$J$5,",",$H$4))</f>
        <v/>
      </c>
      <c r="M29" t="str">
        <f>RTD("fxbluelabs.excelrtd",,$B$1,CONCATENATE("@bh,",$B29,",",$N$4,",",$M$5,",",$M$4))</f>
        <v/>
      </c>
      <c r="N29" t="str">
        <f>RTD("fxbluelabs.excelrtd",,$B$1,CONCATENATE("@bh,",$B29,",",$N$4,",",$N$5,",",$M$4))</f>
        <v/>
      </c>
      <c r="O29" t="str">
        <f>RTD("fxbluelabs.excelrtd",,$B$1,CONCATENATE("@bh,",$B29,",",$N$4,",",$O$5,",",$M$4))</f>
        <v/>
      </c>
    </row>
    <row r="30" spans="2:15" ht="15" x14ac:dyDescent="0.25">
      <c r="B30" s="3" t="s">
        <v>26</v>
      </c>
      <c r="C30" t="str">
        <f>RTD("fxbluelabs.excelrtd",,$B$1,CONCATENATE("@bh,",$B30,",",$D$4,",",$C$5,",",$C$4))</f>
        <v/>
      </c>
      <c r="D30" t="str">
        <f>RTD("fxbluelabs.excelrtd",,$B$1,CONCATENATE("@bh,",$B30,",",$D$4,",",$D$5,",",$C$4))</f>
        <v/>
      </c>
      <c r="E30" t="str">
        <f>RTD("fxbluelabs.excelrtd",,$B$1,CONCATENATE("@bh,",$B30,",",$D$4,",",$E$5,",",$C$4))</f>
        <v/>
      </c>
      <c r="H30" t="str">
        <f>RTD("fxbluelabs.excelrtd",,$B$1,CONCATENATE("@bh,",$B30,",",$I$4,",",$H$5,",",$H$4))</f>
        <v/>
      </c>
      <c r="I30" t="str">
        <f>RTD("fxbluelabs.excelrtd",,$B$1,CONCATENATE("@bh,",$B30,",",$I$4,",",$I$5,",",$H$4))</f>
        <v/>
      </c>
      <c r="J30" t="str">
        <f>RTD("fxbluelabs.excelrtd",,$B$1,CONCATENATE("@bh,",$B30,",",$I$4,",",$J$5,",",$H$4))</f>
        <v/>
      </c>
      <c r="M30" t="str">
        <f>RTD("fxbluelabs.excelrtd",,$B$1,CONCATENATE("@bh,",$B30,",",$N$4,",",$M$5,",",$M$4))</f>
        <v/>
      </c>
      <c r="N30" t="str">
        <f>RTD("fxbluelabs.excelrtd",,$B$1,CONCATENATE("@bh,",$B30,",",$N$4,",",$N$5,",",$M$4))</f>
        <v/>
      </c>
      <c r="O30" t="str">
        <f>RTD("fxbluelabs.excelrtd",,$B$1,CONCATENATE("@bh,",$B30,",",$N$4,",",$O$5,",",$M$4))</f>
        <v/>
      </c>
    </row>
    <row r="31" spans="2:15" ht="15" x14ac:dyDescent="0.25">
      <c r="B31" s="3" t="s">
        <v>27</v>
      </c>
      <c r="C31" t="str">
        <f>RTD("fxbluelabs.excelrtd",,$B$1,CONCATENATE("@bh,",$B31,",",$D$4,",",$C$5,",",$C$4))</f>
        <v/>
      </c>
      <c r="D31" t="str">
        <f>RTD("fxbluelabs.excelrtd",,$B$1,CONCATENATE("@bh,",$B31,",",$D$4,",",$D$5,",",$C$4))</f>
        <v/>
      </c>
      <c r="E31" t="str">
        <f>RTD("fxbluelabs.excelrtd",,$B$1,CONCATENATE("@bh,",$B31,",",$D$4,",",$E$5,",",$C$4))</f>
        <v/>
      </c>
      <c r="H31" t="str">
        <f>RTD("fxbluelabs.excelrtd",,$B$1,CONCATENATE("@bh,",$B31,",",$I$4,",",$H$5,",",$H$4))</f>
        <v/>
      </c>
      <c r="I31" t="str">
        <f>RTD("fxbluelabs.excelrtd",,$B$1,CONCATENATE("@bh,",$B31,",",$I$4,",",$I$5,",",$H$4))</f>
        <v/>
      </c>
      <c r="J31" t="str">
        <f>RTD("fxbluelabs.excelrtd",,$B$1,CONCATENATE("@bh,",$B31,",",$I$4,",",$J$5,",",$H$4))</f>
        <v/>
      </c>
      <c r="M31" t="str">
        <f>RTD("fxbluelabs.excelrtd",,$B$1,CONCATENATE("@bh,",$B31,",",$N$4,",",$M$5,",",$M$4))</f>
        <v/>
      </c>
      <c r="N31" t="str">
        <f>RTD("fxbluelabs.excelrtd",,$B$1,CONCATENATE("@bh,",$B31,",",$N$4,",",$N$5,",",$M$4))</f>
        <v/>
      </c>
      <c r="O31" t="str">
        <f>RTD("fxbluelabs.excelrtd",,$B$1,CONCATENATE("@bh,",$B31,",",$N$4,",",$O$5,",",$M$4))</f>
        <v/>
      </c>
    </row>
    <row r="32" spans="2:15" ht="15" x14ac:dyDescent="0.25">
      <c r="B32" s="3" t="s">
        <v>28</v>
      </c>
      <c r="C32" t="str">
        <f>RTD("fxbluelabs.excelrtd",,$B$1,CONCATENATE("@bh,",$B32,",",$D$4,",",$C$5,",",$C$4))</f>
        <v/>
      </c>
      <c r="D32" t="str">
        <f>RTD("fxbluelabs.excelrtd",,$B$1,CONCATENATE("@bh,",$B32,",",$D$4,",",$D$5,",",$C$4))</f>
        <v/>
      </c>
      <c r="E32" t="str">
        <f>RTD("fxbluelabs.excelrtd",,$B$1,CONCATENATE("@bh,",$B32,",",$D$4,",",$E$5,",",$C$4))</f>
        <v/>
      </c>
      <c r="H32" t="str">
        <f>RTD("fxbluelabs.excelrtd",,$B$1,CONCATENATE("@bh,",$B32,",",$I$4,",",$H$5,",",$H$4))</f>
        <v/>
      </c>
      <c r="I32" t="str">
        <f>RTD("fxbluelabs.excelrtd",,$B$1,CONCATENATE("@bh,",$B32,",",$I$4,",",$I$5,",",$H$4))</f>
        <v/>
      </c>
      <c r="J32" t="str">
        <f>RTD("fxbluelabs.excelrtd",,$B$1,CONCATENATE("@bh,",$B32,",",$I$4,",",$J$5,",",$H$4))</f>
        <v/>
      </c>
      <c r="M32" t="str">
        <f>RTD("fxbluelabs.excelrtd",,$B$1,CONCATENATE("@bh,",$B32,",",$N$4,",",$M$5,",",$M$4))</f>
        <v/>
      </c>
      <c r="N32" t="str">
        <f>RTD("fxbluelabs.excelrtd",,$B$1,CONCATENATE("@bh,",$B32,",",$N$4,",",$N$5,",",$M$4))</f>
        <v/>
      </c>
      <c r="O32" t="str">
        <f>RTD("fxbluelabs.excelrtd",,$B$1,CONCATENATE("@bh,",$B32,",",$N$4,",",$O$5,",",$M$4))</f>
        <v/>
      </c>
    </row>
    <row r="33" spans="2:22" ht="15" x14ac:dyDescent="0.25">
      <c r="B33" s="3" t="s">
        <v>29</v>
      </c>
      <c r="C33" t="str">
        <f>RTD("fxbluelabs.excelrtd",,$B$1,CONCATENATE("@bh,",$B33,",",$D$4,",",$C$5,",",$C$4))</f>
        <v/>
      </c>
      <c r="D33" t="str">
        <f>RTD("fxbluelabs.excelrtd",,$B$1,CONCATENATE("@bh,",$B33,",",$D$4,",",$D$5,",",$C$4))</f>
        <v/>
      </c>
      <c r="E33" t="str">
        <f>RTD("fxbluelabs.excelrtd",,$B$1,CONCATENATE("@bh,",$B33,",",$D$4,",",$E$5,",",$C$4))</f>
        <v/>
      </c>
      <c r="H33" t="str">
        <f>RTD("fxbluelabs.excelrtd",,$B$1,CONCATENATE("@bh,",$B33,",",$I$4,",",$H$5,",",$H$4))</f>
        <v/>
      </c>
      <c r="I33" t="str">
        <f>RTD("fxbluelabs.excelrtd",,$B$1,CONCATENATE("@bh,",$B33,",",$I$4,",",$I$5,",",$H$4))</f>
        <v/>
      </c>
      <c r="J33" t="str">
        <f>RTD("fxbluelabs.excelrtd",,$B$1,CONCATENATE("@bh,",$B33,",",$I$4,",",$J$5,",",$H$4))</f>
        <v/>
      </c>
      <c r="M33" t="str">
        <f>RTD("fxbluelabs.excelrtd",,$B$1,CONCATENATE("@bh,",$B33,",",$N$4,",",$M$5,",",$M$4))</f>
        <v/>
      </c>
      <c r="N33" t="str">
        <f>RTD("fxbluelabs.excelrtd",,$B$1,CONCATENATE("@bh,",$B33,",",$N$4,",",$N$5,",",$M$4))</f>
        <v/>
      </c>
      <c r="O33" t="str">
        <f>RTD("fxbluelabs.excelrtd",,$B$1,CONCATENATE("@bh,",$B33,",",$N$4,",",$O$5,",",$M$4))</f>
        <v/>
      </c>
    </row>
    <row r="34" spans="2:22" ht="15" x14ac:dyDescent="0.25">
      <c r="B34" s="3"/>
    </row>
    <row r="35" spans="2:22" ht="15" x14ac:dyDescent="0.25">
      <c r="B35" s="3"/>
    </row>
    <row r="36" spans="2:22" ht="15.75" x14ac:dyDescent="0.25">
      <c r="C36" t="str">
        <f>CONCATENATE(D4," ", C5, "-", D5)</f>
        <v>H4 Close-High</v>
      </c>
      <c r="D36" t="str">
        <f>CONCATENATE(D4," ", C5, "-", E5)</f>
        <v>H4 Close-Low</v>
      </c>
      <c r="E36" t="str">
        <f>CONCATENATE(I4," ", H5, "-", I5)</f>
        <v>D1 Close-High</v>
      </c>
      <c r="H36" t="str">
        <f>CONCATENATE(I4," ", H5, "-", J5)</f>
        <v>D1 Close-Low</v>
      </c>
      <c r="I36" t="str">
        <f>CONCATENATE(N4," ", M5, "-", N5)</f>
        <v>W1 Close-High</v>
      </c>
      <c r="J36" t="str">
        <f>CONCATENATE(N4," ", M5, "-", O5)</f>
        <v>W1 Close-Low</v>
      </c>
      <c r="M36" s="8" t="s">
        <v>41</v>
      </c>
      <c r="N36" s="9" t="str">
        <f>D4</f>
        <v>H4</v>
      </c>
      <c r="O36" s="9" t="str">
        <f>I4</f>
        <v>D1</v>
      </c>
      <c r="P36" s="9" t="str">
        <f>N4</f>
        <v>W1</v>
      </c>
      <c r="S36" s="9" t="s">
        <v>39</v>
      </c>
      <c r="T36" s="9" t="str">
        <f>D4</f>
        <v>H4</v>
      </c>
      <c r="U36" s="9" t="str">
        <f>I4</f>
        <v>D1</v>
      </c>
      <c r="V36" s="9" t="str">
        <f>N4</f>
        <v>W1</v>
      </c>
    </row>
    <row r="37" spans="2:22" ht="15" x14ac:dyDescent="0.25">
      <c r="B37" s="3" t="str">
        <f t="shared" ref="B37:B64" si="0">B6</f>
        <v>EURUSD</v>
      </c>
      <c r="C37" s="5" t="e">
        <f>(C6-D6)/D6*100</f>
        <v>#VALUE!</v>
      </c>
      <c r="D37" s="5" t="e">
        <f>(C6-E6)/E6*100</f>
        <v>#VALUE!</v>
      </c>
      <c r="E37" s="5" t="e">
        <f>(H6-I6)/I6*100</f>
        <v>#VALUE!</v>
      </c>
      <c r="F37" s="5"/>
      <c r="G37" s="5"/>
      <c r="H37" s="5" t="e">
        <f t="shared" ref="H37:H64" si="1">(H6-J6)/J6*100</f>
        <v>#VALUE!</v>
      </c>
      <c r="I37" s="5" t="e">
        <f>(M6-N6)/N6*100</f>
        <v>#VALUE!</v>
      </c>
      <c r="J37" s="5" t="e">
        <f>(M6-O6)/O6*100</f>
        <v>#VALUE!</v>
      </c>
      <c r="K37" s="5"/>
      <c r="L37" s="5"/>
      <c r="M37" s="10" t="str">
        <f t="shared" ref="M37:M64" si="2">B37</f>
        <v>EURUSD</v>
      </c>
      <c r="N37" s="11" t="e">
        <f t="shared" ref="N37:N64" si="3">C37+D37</f>
        <v>#VALUE!</v>
      </c>
      <c r="O37" s="11" t="e">
        <f t="shared" ref="O37:O64" si="4">E37+H37</f>
        <v>#VALUE!</v>
      </c>
      <c r="P37" s="11" t="e">
        <f t="shared" ref="P37:P64" si="5">I37+J37</f>
        <v>#VALUE!</v>
      </c>
      <c r="S37" t="s">
        <v>40</v>
      </c>
      <c r="T37" s="7" t="e">
        <f>SUM(N37,N38,N39,N40,N41,N42,N43)</f>
        <v>#VALUE!</v>
      </c>
      <c r="U37" s="7" t="e">
        <f>SUM(O37,O38,O39,O40,O41,O42,O43)</f>
        <v>#VALUE!</v>
      </c>
      <c r="V37" s="7" t="e">
        <f>SUM(P37,P38,P39,P40,P41,P42,P43)</f>
        <v>#VALUE!</v>
      </c>
    </row>
    <row r="38" spans="2:22" ht="15" x14ac:dyDescent="0.25">
      <c r="B38" s="3" t="str">
        <f t="shared" si="0"/>
        <v>EURGBP</v>
      </c>
      <c r="C38" s="5" t="e">
        <f t="shared" ref="C38:C64" si="6">(C7-D7)/D7*100</f>
        <v>#VALUE!</v>
      </c>
      <c r="D38" s="5" t="e">
        <f t="shared" ref="D38:D64" si="7">(C7-E7)/E7*100</f>
        <v>#VALUE!</v>
      </c>
      <c r="E38" s="5" t="e">
        <f t="shared" ref="E38:E64" si="8">(H7-I7)/I7*100</f>
        <v>#VALUE!</v>
      </c>
      <c r="F38" s="5"/>
      <c r="G38" s="5"/>
      <c r="H38" s="5" t="e">
        <f t="shared" si="1"/>
        <v>#VALUE!</v>
      </c>
      <c r="I38" s="5" t="e">
        <f t="shared" ref="I38:I64" si="9">(M7-N7)/N7*100</f>
        <v>#VALUE!</v>
      </c>
      <c r="J38" s="5" t="e">
        <f t="shared" ref="J38:J64" si="10">(M7-O7)/O7*100</f>
        <v>#VALUE!</v>
      </c>
      <c r="K38" s="5"/>
      <c r="L38" s="5"/>
      <c r="M38" s="3" t="str">
        <f t="shared" si="2"/>
        <v>EURGBP</v>
      </c>
      <c r="N38" s="12" t="e">
        <f t="shared" si="3"/>
        <v>#VALUE!</v>
      </c>
      <c r="O38" s="12" t="e">
        <f t="shared" si="4"/>
        <v>#VALUE!</v>
      </c>
      <c r="P38" s="12" t="e">
        <f t="shared" si="5"/>
        <v>#VALUE!</v>
      </c>
      <c r="S38" t="s">
        <v>30</v>
      </c>
      <c r="T38" s="7" t="e">
        <f>SUM(-1*N37,N44,N45,N46,-1*N47,-1*N53,-1*N63)</f>
        <v>#VALUE!</v>
      </c>
      <c r="U38" s="7" t="e">
        <f>SUM(-1*O37,O44,O45,O46,-1*O47,-1*O53,-1*O63)</f>
        <v>#VALUE!</v>
      </c>
      <c r="V38" s="7" t="e">
        <f>SUM(-1*P37,P44,P45,P46,-1*P47,-1*P53,-1*P63)</f>
        <v>#VALUE!</v>
      </c>
    </row>
    <row r="39" spans="2:22" ht="15" x14ac:dyDescent="0.25">
      <c r="B39" s="3" t="str">
        <f t="shared" si="0"/>
        <v>EURJPY</v>
      </c>
      <c r="C39" s="5" t="e">
        <f t="shared" si="6"/>
        <v>#VALUE!</v>
      </c>
      <c r="D39" s="5" t="e">
        <f t="shared" si="7"/>
        <v>#VALUE!</v>
      </c>
      <c r="E39" s="5" t="e">
        <f t="shared" si="8"/>
        <v>#VALUE!</v>
      </c>
      <c r="F39" s="5"/>
      <c r="G39" s="5"/>
      <c r="H39" s="5" t="e">
        <f t="shared" si="1"/>
        <v>#VALUE!</v>
      </c>
      <c r="I39" s="5" t="e">
        <f t="shared" si="9"/>
        <v>#VALUE!</v>
      </c>
      <c r="J39" s="5" t="e">
        <f t="shared" si="10"/>
        <v>#VALUE!</v>
      </c>
      <c r="K39" s="5"/>
      <c r="L39" s="5"/>
      <c r="M39" s="13" t="str">
        <f t="shared" si="2"/>
        <v>EURJPY</v>
      </c>
      <c r="N39" s="14" t="e">
        <f t="shared" si="3"/>
        <v>#VALUE!</v>
      </c>
      <c r="O39" s="14" t="e">
        <f t="shared" si="4"/>
        <v>#VALUE!</v>
      </c>
      <c r="P39" s="14" t="e">
        <f t="shared" si="5"/>
        <v>#VALUE!</v>
      </c>
      <c r="S39" t="s">
        <v>31</v>
      </c>
      <c r="T39" s="7" t="e">
        <f>SUM(N38*-1,N47,N48,N49,N50,N51,N52)</f>
        <v>#VALUE!</v>
      </c>
      <c r="U39" s="7" t="e">
        <f>SUM(O38*-1,O47,O48,O49,O50,O51,O52)</f>
        <v>#VALUE!</v>
      </c>
      <c r="V39" s="7" t="e">
        <f>SUM(P38*-1,P47,P48,P49,P50,P51,P52)</f>
        <v>#VALUE!</v>
      </c>
    </row>
    <row r="40" spans="2:22" ht="15" x14ac:dyDescent="0.25">
      <c r="B40" s="3" t="str">
        <f t="shared" si="0"/>
        <v>EURAUD</v>
      </c>
      <c r="C40" s="5" t="e">
        <f t="shared" si="6"/>
        <v>#VALUE!</v>
      </c>
      <c r="D40" s="5" t="e">
        <f t="shared" si="7"/>
        <v>#VALUE!</v>
      </c>
      <c r="E40" s="5" t="e">
        <f t="shared" si="8"/>
        <v>#VALUE!</v>
      </c>
      <c r="F40" s="5"/>
      <c r="G40" s="5"/>
      <c r="H40" s="5" t="e">
        <f t="shared" si="1"/>
        <v>#VALUE!</v>
      </c>
      <c r="I40" s="5" t="e">
        <f t="shared" si="9"/>
        <v>#VALUE!</v>
      </c>
      <c r="J40" s="5" t="e">
        <f t="shared" si="10"/>
        <v>#VALUE!</v>
      </c>
      <c r="K40" s="5"/>
      <c r="L40" s="5"/>
      <c r="M40" s="3" t="str">
        <f t="shared" si="2"/>
        <v>EURAUD</v>
      </c>
      <c r="N40" s="12" t="e">
        <f t="shared" si="3"/>
        <v>#VALUE!</v>
      </c>
      <c r="O40" s="12" t="e">
        <f t="shared" si="4"/>
        <v>#VALUE!</v>
      </c>
      <c r="P40" s="12" t="e">
        <f t="shared" si="5"/>
        <v>#VALUE!</v>
      </c>
      <c r="S40" t="s">
        <v>32</v>
      </c>
      <c r="T40" s="7" t="e">
        <f>SUM(N39,N44,N49,N57,N58,N60,N64)*-1</f>
        <v>#VALUE!</v>
      </c>
      <c r="U40" s="7" t="e">
        <f>SUM(O39,O44,O49,O57,O58,O60,O64)*-1</f>
        <v>#VALUE!</v>
      </c>
      <c r="V40" s="7" t="e">
        <f>SUM(P39,P44,P49,P57,P58,P60,P64)*-1</f>
        <v>#VALUE!</v>
      </c>
    </row>
    <row r="41" spans="2:22" ht="15" x14ac:dyDescent="0.25">
      <c r="B41" s="3" t="str">
        <f t="shared" si="0"/>
        <v>EURCAD</v>
      </c>
      <c r="C41" s="5" t="e">
        <f t="shared" si="6"/>
        <v>#VALUE!</v>
      </c>
      <c r="D41" s="5" t="e">
        <f t="shared" si="7"/>
        <v>#VALUE!</v>
      </c>
      <c r="E41" s="5" t="e">
        <f t="shared" si="8"/>
        <v>#VALUE!</v>
      </c>
      <c r="F41" s="5"/>
      <c r="G41" s="5"/>
      <c r="H41" s="5" t="e">
        <f t="shared" si="1"/>
        <v>#VALUE!</v>
      </c>
      <c r="I41" s="5" t="e">
        <f t="shared" si="9"/>
        <v>#VALUE!</v>
      </c>
      <c r="J41" s="5" t="e">
        <f t="shared" si="10"/>
        <v>#VALUE!</v>
      </c>
      <c r="K41" s="5"/>
      <c r="L41" s="5"/>
      <c r="M41" s="13" t="str">
        <f t="shared" si="2"/>
        <v>EURCAD</v>
      </c>
      <c r="N41" s="14" t="e">
        <f t="shared" si="3"/>
        <v>#VALUE!</v>
      </c>
      <c r="O41" s="14" t="e">
        <f t="shared" si="4"/>
        <v>#VALUE!</v>
      </c>
      <c r="P41" s="14" t="e">
        <f t="shared" si="5"/>
        <v>#VALUE!</v>
      </c>
      <c r="S41" t="s">
        <v>34</v>
      </c>
      <c r="T41" s="7" t="e">
        <f>SUM(N40*-1,N51*-1,N53,N54,N55,N56,N57)</f>
        <v>#VALUE!</v>
      </c>
      <c r="U41" s="7" t="e">
        <f>SUM(O40*-1,O51*-1,O53,O54,O55,O56,O57)</f>
        <v>#VALUE!</v>
      </c>
      <c r="V41" s="7" t="e">
        <f>SUM(P40*-1,P51*-1,P53,P54,P55,P56,P57)</f>
        <v>#VALUE!</v>
      </c>
    </row>
    <row r="42" spans="2:22" ht="15" x14ac:dyDescent="0.25">
      <c r="B42" s="3" t="str">
        <f t="shared" si="0"/>
        <v>EURNZD</v>
      </c>
      <c r="C42" s="5" t="e">
        <f t="shared" si="6"/>
        <v>#VALUE!</v>
      </c>
      <c r="D42" s="5" t="e">
        <f t="shared" si="7"/>
        <v>#VALUE!</v>
      </c>
      <c r="E42" s="5" t="e">
        <f t="shared" si="8"/>
        <v>#VALUE!</v>
      </c>
      <c r="F42" s="5"/>
      <c r="G42" s="5"/>
      <c r="H42" s="5" t="e">
        <f t="shared" si="1"/>
        <v>#VALUE!</v>
      </c>
      <c r="I42" s="5" t="e">
        <f t="shared" si="9"/>
        <v>#VALUE!</v>
      </c>
      <c r="J42" s="5" t="e">
        <f t="shared" si="10"/>
        <v>#VALUE!</v>
      </c>
      <c r="K42" s="5"/>
      <c r="L42" s="5"/>
      <c r="M42" s="3" t="str">
        <f t="shared" si="2"/>
        <v>EURNZD</v>
      </c>
      <c r="N42" s="12" t="e">
        <f t="shared" si="3"/>
        <v>#VALUE!</v>
      </c>
      <c r="O42" s="12" t="e">
        <f t="shared" si="4"/>
        <v>#VALUE!</v>
      </c>
      <c r="P42" s="12" t="e">
        <f t="shared" si="5"/>
        <v>#VALUE!</v>
      </c>
      <c r="S42" t="s">
        <v>33</v>
      </c>
      <c r="T42" s="7" t="e">
        <f>SUM(N41*-1,N45*-1,N48*-1,N56*-1,N58,N59,N62*-1)</f>
        <v>#VALUE!</v>
      </c>
      <c r="U42" s="7" t="e">
        <f>SUM(O41*-1,O45*-1,O48*-1,O56*-1,O58,O59,O62*-1)</f>
        <v>#VALUE!</v>
      </c>
      <c r="V42" s="7" t="e">
        <f>SUM(P41*-1,P45*-1,P48*-1,P56*-1,P58,P59,P62*-1)</f>
        <v>#VALUE!</v>
      </c>
    </row>
    <row r="43" spans="2:22" ht="15" x14ac:dyDescent="0.25">
      <c r="B43" s="3" t="str">
        <f t="shared" si="0"/>
        <v>EURCHF</v>
      </c>
      <c r="C43" s="5" t="e">
        <f t="shared" si="6"/>
        <v>#VALUE!</v>
      </c>
      <c r="D43" s="5" t="e">
        <f t="shared" si="7"/>
        <v>#VALUE!</v>
      </c>
      <c r="E43" s="5" t="e">
        <f t="shared" si="8"/>
        <v>#VALUE!</v>
      </c>
      <c r="F43" s="5"/>
      <c r="G43" s="5"/>
      <c r="H43" s="5" t="e">
        <f t="shared" si="1"/>
        <v>#VALUE!</v>
      </c>
      <c r="I43" s="5" t="e">
        <f t="shared" si="9"/>
        <v>#VALUE!</v>
      </c>
      <c r="J43" s="5" t="e">
        <f t="shared" si="10"/>
        <v>#VALUE!</v>
      </c>
      <c r="K43" s="5"/>
      <c r="L43" s="5"/>
      <c r="M43" s="13" t="str">
        <f t="shared" si="2"/>
        <v>EURCHF</v>
      </c>
      <c r="N43" s="14" t="e">
        <f t="shared" si="3"/>
        <v>#VALUE!</v>
      </c>
      <c r="O43" s="14" t="e">
        <f t="shared" si="4"/>
        <v>#VALUE!</v>
      </c>
      <c r="P43" s="14" t="e">
        <f t="shared" si="5"/>
        <v>#VALUE!</v>
      </c>
      <c r="S43" t="s">
        <v>35</v>
      </c>
      <c r="T43" s="7" t="e">
        <f>SUM(N42*-1,N50*-1,N54*-1,N60,N61,N62,N63)</f>
        <v>#VALUE!</v>
      </c>
      <c r="U43" s="7" t="e">
        <f>SUM(O42*-1,O50*-1,O54*-1,O60,O61,O62,O63)</f>
        <v>#VALUE!</v>
      </c>
      <c r="V43" s="7" t="e">
        <f>SUM(P42*-1,P50*-1,P54*-1,P60,P61,P62,P63)</f>
        <v>#VALUE!</v>
      </c>
    </row>
    <row r="44" spans="2:22" ht="15" x14ac:dyDescent="0.25">
      <c r="B44" s="3" t="str">
        <f t="shared" si="0"/>
        <v>USDJPY</v>
      </c>
      <c r="C44" s="5" t="e">
        <f t="shared" si="6"/>
        <v>#VALUE!</v>
      </c>
      <c r="D44" s="5" t="e">
        <f t="shared" si="7"/>
        <v>#VALUE!</v>
      </c>
      <c r="E44" s="5" t="e">
        <f t="shared" si="8"/>
        <v>#VALUE!</v>
      </c>
      <c r="F44" s="5"/>
      <c r="G44" s="5"/>
      <c r="H44" s="5" t="e">
        <f t="shared" si="1"/>
        <v>#VALUE!</v>
      </c>
      <c r="I44" s="5" t="e">
        <f t="shared" si="9"/>
        <v>#VALUE!</v>
      </c>
      <c r="J44" s="5" t="e">
        <f t="shared" si="10"/>
        <v>#VALUE!</v>
      </c>
      <c r="K44" s="5"/>
      <c r="L44" s="5"/>
      <c r="M44" s="3" t="str">
        <f t="shared" si="2"/>
        <v>USDJPY</v>
      </c>
      <c r="N44" s="12" t="e">
        <f t="shared" si="3"/>
        <v>#VALUE!</v>
      </c>
      <c r="O44" s="12" t="e">
        <f t="shared" si="4"/>
        <v>#VALUE!</v>
      </c>
      <c r="P44" s="12" t="e">
        <f t="shared" si="5"/>
        <v>#VALUE!</v>
      </c>
      <c r="S44" t="s">
        <v>36</v>
      </c>
      <c r="T44" s="7" t="e">
        <f>SUM(N43*-1,N46*-1,N52*-1,N55*-1,N59*-1,N61*-1,N64)</f>
        <v>#VALUE!</v>
      </c>
      <c r="U44" s="7" t="e">
        <f>SUM(O43*-1,O46*-1,O52*-1,O55*-1,O59*-1,O61*-1,O64)</f>
        <v>#VALUE!</v>
      </c>
      <c r="V44" s="7" t="e">
        <f>SUM(P43*-1,P46*-1,P52*-1,P55*-1,P59*-1,P61*-1,P64)</f>
        <v>#VALUE!</v>
      </c>
    </row>
    <row r="45" spans="2:22" ht="15" x14ac:dyDescent="0.25">
      <c r="B45" s="3" t="str">
        <f t="shared" si="0"/>
        <v>USDCAD</v>
      </c>
      <c r="C45" s="5" t="e">
        <f t="shared" si="6"/>
        <v>#VALUE!</v>
      </c>
      <c r="D45" s="5" t="e">
        <f t="shared" si="7"/>
        <v>#VALUE!</v>
      </c>
      <c r="E45" s="5" t="e">
        <f t="shared" si="8"/>
        <v>#VALUE!</v>
      </c>
      <c r="F45" s="5"/>
      <c r="G45" s="5"/>
      <c r="H45" s="5" t="e">
        <f t="shared" si="1"/>
        <v>#VALUE!</v>
      </c>
      <c r="I45" s="5" t="e">
        <f t="shared" si="9"/>
        <v>#VALUE!</v>
      </c>
      <c r="J45" s="5" t="e">
        <f t="shared" si="10"/>
        <v>#VALUE!</v>
      </c>
      <c r="K45" s="5"/>
      <c r="L45" s="5"/>
      <c r="M45" s="13" t="str">
        <f t="shared" si="2"/>
        <v>USDCAD</v>
      </c>
      <c r="N45" s="14" t="e">
        <f t="shared" si="3"/>
        <v>#VALUE!</v>
      </c>
      <c r="O45" s="14" t="e">
        <f t="shared" si="4"/>
        <v>#VALUE!</v>
      </c>
      <c r="P45" s="14" t="e">
        <f t="shared" si="5"/>
        <v>#VALUE!</v>
      </c>
      <c r="T45" s="7"/>
      <c r="U45" s="7"/>
      <c r="V45" s="7"/>
    </row>
    <row r="46" spans="2:22" ht="15" x14ac:dyDescent="0.25">
      <c r="B46" s="3" t="str">
        <f t="shared" si="0"/>
        <v>USDCHF</v>
      </c>
      <c r="C46" s="5" t="e">
        <f t="shared" si="6"/>
        <v>#VALUE!</v>
      </c>
      <c r="D46" s="5" t="e">
        <f t="shared" si="7"/>
        <v>#VALUE!</v>
      </c>
      <c r="E46" s="5" t="e">
        <f t="shared" si="8"/>
        <v>#VALUE!</v>
      </c>
      <c r="F46" s="5"/>
      <c r="G46" s="5"/>
      <c r="H46" s="5" t="e">
        <f t="shared" si="1"/>
        <v>#VALUE!</v>
      </c>
      <c r="I46" s="5" t="e">
        <f t="shared" si="9"/>
        <v>#VALUE!</v>
      </c>
      <c r="J46" s="5" t="e">
        <f t="shared" si="10"/>
        <v>#VALUE!</v>
      </c>
      <c r="K46" s="5"/>
      <c r="L46" s="5"/>
      <c r="M46" s="3" t="str">
        <f t="shared" si="2"/>
        <v>USDCHF</v>
      </c>
      <c r="N46" s="12" t="e">
        <f t="shared" si="3"/>
        <v>#VALUE!</v>
      </c>
      <c r="O46" s="12" t="e">
        <f t="shared" si="4"/>
        <v>#VALUE!</v>
      </c>
      <c r="P46" s="12" t="e">
        <f t="shared" si="5"/>
        <v>#VALUE!</v>
      </c>
    </row>
    <row r="47" spans="2:22" ht="15" x14ac:dyDescent="0.25">
      <c r="B47" s="3" t="str">
        <f t="shared" si="0"/>
        <v>GBPUSD</v>
      </c>
      <c r="C47" s="5" t="e">
        <f t="shared" si="6"/>
        <v>#VALUE!</v>
      </c>
      <c r="D47" s="5" t="e">
        <f t="shared" si="7"/>
        <v>#VALUE!</v>
      </c>
      <c r="E47" s="5" t="e">
        <f t="shared" si="8"/>
        <v>#VALUE!</v>
      </c>
      <c r="F47" s="5"/>
      <c r="G47" s="5"/>
      <c r="H47" s="5" t="e">
        <f t="shared" si="1"/>
        <v>#VALUE!</v>
      </c>
      <c r="I47" s="5" t="e">
        <f t="shared" si="9"/>
        <v>#VALUE!</v>
      </c>
      <c r="J47" s="5" t="e">
        <f t="shared" si="10"/>
        <v>#VALUE!</v>
      </c>
      <c r="K47" s="5"/>
      <c r="L47" s="5"/>
      <c r="M47" s="13" t="str">
        <f t="shared" si="2"/>
        <v>GBPUSD</v>
      </c>
      <c r="N47" s="14" t="e">
        <f t="shared" si="3"/>
        <v>#VALUE!</v>
      </c>
      <c r="O47" s="14" t="e">
        <f t="shared" si="4"/>
        <v>#VALUE!</v>
      </c>
      <c r="P47" s="14" t="e">
        <f t="shared" si="5"/>
        <v>#VALUE!</v>
      </c>
    </row>
    <row r="48" spans="2:22" ht="15" x14ac:dyDescent="0.25">
      <c r="B48" s="3" t="str">
        <f t="shared" si="0"/>
        <v>GBPCAD</v>
      </c>
      <c r="C48" s="5" t="e">
        <f t="shared" si="6"/>
        <v>#VALUE!</v>
      </c>
      <c r="D48" s="5" t="e">
        <f t="shared" si="7"/>
        <v>#VALUE!</v>
      </c>
      <c r="E48" s="5" t="e">
        <f t="shared" si="8"/>
        <v>#VALUE!</v>
      </c>
      <c r="F48" s="5"/>
      <c r="G48" s="5"/>
      <c r="H48" s="5" t="e">
        <f t="shared" si="1"/>
        <v>#VALUE!</v>
      </c>
      <c r="I48" s="5" t="e">
        <f t="shared" si="9"/>
        <v>#VALUE!</v>
      </c>
      <c r="J48" s="5" t="e">
        <f t="shared" si="10"/>
        <v>#VALUE!</v>
      </c>
      <c r="K48" s="5"/>
      <c r="L48" s="5"/>
      <c r="M48" s="3" t="str">
        <f t="shared" si="2"/>
        <v>GBPCAD</v>
      </c>
      <c r="N48" s="12" t="e">
        <f t="shared" si="3"/>
        <v>#VALUE!</v>
      </c>
      <c r="O48" s="12" t="e">
        <f t="shared" si="4"/>
        <v>#VALUE!</v>
      </c>
      <c r="P48" s="12" t="e">
        <f t="shared" si="5"/>
        <v>#VALUE!</v>
      </c>
    </row>
    <row r="49" spans="2:22" ht="15" x14ac:dyDescent="0.25">
      <c r="B49" s="3" t="str">
        <f t="shared" si="0"/>
        <v>GBPJPY</v>
      </c>
      <c r="C49" s="5" t="e">
        <f t="shared" si="6"/>
        <v>#VALUE!</v>
      </c>
      <c r="D49" s="5" t="e">
        <f t="shared" si="7"/>
        <v>#VALUE!</v>
      </c>
      <c r="E49" s="5" t="e">
        <f t="shared" si="8"/>
        <v>#VALUE!</v>
      </c>
      <c r="F49" s="5"/>
      <c r="G49" s="5"/>
      <c r="H49" s="5" t="e">
        <f t="shared" si="1"/>
        <v>#VALUE!</v>
      </c>
      <c r="I49" s="5" t="e">
        <f t="shared" si="9"/>
        <v>#VALUE!</v>
      </c>
      <c r="J49" s="5" t="e">
        <f t="shared" si="10"/>
        <v>#VALUE!</v>
      </c>
      <c r="K49" s="5"/>
      <c r="L49" s="5"/>
      <c r="M49" s="13" t="str">
        <f t="shared" si="2"/>
        <v>GBPJPY</v>
      </c>
      <c r="N49" s="14" t="e">
        <f t="shared" si="3"/>
        <v>#VALUE!</v>
      </c>
      <c r="O49" s="14" t="e">
        <f t="shared" si="4"/>
        <v>#VALUE!</v>
      </c>
      <c r="P49" s="14" t="e">
        <f t="shared" si="5"/>
        <v>#VALUE!</v>
      </c>
    </row>
    <row r="50" spans="2:22" ht="15" x14ac:dyDescent="0.25">
      <c r="B50" s="3" t="str">
        <f t="shared" si="0"/>
        <v>GBPNZD</v>
      </c>
      <c r="C50" s="5" t="e">
        <f t="shared" si="6"/>
        <v>#VALUE!</v>
      </c>
      <c r="D50" s="5" t="e">
        <f t="shared" si="7"/>
        <v>#VALUE!</v>
      </c>
      <c r="E50" s="5" t="e">
        <f t="shared" si="8"/>
        <v>#VALUE!</v>
      </c>
      <c r="F50" s="5"/>
      <c r="G50" s="5"/>
      <c r="H50" s="5" t="e">
        <f t="shared" si="1"/>
        <v>#VALUE!</v>
      </c>
      <c r="I50" s="5" t="e">
        <f t="shared" si="9"/>
        <v>#VALUE!</v>
      </c>
      <c r="J50" s="5" t="e">
        <f t="shared" si="10"/>
        <v>#VALUE!</v>
      </c>
      <c r="K50" s="5"/>
      <c r="L50" s="5"/>
      <c r="M50" s="3" t="str">
        <f t="shared" si="2"/>
        <v>GBPNZD</v>
      </c>
      <c r="N50" s="12" t="e">
        <f t="shared" si="3"/>
        <v>#VALUE!</v>
      </c>
      <c r="O50" s="12" t="e">
        <f t="shared" si="4"/>
        <v>#VALUE!</v>
      </c>
      <c r="P50" s="12" t="e">
        <f t="shared" si="5"/>
        <v>#VALUE!</v>
      </c>
    </row>
    <row r="51" spans="2:22" ht="15" x14ac:dyDescent="0.25">
      <c r="B51" s="3" t="str">
        <f t="shared" si="0"/>
        <v>GBPAUD</v>
      </c>
      <c r="C51" s="5" t="e">
        <f t="shared" si="6"/>
        <v>#VALUE!</v>
      </c>
      <c r="D51" s="5" t="e">
        <f t="shared" si="7"/>
        <v>#VALUE!</v>
      </c>
      <c r="E51" s="5" t="e">
        <f t="shared" si="8"/>
        <v>#VALUE!</v>
      </c>
      <c r="F51" s="5"/>
      <c r="G51" s="5"/>
      <c r="H51" s="5" t="e">
        <f t="shared" si="1"/>
        <v>#VALUE!</v>
      </c>
      <c r="I51" s="5" t="e">
        <f t="shared" si="9"/>
        <v>#VALUE!</v>
      </c>
      <c r="J51" s="5" t="e">
        <f t="shared" si="10"/>
        <v>#VALUE!</v>
      </c>
      <c r="K51" s="5"/>
      <c r="L51" s="5"/>
      <c r="M51" s="13" t="str">
        <f t="shared" si="2"/>
        <v>GBPAUD</v>
      </c>
      <c r="N51" s="14" t="e">
        <f t="shared" si="3"/>
        <v>#VALUE!</v>
      </c>
      <c r="O51" s="14" t="e">
        <f t="shared" si="4"/>
        <v>#VALUE!</v>
      </c>
      <c r="P51" s="14" t="e">
        <f t="shared" si="5"/>
        <v>#VALUE!</v>
      </c>
    </row>
    <row r="52" spans="2:22" ht="15" x14ac:dyDescent="0.25">
      <c r="B52" s="3" t="str">
        <f t="shared" si="0"/>
        <v>GBPCHF</v>
      </c>
      <c r="C52" s="5" t="e">
        <f t="shared" si="6"/>
        <v>#VALUE!</v>
      </c>
      <c r="D52" s="5" t="e">
        <f t="shared" si="7"/>
        <v>#VALUE!</v>
      </c>
      <c r="E52" s="5" t="e">
        <f t="shared" si="8"/>
        <v>#VALUE!</v>
      </c>
      <c r="F52" s="5"/>
      <c r="G52" s="5"/>
      <c r="H52" s="5" t="e">
        <f t="shared" si="1"/>
        <v>#VALUE!</v>
      </c>
      <c r="I52" s="5" t="e">
        <f t="shared" si="9"/>
        <v>#VALUE!</v>
      </c>
      <c r="J52" s="5" t="e">
        <f t="shared" si="10"/>
        <v>#VALUE!</v>
      </c>
      <c r="K52" s="5"/>
      <c r="L52" s="5"/>
      <c r="M52" s="3" t="str">
        <f t="shared" si="2"/>
        <v>GBPCHF</v>
      </c>
      <c r="N52" s="12" t="e">
        <f t="shared" si="3"/>
        <v>#VALUE!</v>
      </c>
      <c r="O52" s="12" t="e">
        <f t="shared" si="4"/>
        <v>#VALUE!</v>
      </c>
      <c r="P52" s="12" t="e">
        <f t="shared" si="5"/>
        <v>#VALUE!</v>
      </c>
    </row>
    <row r="53" spans="2:22" ht="15" x14ac:dyDescent="0.25">
      <c r="B53" s="3" t="str">
        <f t="shared" si="0"/>
        <v>AUDUSD</v>
      </c>
      <c r="C53" s="5" t="e">
        <f t="shared" si="6"/>
        <v>#VALUE!</v>
      </c>
      <c r="D53" s="5" t="e">
        <f t="shared" si="7"/>
        <v>#VALUE!</v>
      </c>
      <c r="E53" s="5" t="e">
        <f t="shared" si="8"/>
        <v>#VALUE!</v>
      </c>
      <c r="F53" s="5"/>
      <c r="G53" s="5"/>
      <c r="H53" s="5" t="e">
        <f t="shared" si="1"/>
        <v>#VALUE!</v>
      </c>
      <c r="I53" s="5" t="e">
        <f t="shared" si="9"/>
        <v>#VALUE!</v>
      </c>
      <c r="J53" s="5" t="e">
        <f t="shared" si="10"/>
        <v>#VALUE!</v>
      </c>
      <c r="K53" s="5"/>
      <c r="L53" s="5"/>
      <c r="M53" s="13" t="str">
        <f t="shared" si="2"/>
        <v>AUDUSD</v>
      </c>
      <c r="N53" s="14" t="e">
        <f t="shared" si="3"/>
        <v>#VALUE!</v>
      </c>
      <c r="O53" s="14" t="e">
        <f t="shared" si="4"/>
        <v>#VALUE!</v>
      </c>
      <c r="P53" s="14" t="e">
        <f t="shared" si="5"/>
        <v>#VALUE!</v>
      </c>
    </row>
    <row r="54" spans="2:22" ht="15" x14ac:dyDescent="0.25">
      <c r="B54" s="3" t="str">
        <f t="shared" si="0"/>
        <v>AUDNZD</v>
      </c>
      <c r="C54" s="5" t="e">
        <f t="shared" si="6"/>
        <v>#VALUE!</v>
      </c>
      <c r="D54" s="5" t="e">
        <f t="shared" si="7"/>
        <v>#VALUE!</v>
      </c>
      <c r="E54" s="5" t="e">
        <f t="shared" si="8"/>
        <v>#VALUE!</v>
      </c>
      <c r="F54" s="5"/>
      <c r="G54" s="5"/>
      <c r="H54" s="5" t="e">
        <f t="shared" si="1"/>
        <v>#VALUE!</v>
      </c>
      <c r="I54" s="5" t="e">
        <f t="shared" si="9"/>
        <v>#VALUE!</v>
      </c>
      <c r="J54" s="5" t="e">
        <f t="shared" si="10"/>
        <v>#VALUE!</v>
      </c>
      <c r="K54" s="5"/>
      <c r="L54" s="5"/>
      <c r="M54" s="3" t="str">
        <f t="shared" si="2"/>
        <v>AUDNZD</v>
      </c>
      <c r="N54" s="12" t="e">
        <f t="shared" si="3"/>
        <v>#VALUE!</v>
      </c>
      <c r="O54" s="12" t="e">
        <f t="shared" si="4"/>
        <v>#VALUE!</v>
      </c>
      <c r="P54" s="12" t="e">
        <f t="shared" si="5"/>
        <v>#VALUE!</v>
      </c>
    </row>
    <row r="55" spans="2:22" ht="15" x14ac:dyDescent="0.25">
      <c r="B55" s="3" t="str">
        <f t="shared" si="0"/>
        <v>AUDCHF</v>
      </c>
      <c r="C55" s="5" t="e">
        <f t="shared" si="6"/>
        <v>#VALUE!</v>
      </c>
      <c r="D55" s="5" t="e">
        <f t="shared" si="7"/>
        <v>#VALUE!</v>
      </c>
      <c r="E55" s="5" t="e">
        <f t="shared" si="8"/>
        <v>#VALUE!</v>
      </c>
      <c r="F55" s="5"/>
      <c r="G55" s="5"/>
      <c r="H55" s="5" t="e">
        <f t="shared" si="1"/>
        <v>#VALUE!</v>
      </c>
      <c r="I55" s="5" t="e">
        <f t="shared" si="9"/>
        <v>#VALUE!</v>
      </c>
      <c r="J55" s="5" t="e">
        <f t="shared" si="10"/>
        <v>#VALUE!</v>
      </c>
      <c r="K55" s="5"/>
      <c r="L55" s="5"/>
      <c r="M55" s="13" t="str">
        <f t="shared" si="2"/>
        <v>AUDCHF</v>
      </c>
      <c r="N55" s="14" t="e">
        <f t="shared" si="3"/>
        <v>#VALUE!</v>
      </c>
      <c r="O55" s="14" t="e">
        <f t="shared" si="4"/>
        <v>#VALUE!</v>
      </c>
      <c r="P55" s="14" t="e">
        <f t="shared" si="5"/>
        <v>#VALUE!</v>
      </c>
    </row>
    <row r="56" spans="2:22" ht="15" x14ac:dyDescent="0.25">
      <c r="B56" s="3" t="str">
        <f t="shared" si="0"/>
        <v>AUDCAD</v>
      </c>
      <c r="C56" s="5" t="e">
        <f t="shared" si="6"/>
        <v>#VALUE!</v>
      </c>
      <c r="D56" s="5" t="e">
        <f t="shared" si="7"/>
        <v>#VALUE!</v>
      </c>
      <c r="E56" s="5" t="e">
        <f t="shared" si="8"/>
        <v>#VALUE!</v>
      </c>
      <c r="F56" s="5"/>
      <c r="G56" s="5"/>
      <c r="H56" s="5" t="e">
        <f t="shared" si="1"/>
        <v>#VALUE!</v>
      </c>
      <c r="I56" s="5" t="e">
        <f t="shared" si="9"/>
        <v>#VALUE!</v>
      </c>
      <c r="J56" s="5" t="e">
        <f t="shared" si="10"/>
        <v>#VALUE!</v>
      </c>
      <c r="K56" s="5"/>
      <c r="L56" s="5"/>
      <c r="M56" s="3" t="str">
        <f t="shared" si="2"/>
        <v>AUDCAD</v>
      </c>
      <c r="N56" s="12" t="e">
        <f t="shared" si="3"/>
        <v>#VALUE!</v>
      </c>
      <c r="O56" s="12" t="e">
        <f t="shared" si="4"/>
        <v>#VALUE!</v>
      </c>
      <c r="P56" s="12" t="e">
        <f t="shared" si="5"/>
        <v>#VALUE!</v>
      </c>
    </row>
    <row r="57" spans="2:22" ht="15" x14ac:dyDescent="0.25">
      <c r="B57" s="3" t="str">
        <f t="shared" si="0"/>
        <v>AUDJPY</v>
      </c>
      <c r="C57" s="5" t="e">
        <f t="shared" si="6"/>
        <v>#VALUE!</v>
      </c>
      <c r="D57" s="5" t="e">
        <f t="shared" si="7"/>
        <v>#VALUE!</v>
      </c>
      <c r="E57" s="5" t="e">
        <f t="shared" si="8"/>
        <v>#VALUE!</v>
      </c>
      <c r="F57" s="5"/>
      <c r="G57" s="5"/>
      <c r="H57" s="5" t="e">
        <f t="shared" si="1"/>
        <v>#VALUE!</v>
      </c>
      <c r="I57" s="5" t="e">
        <f t="shared" si="9"/>
        <v>#VALUE!</v>
      </c>
      <c r="J57" s="5" t="e">
        <f t="shared" si="10"/>
        <v>#VALUE!</v>
      </c>
      <c r="K57" s="5"/>
      <c r="L57" s="5"/>
      <c r="M57" s="13" t="str">
        <f t="shared" si="2"/>
        <v>AUDJPY</v>
      </c>
      <c r="N57" s="14" t="e">
        <f t="shared" si="3"/>
        <v>#VALUE!</v>
      </c>
      <c r="O57" s="14" t="e">
        <f t="shared" si="4"/>
        <v>#VALUE!</v>
      </c>
      <c r="P57" s="14" t="e">
        <f t="shared" si="5"/>
        <v>#VALUE!</v>
      </c>
    </row>
    <row r="58" spans="2:22" ht="15" x14ac:dyDescent="0.25">
      <c r="B58" s="3" t="str">
        <f t="shared" si="0"/>
        <v>CADJPY</v>
      </c>
      <c r="C58" s="5" t="e">
        <f t="shared" si="6"/>
        <v>#VALUE!</v>
      </c>
      <c r="D58" s="5" t="e">
        <f t="shared" si="7"/>
        <v>#VALUE!</v>
      </c>
      <c r="E58" s="5" t="e">
        <f t="shared" si="8"/>
        <v>#VALUE!</v>
      </c>
      <c r="F58" s="5"/>
      <c r="G58" s="5"/>
      <c r="H58" s="5" t="e">
        <f t="shared" si="1"/>
        <v>#VALUE!</v>
      </c>
      <c r="I58" s="5" t="e">
        <f t="shared" si="9"/>
        <v>#VALUE!</v>
      </c>
      <c r="J58" s="5" t="e">
        <f t="shared" si="10"/>
        <v>#VALUE!</v>
      </c>
      <c r="K58" s="5"/>
      <c r="L58" s="5"/>
      <c r="M58" s="3" t="str">
        <f t="shared" si="2"/>
        <v>CADJPY</v>
      </c>
      <c r="N58" s="12" t="e">
        <f t="shared" si="3"/>
        <v>#VALUE!</v>
      </c>
      <c r="O58" s="12" t="e">
        <f t="shared" si="4"/>
        <v>#VALUE!</v>
      </c>
      <c r="P58" s="12" t="e">
        <f t="shared" si="5"/>
        <v>#VALUE!</v>
      </c>
    </row>
    <row r="59" spans="2:22" ht="15" x14ac:dyDescent="0.25">
      <c r="B59" s="3" t="str">
        <f t="shared" si="0"/>
        <v>CADCHF</v>
      </c>
      <c r="C59" s="5" t="e">
        <f t="shared" si="6"/>
        <v>#VALUE!</v>
      </c>
      <c r="D59" s="5" t="e">
        <f t="shared" si="7"/>
        <v>#VALUE!</v>
      </c>
      <c r="E59" s="5" t="e">
        <f t="shared" si="8"/>
        <v>#VALUE!</v>
      </c>
      <c r="F59" s="5"/>
      <c r="G59" s="5"/>
      <c r="H59" s="5" t="e">
        <f t="shared" si="1"/>
        <v>#VALUE!</v>
      </c>
      <c r="I59" s="5" t="e">
        <f t="shared" si="9"/>
        <v>#VALUE!</v>
      </c>
      <c r="J59" s="5" t="e">
        <f t="shared" si="10"/>
        <v>#VALUE!</v>
      </c>
      <c r="K59" s="5"/>
      <c r="L59" s="5"/>
      <c r="M59" s="13" t="str">
        <f t="shared" si="2"/>
        <v>CADCHF</v>
      </c>
      <c r="N59" s="14" t="e">
        <f t="shared" si="3"/>
        <v>#VALUE!</v>
      </c>
      <c r="O59" s="14" t="e">
        <f t="shared" si="4"/>
        <v>#VALUE!</v>
      </c>
      <c r="P59" s="14" t="e">
        <f t="shared" si="5"/>
        <v>#VALUE!</v>
      </c>
    </row>
    <row r="60" spans="2:22" ht="15" x14ac:dyDescent="0.25">
      <c r="B60" s="3" t="str">
        <f t="shared" si="0"/>
        <v>NZDJPY</v>
      </c>
      <c r="C60" s="5" t="e">
        <f t="shared" si="6"/>
        <v>#VALUE!</v>
      </c>
      <c r="D60" s="5" t="e">
        <f t="shared" si="7"/>
        <v>#VALUE!</v>
      </c>
      <c r="E60" s="5" t="e">
        <f t="shared" si="8"/>
        <v>#VALUE!</v>
      </c>
      <c r="F60" s="5"/>
      <c r="G60" s="5"/>
      <c r="H60" s="5" t="e">
        <f t="shared" si="1"/>
        <v>#VALUE!</v>
      </c>
      <c r="I60" s="5" t="e">
        <f t="shared" si="9"/>
        <v>#VALUE!</v>
      </c>
      <c r="J60" s="5" t="e">
        <f t="shared" si="10"/>
        <v>#VALUE!</v>
      </c>
      <c r="K60" s="5"/>
      <c r="L60" s="5"/>
      <c r="M60" s="3" t="str">
        <f t="shared" si="2"/>
        <v>NZDJPY</v>
      </c>
      <c r="N60" s="12" t="e">
        <f t="shared" si="3"/>
        <v>#VALUE!</v>
      </c>
      <c r="O60" s="12" t="e">
        <f t="shared" si="4"/>
        <v>#VALUE!</v>
      </c>
      <c r="P60" s="12" t="e">
        <f t="shared" si="5"/>
        <v>#VALUE!</v>
      </c>
    </row>
    <row r="61" spans="2:22" ht="15" x14ac:dyDescent="0.25">
      <c r="B61" s="3" t="str">
        <f t="shared" si="0"/>
        <v>NZDCHF</v>
      </c>
      <c r="C61" s="5" t="e">
        <f t="shared" si="6"/>
        <v>#VALUE!</v>
      </c>
      <c r="D61" s="5" t="e">
        <f t="shared" si="7"/>
        <v>#VALUE!</v>
      </c>
      <c r="E61" s="5" t="e">
        <f t="shared" si="8"/>
        <v>#VALUE!</v>
      </c>
      <c r="F61" s="5"/>
      <c r="G61" s="5"/>
      <c r="H61" s="5" t="e">
        <f t="shared" si="1"/>
        <v>#VALUE!</v>
      </c>
      <c r="I61" s="5" t="e">
        <f t="shared" si="9"/>
        <v>#VALUE!</v>
      </c>
      <c r="J61" s="5" t="e">
        <f t="shared" si="10"/>
        <v>#VALUE!</v>
      </c>
      <c r="K61" s="5"/>
      <c r="L61" s="5"/>
      <c r="M61" s="13" t="str">
        <f t="shared" si="2"/>
        <v>NZDCHF</v>
      </c>
      <c r="N61" s="14" t="e">
        <f t="shared" si="3"/>
        <v>#VALUE!</v>
      </c>
      <c r="O61" s="14" t="e">
        <f t="shared" si="4"/>
        <v>#VALUE!</v>
      </c>
      <c r="P61" s="14" t="e">
        <f t="shared" si="5"/>
        <v>#VALUE!</v>
      </c>
    </row>
    <row r="62" spans="2:22" ht="15" x14ac:dyDescent="0.25">
      <c r="B62" s="3" t="str">
        <f t="shared" si="0"/>
        <v>NZDCAD</v>
      </c>
      <c r="C62" s="5" t="e">
        <f t="shared" si="6"/>
        <v>#VALUE!</v>
      </c>
      <c r="D62" s="5" t="e">
        <f t="shared" si="7"/>
        <v>#VALUE!</v>
      </c>
      <c r="E62" s="5" t="e">
        <f t="shared" si="8"/>
        <v>#VALUE!</v>
      </c>
      <c r="F62" s="5"/>
      <c r="G62" s="5"/>
      <c r="H62" s="5" t="e">
        <f t="shared" si="1"/>
        <v>#VALUE!</v>
      </c>
      <c r="I62" s="5" t="e">
        <f t="shared" si="9"/>
        <v>#VALUE!</v>
      </c>
      <c r="J62" s="5" t="e">
        <f t="shared" si="10"/>
        <v>#VALUE!</v>
      </c>
      <c r="K62" s="5"/>
      <c r="L62" s="5"/>
      <c r="M62" s="3" t="str">
        <f t="shared" si="2"/>
        <v>NZDCAD</v>
      </c>
      <c r="N62" s="12" t="e">
        <f t="shared" si="3"/>
        <v>#VALUE!</v>
      </c>
      <c r="O62" s="12" t="e">
        <f t="shared" si="4"/>
        <v>#VALUE!</v>
      </c>
      <c r="P62" s="12" t="e">
        <f t="shared" si="5"/>
        <v>#VALUE!</v>
      </c>
    </row>
    <row r="63" spans="2:22" ht="15" x14ac:dyDescent="0.25">
      <c r="B63" s="3" t="str">
        <f t="shared" si="0"/>
        <v>NZDUSD</v>
      </c>
      <c r="C63" s="5" t="e">
        <f t="shared" si="6"/>
        <v>#VALUE!</v>
      </c>
      <c r="D63" s="5" t="e">
        <f t="shared" si="7"/>
        <v>#VALUE!</v>
      </c>
      <c r="E63" s="5" t="e">
        <f t="shared" si="8"/>
        <v>#VALUE!</v>
      </c>
      <c r="F63" s="5"/>
      <c r="G63" s="5"/>
      <c r="H63" s="5" t="e">
        <f t="shared" si="1"/>
        <v>#VALUE!</v>
      </c>
      <c r="I63" s="5" t="e">
        <f t="shared" si="9"/>
        <v>#VALUE!</v>
      </c>
      <c r="J63" s="5" t="e">
        <f t="shared" si="10"/>
        <v>#VALUE!</v>
      </c>
      <c r="K63" s="5"/>
      <c r="L63" s="5"/>
      <c r="M63" s="13" t="str">
        <f t="shared" si="2"/>
        <v>NZDUSD</v>
      </c>
      <c r="N63" s="14" t="e">
        <f t="shared" si="3"/>
        <v>#VALUE!</v>
      </c>
      <c r="O63" s="14" t="e">
        <f t="shared" si="4"/>
        <v>#VALUE!</v>
      </c>
      <c r="P63" s="14" t="e">
        <f t="shared" si="5"/>
        <v>#VALUE!</v>
      </c>
    </row>
    <row r="64" spans="2:22" ht="15" x14ac:dyDescent="0.25">
      <c r="B64" s="3" t="str">
        <f t="shared" si="0"/>
        <v>CHFJPY</v>
      </c>
      <c r="C64" s="5" t="e">
        <f t="shared" si="6"/>
        <v>#VALUE!</v>
      </c>
      <c r="D64" s="5" t="e">
        <f t="shared" si="7"/>
        <v>#VALUE!</v>
      </c>
      <c r="E64" s="5" t="e">
        <f t="shared" si="8"/>
        <v>#VALUE!</v>
      </c>
      <c r="F64" s="5"/>
      <c r="G64" s="5"/>
      <c r="H64" s="5" t="e">
        <f t="shared" si="1"/>
        <v>#VALUE!</v>
      </c>
      <c r="I64" s="5" t="e">
        <f t="shared" si="9"/>
        <v>#VALUE!</v>
      </c>
      <c r="J64" s="5" t="e">
        <f t="shared" si="10"/>
        <v>#VALUE!</v>
      </c>
      <c r="K64" s="5"/>
      <c r="L64" s="5"/>
      <c r="M64" s="15" t="str">
        <f t="shared" si="2"/>
        <v>CHFJPY</v>
      </c>
      <c r="N64" s="16" t="e">
        <f t="shared" si="3"/>
        <v>#VALUE!</v>
      </c>
      <c r="O64" s="16" t="e">
        <f t="shared" si="4"/>
        <v>#VALUE!</v>
      </c>
      <c r="P64" s="16" t="e">
        <f t="shared" si="5"/>
        <v>#VALUE!</v>
      </c>
      <c r="V64" s="8"/>
    </row>
  </sheetData>
  <conditionalFormatting sqref="N37:N64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{7A5B996D-EA19-4EBE-92E6-7052CDFFB53F}</x14:id>
        </ext>
      </extLst>
    </cfRule>
  </conditionalFormatting>
  <conditionalFormatting sqref="O37:O6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{5C8C9103-2AC7-43C9-85B3-0FB05642DEA4}</x14:id>
        </ext>
      </extLst>
    </cfRule>
  </conditionalFormatting>
  <conditionalFormatting sqref="P37:P6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{4107DDBF-4387-43A3-AC1B-59C4A7C4025D}</x14:id>
        </ext>
      </extLst>
    </cfRule>
  </conditionalFormatting>
  <conditionalFormatting sqref="T37:T4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{FBE544CE-892B-483F-9484-32F37B72757B}</x14:id>
        </ext>
      </extLst>
    </cfRule>
  </conditionalFormatting>
  <conditionalFormatting sqref="U37:U44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{492A58F2-5B81-40D8-9594-A2DDC5627C8F}</x14:id>
        </ext>
      </extLst>
    </cfRule>
  </conditionalFormatting>
  <conditionalFormatting sqref="V37:V4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{9CEAF491-8AB2-472A-A195-CA0132D5EC84}</x14:id>
        </ext>
      </extLst>
    </cfRule>
  </conditionalFormatting>
  <dataValidations disablePrompts="1" count="1">
    <dataValidation allowBlank="1" showInputMessage="1" showErrorMessage="1" sqref="A1" xr:uid="{229532AC-28BB-4BC7-B927-8EC5AF46FAE7}"/>
  </dataValidations>
  <pageMargins left="0.7" right="0.7" top="0.75" bottom="0.75" header="0.3" footer="0.3"/>
  <pageSetup paperSize="9" orientation="portrait" horizontalDpi="4294967293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5B996D-EA19-4EBE-92E6-7052CDFFB5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N37:N64</xm:sqref>
        </x14:conditionalFormatting>
        <x14:conditionalFormatting xmlns:xm="http://schemas.microsoft.com/office/excel/2006/main">
          <x14:cfRule type="dataBar" id="{5C8C9103-2AC7-43C9-85B3-0FB05642DE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O37:O64</xm:sqref>
        </x14:conditionalFormatting>
        <x14:conditionalFormatting xmlns:xm="http://schemas.microsoft.com/office/excel/2006/main">
          <x14:cfRule type="dataBar" id="{4107DDBF-4387-43A3-AC1B-59C4A7C4025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P37:P64</xm:sqref>
        </x14:conditionalFormatting>
        <x14:conditionalFormatting xmlns:xm="http://schemas.microsoft.com/office/excel/2006/main">
          <x14:cfRule type="dataBar" id="{FBE544CE-892B-483F-9484-32F37B72757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T37:T44</xm:sqref>
        </x14:conditionalFormatting>
        <x14:conditionalFormatting xmlns:xm="http://schemas.microsoft.com/office/excel/2006/main">
          <x14:cfRule type="dataBar" id="{492A58F2-5B81-40D8-9594-A2DDC5627C8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U37:U44</xm:sqref>
        </x14:conditionalFormatting>
        <x14:conditionalFormatting xmlns:xm="http://schemas.microsoft.com/office/excel/2006/main">
          <x14:cfRule type="dataBar" id="{9CEAF491-8AB2-472A-A195-CA0132D5EC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V37:V44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02BA9-77A2-4F97-BF59-19B13084B34E}">
  <dimension ref="A1:V21"/>
  <sheetViews>
    <sheetView workbookViewId="0">
      <selection activeCell="D5" sqref="D5"/>
    </sheetView>
  </sheetViews>
  <sheetFormatPr defaultRowHeight="12.75" x14ac:dyDescent="0.2"/>
  <cols>
    <col min="1" max="1" width="12.85546875" customWidth="1"/>
    <col min="2" max="2" width="6.7109375" customWidth="1"/>
    <col min="3" max="3" width="4.5703125" customWidth="1"/>
    <col min="4" max="4" width="11.5703125" customWidth="1"/>
    <col min="11" max="11" width="12.7109375" bestFit="1" customWidth="1"/>
    <col min="18" max="18" width="12.7109375" bestFit="1" customWidth="1"/>
  </cols>
  <sheetData>
    <row r="1" spans="1:22" ht="18" x14ac:dyDescent="0.25">
      <c r="A1" s="38" t="s">
        <v>66</v>
      </c>
    </row>
    <row r="2" spans="1:22" ht="18" x14ac:dyDescent="0.25">
      <c r="A2" s="39" t="str">
        <f>'Currency Strength'!$S$12</f>
        <v>EURCAD</v>
      </c>
      <c r="D2" s="38" t="str">
        <f>'Currency Strength'!T12</f>
        <v>H1</v>
      </c>
      <c r="F2" s="40" t="s">
        <v>60</v>
      </c>
      <c r="G2" s="40">
        <f>'Currency Strength'!W12</f>
        <v>0</v>
      </c>
      <c r="K2" s="38" t="str">
        <f>'Currency Strength'!$U$12</f>
        <v>H4</v>
      </c>
      <c r="N2" s="40" t="s">
        <v>60</v>
      </c>
      <c r="O2" s="40">
        <f>'Currency Strength'!AE12</f>
        <v>0</v>
      </c>
      <c r="R2" s="38" t="str">
        <f>'Currency Strength'!X14</f>
        <v>D1</v>
      </c>
      <c r="U2" s="40" t="s">
        <v>60</v>
      </c>
      <c r="V2" s="40">
        <f>'Currency Strength'!AL12</f>
        <v>0</v>
      </c>
    </row>
    <row r="3" spans="1:22" x14ac:dyDescent="0.2">
      <c r="D3" s="20"/>
    </row>
    <row r="4" spans="1:22" x14ac:dyDescent="0.2">
      <c r="D4" s="20" t="s">
        <v>54</v>
      </c>
      <c r="E4" s="20" t="s">
        <v>55</v>
      </c>
      <c r="F4" s="20" t="s">
        <v>37</v>
      </c>
      <c r="G4" s="20" t="s">
        <v>38</v>
      </c>
      <c r="H4" s="20" t="s">
        <v>1</v>
      </c>
      <c r="K4" s="20" t="s">
        <v>54</v>
      </c>
      <c r="L4" s="20" t="s">
        <v>55</v>
      </c>
      <c r="M4" s="20" t="s">
        <v>37</v>
      </c>
      <c r="N4" s="20" t="s">
        <v>38</v>
      </c>
      <c r="O4" s="20" t="s">
        <v>1</v>
      </c>
      <c r="R4" s="20" t="s">
        <v>54</v>
      </c>
      <c r="S4" s="20" t="s">
        <v>55</v>
      </c>
      <c r="T4" s="20" t="s">
        <v>37</v>
      </c>
      <c r="U4" s="20" t="s">
        <v>38</v>
      </c>
      <c r="V4" s="20" t="s">
        <v>1</v>
      </c>
    </row>
    <row r="5" spans="1:22" ht="15" x14ac:dyDescent="0.25">
      <c r="C5">
        <v>0</v>
      </c>
      <c r="D5" s="41" t="str">
        <f>D2</f>
        <v>H1</v>
      </c>
      <c r="E5" s="54">
        <f>RTD("fxbluelabs.excelrtd",,"401501",CONCATENATE("@bh,",$A$2,",",$D$2,",",E4,",",$G$2))</f>
        <v>1.55714</v>
      </c>
      <c r="F5" s="54">
        <f>RTD("fxbluelabs.excelrtd",,"401501",CONCATENATE("@bh,",$A$2,",",D2,",",F4,",",$G$2))</f>
        <v>1.5587899999999999</v>
      </c>
      <c r="G5" s="54">
        <f>RTD("fxbluelabs.excelrtd",,"401501",CONCATENATE("@bh,",$A$2,",",D2,",",G4,",",$G$2))</f>
        <v>1.55674</v>
      </c>
      <c r="H5" s="54">
        <f>RTD("fxbluelabs.excelrtd",,"401501",CONCATENATE("@bh,",$A$2,",",D2,",",H4,",",$G$2))</f>
        <v>1.5579499999999999</v>
      </c>
      <c r="J5">
        <v>0</v>
      </c>
      <c r="K5" s="41" t="str">
        <f>K2</f>
        <v>H4</v>
      </c>
      <c r="L5" s="54">
        <f>RTD("fxbluelabs.excelrtd",,"401501",CONCATENATE("@bh,",$A$2,",",$K$2,",",L4,",",$O$2))</f>
        <v>1.55505</v>
      </c>
      <c r="M5" s="54">
        <f>RTD("fxbluelabs.excelrtd",,"401501",CONCATENATE("@bh,",$A$2,",",$K$2,",",M4,",",$O$2))</f>
        <v>1.5587899999999999</v>
      </c>
      <c r="N5" s="54">
        <f>RTD("fxbluelabs.excelrtd",,"401501",CONCATENATE("@bh,",$A$2,",",$K$2,",",N4,",",$O$2))</f>
        <v>1.55471</v>
      </c>
      <c r="O5" s="54">
        <f>RTD("fxbluelabs.excelrtd",,"401501",CONCATENATE("@bh,",$A$2,",",$K$2,",",O4,",",$O$2))</f>
        <v>1.5579499999999999</v>
      </c>
      <c r="Q5">
        <v>0</v>
      </c>
      <c r="R5" s="41" t="str">
        <f>R2</f>
        <v>D1</v>
      </c>
      <c r="S5" s="54">
        <f>RTD("fxbluelabs.excelrtd",,"401501",CONCATENATE("@bh,",$A$2,",",$R$2,",",S4,",",$V$2))</f>
        <v>1.5554300000000001</v>
      </c>
      <c r="T5" s="54">
        <f>RTD("fxbluelabs.excelrtd",,"401501",CONCATENATE("@bh,",$A$2,",",$R$2,",",T4,",",$V$2))</f>
        <v>1.5587899999999999</v>
      </c>
      <c r="U5" s="54">
        <f>RTD("fxbluelabs.excelrtd",,"401501",CONCATENATE("@bh,",$A$2,",",$R$2,",",U4,",",$V$2))</f>
        <v>1.5537000000000001</v>
      </c>
      <c r="V5" s="54">
        <f>RTD("fxbluelabs.excelrtd",,"401501",CONCATENATE("@bh,",$A$2,",",$R$2,",",V4,",",$V$2))</f>
        <v>1.5579499999999999</v>
      </c>
    </row>
    <row r="9" spans="1:22" ht="18" x14ac:dyDescent="0.25">
      <c r="A9" s="38" t="s">
        <v>65</v>
      </c>
    </row>
    <row r="10" spans="1:22" x14ac:dyDescent="0.2">
      <c r="E10" t="str">
        <f>'Currency Strength'!O41</f>
        <v>H2</v>
      </c>
      <c r="L10" t="str">
        <f>'Currency Strength'!P41</f>
        <v>H6</v>
      </c>
      <c r="S10" t="str">
        <f>'Currency Strength'!Q41</f>
        <v>H12</v>
      </c>
    </row>
    <row r="11" spans="1:22" ht="15.75" x14ac:dyDescent="0.25">
      <c r="A11" s="39" t="str">
        <f>'Currency Strength'!M40</f>
        <v>GBPJPY</v>
      </c>
    </row>
    <row r="12" spans="1:22" x14ac:dyDescent="0.2">
      <c r="D12" t="s">
        <v>54</v>
      </c>
      <c r="E12" t="s">
        <v>55</v>
      </c>
      <c r="F12" t="s">
        <v>37</v>
      </c>
      <c r="G12" t="s">
        <v>38</v>
      </c>
      <c r="H12" t="s">
        <v>1</v>
      </c>
      <c r="K12" t="s">
        <v>54</v>
      </c>
      <c r="L12" t="s">
        <v>55</v>
      </c>
      <c r="M12" t="s">
        <v>37</v>
      </c>
      <c r="N12" t="s">
        <v>38</v>
      </c>
      <c r="O12" t="s">
        <v>1</v>
      </c>
      <c r="R12" t="s">
        <v>54</v>
      </c>
      <c r="S12" t="s">
        <v>55</v>
      </c>
      <c r="T12" t="s">
        <v>37</v>
      </c>
      <c r="U12" t="s">
        <v>38</v>
      </c>
      <c r="V12" t="s">
        <v>1</v>
      </c>
    </row>
    <row r="13" spans="1:22" x14ac:dyDescent="0.2">
      <c r="C13">
        <v>8</v>
      </c>
      <c r="D13" s="25" t="str">
        <f>RTD("fxbluelabs.excelrtd",,"401501",CONCATENATE("@bh,",$A$11,",",$E$10,",",$D$12,",",C13))</f>
        <v>2020/10/29 16:00:00</v>
      </c>
      <c r="E13">
        <f>RTD("fxbluelabs.excelrtd",,"401501",CONCATENATE("@bh,",$A$11,",",$E$10,",",$E$12,",",$C$13))</f>
        <v>134.99600000000001</v>
      </c>
      <c r="F13">
        <f>RTD("fxbluelabs.excelrtd",,"401501",CONCATENATE("@bh,",$A$11,",",$E$10,",",F12,",",$G$2))</f>
        <v>134.816</v>
      </c>
      <c r="G13">
        <f>RTD("fxbluelabs.excelrtd",,"401501",CONCATENATE("@bh,",$A$11,",",$E$10,",",$G$12,",",C13))</f>
        <v>134.64599999999999</v>
      </c>
      <c r="H13">
        <f>RTD("fxbluelabs.excelrtd",,"401501",CONCATENATE("@bh,",$A$11,",",$E$10,",",$H$12,",",C13))</f>
        <v>135.01</v>
      </c>
      <c r="J13">
        <v>8</v>
      </c>
      <c r="K13" s="25" t="str">
        <f>RTD("fxbluelabs.excelrtd",,"401501",CONCATENATE("@bh,",$A$11,",",$L$10,",",$K$12,",",J13))</f>
        <v>2020/10/28 06:00:00</v>
      </c>
      <c r="L13">
        <f>RTD("fxbluelabs.excelrtd",,"401501",CONCATENATE("@bh,",$A$11,",",$L$10,",",$L$12,",",J13))</f>
        <v>135.96299999999999</v>
      </c>
      <c r="M13">
        <f>RTD("fxbluelabs.excelrtd",,"401501",CONCATENATE("@bh,",$A$11,",",$L$10,",",$M$12,",",J13))</f>
        <v>136.167</v>
      </c>
      <c r="N13">
        <f>RTD("fxbluelabs.excelrtd",,"401501",CONCATENATE("@bh,",$A$11,",",$L$10,",",$N$12,",",J13))</f>
        <v>135.43</v>
      </c>
      <c r="O13">
        <f>RTD("fxbluelabs.excelrtd",,"401501",CONCATENATE("@bh,",$A$11,",",$L$10,",",$O$12,",",J13))</f>
        <v>135.59800000000001</v>
      </c>
      <c r="Q13">
        <v>7</v>
      </c>
      <c r="R13" t="str">
        <f>RTD("fxbluelabs.excelrtd",,"401501",CONCATENATE("@bh,",$A$11,",",$S$10,",",$R$12,",",Q13))</f>
        <v>2020/10/26 12:00:00</v>
      </c>
      <c r="S13">
        <f>RTD("fxbluelabs.excelrtd",,"401501",CONCATENATE("@bh,",$A$11,",",$S$10,",",$S$12,",",Q13))</f>
        <v>136.553</v>
      </c>
      <c r="T13">
        <f>RTD("fxbluelabs.excelrtd",,"401501",CONCATENATE("@bh,",$A$11,",",$S$10,",",$T$12,",",Q13))</f>
        <v>137.066</v>
      </c>
      <c r="U13">
        <f>RTD("fxbluelabs.excelrtd",,"401501",CONCATENATE("@bh,",$A$11,",",$S$10,",",$U$12,",",Q13))</f>
        <v>136.40799999999999</v>
      </c>
      <c r="V13">
        <f>RTD("fxbluelabs.excelrtd",,"401501",CONCATENATE("@bh,",$A$11,",",$S$10,",",$V$12,",",Q13))</f>
        <v>136.529</v>
      </c>
    </row>
    <row r="14" spans="1:22" x14ac:dyDescent="0.2">
      <c r="C14">
        <v>7</v>
      </c>
      <c r="D14" s="25" t="str">
        <f>RTD("fxbluelabs.excelrtd",,"401501",CONCATENATE("@bh,",$A$11,",",$E$10,",",$D$12,",",C14))</f>
        <v>2020/10/29 18:00:00</v>
      </c>
      <c r="E14">
        <f>RTD("fxbluelabs.excelrtd",,"401501",CONCATENATE("@bh,",$A$11,",",$E$10,",",$E$12,",",C14))</f>
        <v>135.011</v>
      </c>
      <c r="F14">
        <f>RTD("fxbluelabs.excelrtd",,"401501",CONCATENATE("@bh,",$A$11,",",$E$10,",",$F$12,",",C14))</f>
        <v>135.17599999999999</v>
      </c>
      <c r="G14">
        <f>RTD("fxbluelabs.excelrtd",,"401501",CONCATENATE("@bh,",$A$11,",",$E$10,",",$G$12,",",C14))</f>
        <v>134.822</v>
      </c>
      <c r="H14">
        <f>RTD("fxbluelabs.excelrtd",,"401501",CONCATENATE("@bh,",$A$11,",",$E$10,",",$H$12,",",C14))</f>
        <v>135.16399999999999</v>
      </c>
      <c r="J14">
        <v>7</v>
      </c>
      <c r="K14" s="25" t="str">
        <f>RTD("fxbluelabs.excelrtd",,"401501",CONCATENATE("@bh,",$A$11,",",$L$10,",",$K$12,",",J14))</f>
        <v>2020/10/28 12:00:00</v>
      </c>
      <c r="L14">
        <f>RTD("fxbluelabs.excelrtd",,"401501",CONCATENATE("@bh,",$A$11,",",$L$10,",",$L$12,",",J14))</f>
        <v>135.59800000000001</v>
      </c>
      <c r="M14">
        <f>RTD("fxbluelabs.excelrtd",,"401501",CONCATENATE("@bh,",$A$11,",",$L$10,",",$M$12,",",J14))</f>
        <v>135.69499999999999</v>
      </c>
      <c r="N14">
        <f>RTD("fxbluelabs.excelrtd",,"401501",CONCATENATE("@bh,",$A$11,",",$L$10,",",$N$12,",",J14))</f>
        <v>134.88300000000001</v>
      </c>
      <c r="O14">
        <f>RTD("fxbluelabs.excelrtd",,"401501",CONCATENATE("@bh,",$A$11,",",$L$10,",",$O$12,",",J14))</f>
        <v>135.36799999999999</v>
      </c>
      <c r="Q14">
        <v>6</v>
      </c>
      <c r="R14" t="str">
        <f>RTD("fxbluelabs.excelrtd",,"401501",CONCATENATE("@bh,",$A$11,",",$S$10,",",$R$12,",",Q14))</f>
        <v>2020/10/27 00:00:00</v>
      </c>
      <c r="S14">
        <f>RTD("fxbluelabs.excelrtd",,"401501",CONCATENATE("@bh,",$A$11,",",$S$10,",",$S$12,",",Q14))</f>
        <v>136.52699999999999</v>
      </c>
      <c r="T14">
        <f>RTD("fxbluelabs.excelrtd",,"401501",CONCATENATE("@bh,",$A$11,",",$S$10,",",$T$12,",",Q14))</f>
        <v>136.58799999999999</v>
      </c>
      <c r="U14">
        <f>RTD("fxbluelabs.excelrtd",,"401501",CONCATENATE("@bh,",$A$11,",",$S$10,",",$U$12,",",Q14))</f>
        <v>136.19399999999999</v>
      </c>
      <c r="V14">
        <f>RTD("fxbluelabs.excelrtd",,"401501",CONCATENATE("@bh,",$A$11,",",$S$10,",",$V$12,",",Q14))</f>
        <v>136.31800000000001</v>
      </c>
    </row>
    <row r="15" spans="1:22" x14ac:dyDescent="0.2">
      <c r="C15">
        <v>6</v>
      </c>
      <c r="D15" s="25" t="str">
        <f>RTD("fxbluelabs.excelrtd",,"401501",CONCATENATE("@bh,",$A$11,",",$E$10,",",$D$12,",",C15))</f>
        <v>2020/10/29 20:00:00</v>
      </c>
      <c r="E15">
        <f>RTD("fxbluelabs.excelrtd",,"401501",CONCATENATE("@bh,",$A$11,",",$E$10,",",$E$12,",",C15))</f>
        <v>135.16399999999999</v>
      </c>
      <c r="F15">
        <f>RTD("fxbluelabs.excelrtd",,"401501",CONCATENATE("@bh,",$A$11,",",$E$10,",",$F$12,",",C15))</f>
        <v>135.369</v>
      </c>
      <c r="G15">
        <f>RTD("fxbluelabs.excelrtd",,"401501",CONCATENATE("@bh,",$A$11,",",$E$10,",",$G$12,",",C15))</f>
        <v>135.066</v>
      </c>
      <c r="H15">
        <f>RTD("fxbluelabs.excelrtd",,"401501",CONCATENATE("@bh,",$A$11,",",$E$10,",",$H$12,",",C15))</f>
        <v>135.28700000000001</v>
      </c>
      <c r="J15">
        <v>6</v>
      </c>
      <c r="K15" s="25" t="str">
        <f>RTD("fxbluelabs.excelrtd",,"401501",CONCATENATE("@bh,",$A$11,",",$L$10,",",$K$12,",",J15))</f>
        <v>2020/10/28 18:00:00</v>
      </c>
      <c r="L15">
        <f>RTD("fxbluelabs.excelrtd",,"401501",CONCATENATE("@bh,",$A$11,",",$L$10,",",$L$12,",",J15))</f>
        <v>135.36799999999999</v>
      </c>
      <c r="M15">
        <f>RTD("fxbluelabs.excelrtd",,"401501",CONCATENATE("@bh,",$A$11,",",$L$10,",",$M$12,",",J15))</f>
        <v>135.655</v>
      </c>
      <c r="N15">
        <f>RTD("fxbluelabs.excelrtd",,"401501",CONCATENATE("@bh,",$A$11,",",$L$10,",",$N$12,",",J15))</f>
        <v>135.33799999999999</v>
      </c>
      <c r="O15">
        <f>RTD("fxbluelabs.excelrtd",,"401501",CONCATENATE("@bh,",$A$11,",",$L$10,",",$O$12,",",J15))</f>
        <v>135.435</v>
      </c>
      <c r="Q15">
        <v>5</v>
      </c>
      <c r="R15" t="str">
        <f>RTD("fxbluelabs.excelrtd",,"401501",CONCATENATE("@bh,",$A$11,",",$S$10,",",$R$12,",",Q15))</f>
        <v>2020/10/27 12:00:00</v>
      </c>
      <c r="S15">
        <f>RTD("fxbluelabs.excelrtd",,"401501",CONCATENATE("@bh,",$A$11,",",$S$10,",",$S$12,",",Q15))</f>
        <v>136.32</v>
      </c>
      <c r="T15">
        <f>RTD("fxbluelabs.excelrtd",,"401501",CONCATENATE("@bh,",$A$11,",",$S$10,",",$T$12,",",Q15))</f>
        <v>136.583</v>
      </c>
      <c r="U15">
        <f>RTD("fxbluelabs.excelrtd",,"401501",CONCATENATE("@bh,",$A$11,",",$S$10,",",$U$12,",",Q15))</f>
        <v>136.15</v>
      </c>
      <c r="V15">
        <f>RTD("fxbluelabs.excelrtd",,"401501",CONCATENATE("@bh,",$A$11,",",$S$10,",",$V$12,",",Q15))</f>
        <v>136.233</v>
      </c>
    </row>
    <row r="16" spans="1:22" x14ac:dyDescent="0.2">
      <c r="C16">
        <v>5</v>
      </c>
      <c r="D16" s="25" t="str">
        <f>RTD("fxbluelabs.excelrtd",,"401501",CONCATENATE("@bh,",$A$11,",",$E$10,",",$D$12,",",C16))</f>
        <v>2020/10/29 22:00:00</v>
      </c>
      <c r="E16">
        <f>RTD("fxbluelabs.excelrtd",,"401501",CONCATENATE("@bh,",$A$11,",",$E$10,",",$E$12,",",C16))</f>
        <v>135.28700000000001</v>
      </c>
      <c r="F16">
        <f>RTD("fxbluelabs.excelrtd",,"401501",CONCATENATE("@bh,",$A$11,",",$E$10,",",$F$12,",",C16))</f>
        <v>135.376</v>
      </c>
      <c r="G16">
        <f>RTD("fxbluelabs.excelrtd",,"401501",CONCATENATE("@bh,",$A$11,",",$E$10,",",$G$12,",",C16))</f>
        <v>135.21</v>
      </c>
      <c r="H16">
        <f>RTD("fxbluelabs.excelrtd",,"401501",CONCATENATE("@bh,",$A$11,",",$E$10,",",$H$12,",",C16))</f>
        <v>135.24299999999999</v>
      </c>
      <c r="J16">
        <v>5</v>
      </c>
      <c r="K16" s="25" t="str">
        <f>RTD("fxbluelabs.excelrtd",,"401501",CONCATENATE("@bh,",$A$11,",",$L$10,",",$K$12,",",J16))</f>
        <v>2020/10/29 00:00:00</v>
      </c>
      <c r="L16">
        <f>RTD("fxbluelabs.excelrtd",,"401501",CONCATENATE("@bh,",$A$11,",",$L$10,",",$L$12,",",J16))</f>
        <v>135.43600000000001</v>
      </c>
      <c r="M16">
        <f>RTD("fxbluelabs.excelrtd",,"401501",CONCATENATE("@bh,",$A$11,",",$L$10,",",$M$12,",",J16))</f>
        <v>135.80600000000001</v>
      </c>
      <c r="N16">
        <f>RTD("fxbluelabs.excelrtd",,"401501",CONCATENATE("@bh,",$A$11,",",$L$10,",",$N$12,",",J16))</f>
        <v>135.358</v>
      </c>
      <c r="O16">
        <f>RTD("fxbluelabs.excelrtd",,"401501",CONCATENATE("@bh,",$A$11,",",$L$10,",",$O$12,",",J16))</f>
        <v>135.68899999999999</v>
      </c>
      <c r="Q16">
        <v>4</v>
      </c>
      <c r="R16" t="str">
        <f>RTD("fxbluelabs.excelrtd",,"401501",CONCATENATE("@bh,",$A$11,",",$S$10,",",$R$12,",",Q16))</f>
        <v>2020/10/28 00:00:00</v>
      </c>
      <c r="S16">
        <f>RTD("fxbluelabs.excelrtd",,"401501",CONCATENATE("@bh,",$A$11,",",$S$10,",",$S$12,",",Q16))</f>
        <v>136.16300000000001</v>
      </c>
      <c r="T16">
        <f>RTD("fxbluelabs.excelrtd",,"401501",CONCATENATE("@bh,",$A$11,",",$S$10,",",$T$12,",",Q16))</f>
        <v>136.27799999999999</v>
      </c>
      <c r="U16">
        <f>RTD("fxbluelabs.excelrtd",,"401501",CONCATENATE("@bh,",$A$11,",",$S$10,",",$U$12,",",Q16))</f>
        <v>135.43</v>
      </c>
      <c r="V16">
        <f>RTD("fxbluelabs.excelrtd",,"401501",CONCATENATE("@bh,",$A$11,",",$S$10,",",$V$12,",",Q16))</f>
        <v>135.59800000000001</v>
      </c>
    </row>
    <row r="17" spans="3:22" x14ac:dyDescent="0.2">
      <c r="C17">
        <v>4</v>
      </c>
      <c r="D17" s="25" t="str">
        <f>RTD("fxbluelabs.excelrtd",,"401501",CONCATENATE("@bh,",$A$11,",",$E$10,",",$D$12,",",C17))</f>
        <v>2020/10/30 00:00:00</v>
      </c>
      <c r="E17">
        <f>RTD("fxbluelabs.excelrtd",,"401501",CONCATENATE("@bh,",$A$11,",",$E$10,",",$E$12,",",C17))</f>
        <v>135.20099999999999</v>
      </c>
      <c r="F17">
        <f>RTD("fxbluelabs.excelrtd",,"401501",CONCATENATE("@bh,",$A$11,",",$E$10,",",$F$12,",",C17))</f>
        <v>135.256</v>
      </c>
      <c r="G17">
        <f>RTD("fxbluelabs.excelrtd",,"401501",CONCATENATE("@bh,",$A$11,",",$E$10,",",$G$12,",",C17))</f>
        <v>135.07300000000001</v>
      </c>
      <c r="H17">
        <f>RTD("fxbluelabs.excelrtd",,"401501",CONCATENATE("@bh,",$A$11,",",$E$10,",",$H$12,",",C17))</f>
        <v>135.24600000000001</v>
      </c>
      <c r="J17">
        <v>4</v>
      </c>
      <c r="K17" s="25" t="str">
        <f>RTD("fxbluelabs.excelrtd",,"401501",CONCATENATE("@bh,",$A$11,",",$L$10,",",$K$12,",",J17))</f>
        <v>2020/10/29 06:00:00</v>
      </c>
      <c r="L17">
        <f>RTD("fxbluelabs.excelrtd",,"401501",CONCATENATE("@bh,",$A$11,",",$L$10,",",$L$12,",",J17))</f>
        <v>135.68899999999999</v>
      </c>
      <c r="M17">
        <f>RTD("fxbluelabs.excelrtd",,"401501",CONCATENATE("@bh,",$A$11,",",$L$10,",",$M$12,",",J17))</f>
        <v>135.94800000000001</v>
      </c>
      <c r="N17">
        <f>RTD("fxbluelabs.excelrtd",,"401501",CONCATENATE("@bh,",$A$11,",",$L$10,",",$N$12,",",J17))</f>
        <v>135.33000000000001</v>
      </c>
      <c r="O17">
        <f>RTD("fxbluelabs.excelrtd",,"401501",CONCATENATE("@bh,",$A$11,",",$L$10,",",$O$12,",",J17))</f>
        <v>135.41</v>
      </c>
      <c r="Q17">
        <v>3</v>
      </c>
      <c r="R17" t="str">
        <f>RTD("fxbluelabs.excelrtd",,"401501",CONCATENATE("@bh,",$A$11,",",$S$10,",",$R$12,",",Q17))</f>
        <v>2020/10/28 12:00:00</v>
      </c>
      <c r="S17">
        <f>RTD("fxbluelabs.excelrtd",,"401501",CONCATENATE("@bh,",$A$11,",",$S$10,",",$S$12,",",Q17))</f>
        <v>135.59800000000001</v>
      </c>
      <c r="T17">
        <f>RTD("fxbluelabs.excelrtd",,"401501",CONCATENATE("@bh,",$A$11,",",$S$10,",",$T$12,",",Q17))</f>
        <v>135.69499999999999</v>
      </c>
      <c r="U17">
        <f>RTD("fxbluelabs.excelrtd",,"401501",CONCATENATE("@bh,",$A$11,",",$S$10,",",$U$12,",",Q17))</f>
        <v>134.88300000000001</v>
      </c>
      <c r="V17">
        <f>RTD("fxbluelabs.excelrtd",,"401501",CONCATENATE("@bh,",$A$11,",",$S$10,",",$V$12,",",Q17))</f>
        <v>135.435</v>
      </c>
    </row>
    <row r="18" spans="3:22" x14ac:dyDescent="0.2">
      <c r="C18">
        <v>3</v>
      </c>
      <c r="D18" s="25" t="str">
        <f>RTD("fxbluelabs.excelrtd",,"401501",CONCATENATE("@bh,",$A$11,",",$E$10,",",$D$12,",",C18))</f>
        <v>2020/10/30 02:00:00</v>
      </c>
      <c r="E18">
        <f>RTD("fxbluelabs.excelrtd",,"401501",CONCATENATE("@bh,",$A$11,",",$E$10,",",$E$12,",",C18))</f>
        <v>135.249</v>
      </c>
      <c r="F18">
        <f>RTD("fxbluelabs.excelrtd",,"401501",CONCATENATE("@bh,",$A$11,",",$E$10,",",$F$12,",",C18))</f>
        <v>135.32599999999999</v>
      </c>
      <c r="G18">
        <f>RTD("fxbluelabs.excelrtd",,"401501",CONCATENATE("@bh,",$A$11,",",$E$10,",",$G$12,",",C18))</f>
        <v>135.09</v>
      </c>
      <c r="H18">
        <f>RTD("fxbluelabs.excelrtd",,"401501",CONCATENATE("@bh,",$A$11,",",$E$10,",",$H$12,",",C18))</f>
        <v>135.15</v>
      </c>
      <c r="J18">
        <v>3</v>
      </c>
      <c r="K18" s="25" t="str">
        <f>RTD("fxbluelabs.excelrtd",,"401501",CONCATENATE("@bh,",$A$11,",",$L$10,",",$K$12,",",J18))</f>
        <v>2020/10/29 12:00:00</v>
      </c>
      <c r="L18">
        <f>RTD("fxbluelabs.excelrtd",,"401501",CONCATENATE("@bh,",$A$11,",",$L$10,",",$L$12,",",J18))</f>
        <v>135.41</v>
      </c>
      <c r="M18">
        <f>RTD("fxbluelabs.excelrtd",,"401501",CONCATENATE("@bh,",$A$11,",",$L$10,",",$M$12,",",J18))</f>
        <v>135.661</v>
      </c>
      <c r="N18">
        <f>RTD("fxbluelabs.excelrtd",,"401501",CONCATENATE("@bh,",$A$11,",",$L$10,",",$N$12,",",J18))</f>
        <v>134.64599999999999</v>
      </c>
      <c r="O18">
        <f>RTD("fxbluelabs.excelrtd",,"401501",CONCATENATE("@bh,",$A$11,",",$L$10,",",$O$12,",",J18))</f>
        <v>135.01</v>
      </c>
      <c r="Q18">
        <v>2</v>
      </c>
      <c r="R18" t="str">
        <f>RTD("fxbluelabs.excelrtd",,"401501",CONCATENATE("@bh,",$A$11,",",$S$10,",",$R$12,",",Q18))</f>
        <v>2020/10/29 00:00:00</v>
      </c>
      <c r="S18">
        <f>RTD("fxbluelabs.excelrtd",,"401501",CONCATENATE("@bh,",$A$11,",",$S$10,",",$S$12,",",Q18))</f>
        <v>135.43600000000001</v>
      </c>
      <c r="T18">
        <f>RTD("fxbluelabs.excelrtd",,"401501",CONCATENATE("@bh,",$A$11,",",$S$10,",",$T$12,",",Q18))</f>
        <v>135.94800000000001</v>
      </c>
      <c r="U18">
        <f>RTD("fxbluelabs.excelrtd",,"401501",CONCATENATE("@bh,",$A$11,",",$S$10,",",$U$12,",",Q18))</f>
        <v>135.33000000000001</v>
      </c>
      <c r="V18">
        <f>RTD("fxbluelabs.excelrtd",,"401501",CONCATENATE("@bh,",$A$11,",",$S$10,",",$V$12,",",Q18))</f>
        <v>135.41</v>
      </c>
    </row>
    <row r="19" spans="3:22" x14ac:dyDescent="0.2">
      <c r="C19">
        <v>2</v>
      </c>
      <c r="D19" s="25" t="str">
        <f>RTD("fxbluelabs.excelrtd",,"401501",CONCATENATE("@bh,",$A$11,",",$E$10,",",$D$12,",",C19))</f>
        <v>2020/10/30 04:00:00</v>
      </c>
      <c r="E19">
        <f>RTD("fxbluelabs.excelrtd",,"401501",CONCATENATE("@bh,",$A$11,",",$E$10,",",$E$12,",",C19))</f>
        <v>135.15</v>
      </c>
      <c r="F19">
        <f>RTD("fxbluelabs.excelrtd",,"401501",CONCATENATE("@bh,",$A$11,",",$E$10,",",$F$12,",",C19))</f>
        <v>135.17500000000001</v>
      </c>
      <c r="G19">
        <f>RTD("fxbluelabs.excelrtd",,"401501",CONCATENATE("@bh,",$A$11,",",$E$10,",",$G$12,",",C19))</f>
        <v>135.04300000000001</v>
      </c>
      <c r="H19">
        <f>RTD("fxbluelabs.excelrtd",,"401501",CONCATENATE("@bh,",$A$11,",",$E$10,",",$H$12,",",C19))</f>
        <v>135.05799999999999</v>
      </c>
      <c r="J19">
        <v>2</v>
      </c>
      <c r="K19" s="25" t="str">
        <f>RTD("fxbluelabs.excelrtd",,"401501",CONCATENATE("@bh,",$A$11,",",$L$10,",",$K$12,",",J19))</f>
        <v>2020/10/29 18:00:00</v>
      </c>
      <c r="L19">
        <f>RTD("fxbluelabs.excelrtd",,"401501",CONCATENATE("@bh,",$A$11,",",$L$10,",",$L$12,",",J19))</f>
        <v>135.011</v>
      </c>
      <c r="M19">
        <f>RTD("fxbluelabs.excelrtd",,"401501",CONCATENATE("@bh,",$A$11,",",$L$10,",",$M$12,",",J19))</f>
        <v>135.376</v>
      </c>
      <c r="N19">
        <f>RTD("fxbluelabs.excelrtd",,"401501",CONCATENATE("@bh,",$A$11,",",$L$10,",",$N$12,",",J19))</f>
        <v>134.822</v>
      </c>
      <c r="O19">
        <f>RTD("fxbluelabs.excelrtd",,"401501",CONCATENATE("@bh,",$A$11,",",$L$10,",",$O$12,",",J19))</f>
        <v>135.24299999999999</v>
      </c>
      <c r="Q19">
        <v>1</v>
      </c>
      <c r="R19" t="str">
        <f>RTD("fxbluelabs.excelrtd",,"401501",CONCATENATE("@bh,",$A$11,",",$S$10,",",$R$12,",",Q19))</f>
        <v>2020/10/29 12:00:00</v>
      </c>
      <c r="S19">
        <f>RTD("fxbluelabs.excelrtd",,"401501",CONCATENATE("@bh,",$A$11,",",$S$10,",",$S$12,",",Q19))</f>
        <v>135.41</v>
      </c>
      <c r="T19">
        <f>RTD("fxbluelabs.excelrtd",,"401501",CONCATENATE("@bh,",$A$11,",",$S$10,",",$T$12,",",Q19))</f>
        <v>135.661</v>
      </c>
      <c r="U19">
        <f>RTD("fxbluelabs.excelrtd",,"401501",CONCATENATE("@bh,",$A$11,",",$S$10,",",$U$12,",",Q19))</f>
        <v>134.64599999999999</v>
      </c>
      <c r="V19">
        <f>RTD("fxbluelabs.excelrtd",,"401501",CONCATENATE("@bh,",$A$11,",",$S$10,",",$V$12,",",Q19))</f>
        <v>135.24299999999999</v>
      </c>
    </row>
    <row r="20" spans="3:22" x14ac:dyDescent="0.2">
      <c r="C20">
        <v>1</v>
      </c>
      <c r="D20" s="25" t="str">
        <f>RTD("fxbluelabs.excelrtd",,"401501",CONCATENATE("@bh,",$A$11,",",$E$10,",",$D$12,",",C20))</f>
        <v>2020/10/30 06:00:00</v>
      </c>
      <c r="E20">
        <f>RTD("fxbluelabs.excelrtd",,"401501",CONCATENATE("@bh,",$A$11,",",$E$10,",",$E$12,",",C20))</f>
        <v>135.05799999999999</v>
      </c>
      <c r="F20">
        <f>RTD("fxbluelabs.excelrtd",,"401501",CONCATENATE("@bh,",$A$11,",",$E$10,",",$F$12,",",C20))</f>
        <v>135.107</v>
      </c>
      <c r="G20">
        <f>RTD("fxbluelabs.excelrtd",,"401501",CONCATENATE("@bh,",$A$11,",",$E$10,",",$G$12,",",C20))</f>
        <v>134.79</v>
      </c>
      <c r="H20">
        <f>RTD("fxbluelabs.excelrtd",,"401501",CONCATENATE("@bh,",$A$11,",",$E$10,",",$H$12,",",C20))</f>
        <v>134.80500000000001</v>
      </c>
      <c r="J20">
        <v>1</v>
      </c>
      <c r="K20" s="25" t="str">
        <f>RTD("fxbluelabs.excelrtd",,"401501",CONCATENATE("@bh,",$A$11,",",$L$10,",",$K$12,",",J20))</f>
        <v>2020/10/30 00:00:00</v>
      </c>
      <c r="L20">
        <f>RTD("fxbluelabs.excelrtd",,"401501",CONCATENATE("@bh,",$A$11,",",$L$10,",",$L$12,",",J20))</f>
        <v>135.20099999999999</v>
      </c>
      <c r="M20">
        <f>RTD("fxbluelabs.excelrtd",,"401501",CONCATENATE("@bh,",$A$11,",",$L$10,",",$M$12,",",J20))</f>
        <v>135.32599999999999</v>
      </c>
      <c r="N20">
        <f>RTD("fxbluelabs.excelrtd",,"401501",CONCATENATE("@bh,",$A$11,",",$L$10,",",$N$12,",",J20))</f>
        <v>135.04300000000001</v>
      </c>
      <c r="O20">
        <f>RTD("fxbluelabs.excelrtd",,"401501",CONCATENATE("@bh,",$A$11,",",$L$10,",",$O$12,",",J20))</f>
        <v>135.05799999999999</v>
      </c>
      <c r="Q20">
        <v>0</v>
      </c>
      <c r="R20" t="str">
        <f>RTD("fxbluelabs.excelrtd",,"401501",CONCATENATE("@bh,",$A$11,",",$S$10,",",$R$12,",",Q20))</f>
        <v>2020/10/30 00:00:00</v>
      </c>
      <c r="S20">
        <f>RTD("fxbluelabs.excelrtd",,"401501",CONCATENATE("@bh,",$A$11,",",$S$10,",",$S$12,",",Q20))</f>
        <v>135.20099999999999</v>
      </c>
      <c r="T20">
        <f>RTD("fxbluelabs.excelrtd",,"401501",CONCATENATE("@bh,",$A$11,",",$S$10,",",$T$12,",",Q20))</f>
        <v>135.32599999999999</v>
      </c>
      <c r="U20">
        <f>RTD("fxbluelabs.excelrtd",,"401501",CONCATENATE("@bh,",$A$11,",",$S$10,",",$U$12,",",Q20))</f>
        <v>134.4</v>
      </c>
      <c r="V20">
        <f>RTD("fxbluelabs.excelrtd",,"401501",CONCATENATE("@bh,",$A$11,",",$S$10,",",$V$12,",",Q20))</f>
        <v>134.65</v>
      </c>
    </row>
    <row r="21" spans="3:22" x14ac:dyDescent="0.2">
      <c r="C21">
        <v>0</v>
      </c>
      <c r="D21" s="25" t="str">
        <f>RTD("fxbluelabs.excelrtd",,"401501",CONCATENATE("@bh,",$A$11,",",$E$10,",",$D$12,",",C21))</f>
        <v>2020/10/30 08:00:00</v>
      </c>
      <c r="E21">
        <f>RTD("fxbluelabs.excelrtd",,"401501",CONCATENATE("@bh,",$A$11,",",$E$10,",",$E$12,",",C21))</f>
        <v>134.80500000000001</v>
      </c>
      <c r="F21">
        <f>RTD("fxbluelabs.excelrtd",,"401501",CONCATENATE("@bh,",$A$11,",",$E$10,",",$F$12,",",C21))</f>
        <v>134.816</v>
      </c>
      <c r="G21">
        <f>RTD("fxbluelabs.excelrtd",,"401501",CONCATENATE("@bh,",$A$11,",",$E$10,",",$G$12,",",C21))</f>
        <v>134.4</v>
      </c>
      <c r="H21">
        <f>RTD("fxbluelabs.excelrtd",,"401501",CONCATENATE("@bh,",$A$11,",",$E$10,",",$H$12,",",C21))</f>
        <v>134.65</v>
      </c>
      <c r="J21">
        <v>0</v>
      </c>
      <c r="K21" s="25" t="str">
        <f>RTD("fxbluelabs.excelrtd",,"401501",CONCATENATE("@bh,",$A$11,",",$L$10,",",$K$12,",",J21))</f>
        <v>2020/10/30 06:00:00</v>
      </c>
      <c r="L21">
        <f>RTD("fxbluelabs.excelrtd",,"401501",CONCATENATE("@bh,",$A$11,",",$L$10,",",$L$12,",",J21))</f>
        <v>135.05799999999999</v>
      </c>
      <c r="M21">
        <f>RTD("fxbluelabs.excelrtd",,"401501",CONCATENATE("@bh,",$A$11,",",$L$10,",",$M$12,",",J21))</f>
        <v>135.107</v>
      </c>
      <c r="N21">
        <f>RTD("fxbluelabs.excelrtd",,"401501",CONCATENATE("@bh,",$A$11,",",$L$10,",",$N$12,",",J21))</f>
        <v>134.4</v>
      </c>
      <c r="O21">
        <f>RTD("fxbluelabs.excelrtd",,"401501",CONCATENATE("@bh,",$A$11,",",$L$10,",",$O$12,",",J21))</f>
        <v>134.65</v>
      </c>
    </row>
  </sheetData>
  <dataValidations disablePrompts="1" count="1">
    <dataValidation allowBlank="1" showInputMessage="1" showErrorMessage="1" sqref="A1" xr:uid="{6E47E994-10BE-4A49-9877-87479EE919EA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E7B8-BC5A-4DF3-8259-175D970CE771}">
  <dimension ref="A1:Z44"/>
  <sheetViews>
    <sheetView showGridLines="0" tabSelected="1" zoomScale="87" zoomScaleNormal="85" workbookViewId="0">
      <selection activeCell="D2" sqref="D2"/>
    </sheetView>
  </sheetViews>
  <sheetFormatPr defaultRowHeight="12.75" x14ac:dyDescent="0.2"/>
  <cols>
    <col min="3" max="6" width="15.7109375" customWidth="1"/>
    <col min="9" max="12" width="20.7109375" customWidth="1"/>
    <col min="13" max="13" width="15.7109375" customWidth="1"/>
    <col min="14" max="14" width="19" bestFit="1" customWidth="1"/>
    <col min="19" max="19" width="15" customWidth="1"/>
    <col min="20" max="20" width="8.42578125" customWidth="1"/>
    <col min="21" max="24" width="9.28515625" bestFit="1" customWidth="1"/>
  </cols>
  <sheetData>
    <row r="1" spans="1:26" ht="18" x14ac:dyDescent="0.25">
      <c r="A1" s="58" t="s">
        <v>71</v>
      </c>
      <c r="B1" s="58"/>
      <c r="C1" s="58"/>
      <c r="D1" s="55" t="s">
        <v>75</v>
      </c>
    </row>
    <row r="4" spans="1:26" ht="20.100000000000001" customHeight="1" x14ac:dyDescent="0.25">
      <c r="C4" s="9" t="str">
        <f>'Do not touch Data (1)'!M36</f>
        <v>FX Pair/TF</v>
      </c>
      <c r="D4" s="9" t="str">
        <f>'Do not touch Data (1)'!N36</f>
        <v>H4</v>
      </c>
      <c r="E4" s="9" t="str">
        <f>'Do not touch Data (1)'!O36</f>
        <v>D1</v>
      </c>
      <c r="F4" s="9" t="str">
        <f>'Do not touch Data (1)'!P36</f>
        <v>W1</v>
      </c>
    </row>
    <row r="5" spans="1:26" ht="20.100000000000001" customHeight="1" x14ac:dyDescent="0.3">
      <c r="C5" s="9" t="str">
        <f>'Do not touch Data (1)'!M37</f>
        <v>EURUSD</v>
      </c>
      <c r="D5" s="52" t="e">
        <f>'Do not touch Data (1)'!N37</f>
        <v>#VALUE!</v>
      </c>
      <c r="E5" s="52" t="e">
        <f>'Do not touch Data (1)'!O37</f>
        <v>#VALUE!</v>
      </c>
      <c r="F5" s="52" t="e">
        <f>'Do not touch Data (1)'!P37</f>
        <v>#VALUE!</v>
      </c>
      <c r="I5" s="9" t="str">
        <f>'Do not touch Data (1)'!S36</f>
        <v>Currency/TF</v>
      </c>
      <c r="J5" s="19" t="str">
        <f>'Do not touch Data (1)'!T36</f>
        <v>H4</v>
      </c>
      <c r="K5" s="19" t="str">
        <f>'Do not touch Data (1)'!U36</f>
        <v>D1</v>
      </c>
      <c r="L5" s="19" t="str">
        <f>'Do not touch Data (1)'!V36</f>
        <v>W1</v>
      </c>
      <c r="N5" s="6" t="s">
        <v>45</v>
      </c>
      <c r="O5" s="6"/>
      <c r="P5" s="6"/>
    </row>
    <row r="6" spans="1:26" ht="20.100000000000001" customHeight="1" x14ac:dyDescent="0.25">
      <c r="C6" s="9" t="str">
        <f>'Do not touch Data (1)'!M38</f>
        <v>EURGBP</v>
      </c>
      <c r="D6" s="52" t="e">
        <f>'Do not touch Data (1)'!N38</f>
        <v>#VALUE!</v>
      </c>
      <c r="E6" s="52" t="e">
        <f>'Do not touch Data (1)'!O38</f>
        <v>#VALUE!</v>
      </c>
      <c r="F6" s="52" t="e">
        <f>'Do not touch Data (1)'!P38</f>
        <v>#VALUE!</v>
      </c>
      <c r="I6" s="9" t="str">
        <f>'Do not touch Data (1)'!S37</f>
        <v>EURO</v>
      </c>
      <c r="J6" s="17" t="e">
        <f>'Do not touch Data (1)'!T37</f>
        <v>#VALUE!</v>
      </c>
      <c r="K6" s="17" t="e">
        <f>'Do not touch Data (1)'!U37</f>
        <v>#VALUE!</v>
      </c>
      <c r="L6" s="18" t="e">
        <f>'Do not touch Data (1)'!V37</f>
        <v>#VALUE!</v>
      </c>
      <c r="N6" s="9" t="s">
        <v>44</v>
      </c>
      <c r="P6" s="22" t="s">
        <v>53</v>
      </c>
      <c r="Q6" s="53" t="s">
        <v>67</v>
      </c>
      <c r="R6" s="53"/>
      <c r="S6" s="53">
        <v>0</v>
      </c>
    </row>
    <row r="7" spans="1:26" ht="20.100000000000001" customHeight="1" x14ac:dyDescent="0.25">
      <c r="C7" s="9" t="str">
        <f>'Do not touch Data (1)'!M39</f>
        <v>EURJPY</v>
      </c>
      <c r="D7" s="52" t="e">
        <f>'Do not touch Data (1)'!N39</f>
        <v>#VALUE!</v>
      </c>
      <c r="E7" s="52" t="e">
        <f>'Do not touch Data (1)'!O39</f>
        <v>#VALUE!</v>
      </c>
      <c r="F7" s="52" t="e">
        <f>'Do not touch Data (1)'!P39</f>
        <v>#VALUE!</v>
      </c>
      <c r="I7" s="9" t="str">
        <f>'Do not touch Data (1)'!S38</f>
        <v>USD</v>
      </c>
      <c r="J7" s="17" t="e">
        <f>'Do not touch Data (1)'!T38</f>
        <v>#VALUE!</v>
      </c>
      <c r="K7" s="17" t="e">
        <f>'Do not touch Data (1)'!U38</f>
        <v>#VALUE!</v>
      </c>
      <c r="L7" s="18" t="e">
        <f>'Do not touch Data (1)'!V38</f>
        <v>#VALUE!</v>
      </c>
      <c r="N7" s="9" t="s">
        <v>42</v>
      </c>
      <c r="P7" s="22" t="s">
        <v>72</v>
      </c>
      <c r="Q7" s="53" t="s">
        <v>67</v>
      </c>
      <c r="R7" s="53"/>
      <c r="S7" s="53">
        <v>0</v>
      </c>
    </row>
    <row r="8" spans="1:26" ht="20.100000000000001" customHeight="1" x14ac:dyDescent="0.25">
      <c r="C8" s="9" t="str">
        <f>'Do not touch Data (1)'!M40</f>
        <v>EURAUD</v>
      </c>
      <c r="D8" s="52" t="e">
        <f>'Do not touch Data (1)'!N40</f>
        <v>#VALUE!</v>
      </c>
      <c r="E8" s="52" t="e">
        <f>'Do not touch Data (1)'!O40</f>
        <v>#VALUE!</v>
      </c>
      <c r="F8" s="52" t="e">
        <f>'Do not touch Data (1)'!P40</f>
        <v>#VALUE!</v>
      </c>
      <c r="I8" s="9" t="str">
        <f>'Do not touch Data (1)'!S39</f>
        <v>GBP</v>
      </c>
      <c r="J8" s="17" t="e">
        <f>'Do not touch Data (1)'!T39</f>
        <v>#VALUE!</v>
      </c>
      <c r="K8" s="17" t="e">
        <f>'Do not touch Data (1)'!U39</f>
        <v>#VALUE!</v>
      </c>
      <c r="L8" s="18" t="e">
        <f>'Do not touch Data (1)'!V39</f>
        <v>#VALUE!</v>
      </c>
      <c r="N8" s="9" t="s">
        <v>43</v>
      </c>
      <c r="P8" s="22" t="s">
        <v>73</v>
      </c>
      <c r="Q8" s="53" t="s">
        <v>67</v>
      </c>
      <c r="R8" s="53"/>
      <c r="S8" s="53">
        <v>0</v>
      </c>
    </row>
    <row r="9" spans="1:26" ht="20.100000000000001" customHeight="1" x14ac:dyDescent="0.25">
      <c r="C9" s="9" t="str">
        <f>'Do not touch Data (1)'!M41</f>
        <v>EURCAD</v>
      </c>
      <c r="D9" s="52" t="e">
        <f>'Do not touch Data (1)'!N41</f>
        <v>#VALUE!</v>
      </c>
      <c r="E9" s="52" t="e">
        <f>'Do not touch Data (1)'!O41</f>
        <v>#VALUE!</v>
      </c>
      <c r="F9" s="52" t="e">
        <f>'Do not touch Data (1)'!P41</f>
        <v>#VALUE!</v>
      </c>
      <c r="I9" s="9" t="str">
        <f>'Do not touch Data (1)'!S40</f>
        <v>JPY</v>
      </c>
      <c r="J9" s="17" t="e">
        <f>'Do not touch Data (1)'!T40</f>
        <v>#VALUE!</v>
      </c>
      <c r="K9" s="17" t="e">
        <f>'Do not touch Data (1)'!U40</f>
        <v>#VALUE!</v>
      </c>
      <c r="L9" s="18" t="e">
        <f>'Do not touch Data (1)'!V40</f>
        <v>#VALUE!</v>
      </c>
      <c r="P9" t="s">
        <v>56</v>
      </c>
    </row>
    <row r="10" spans="1:26" ht="20.100000000000001" customHeight="1" x14ac:dyDescent="0.25">
      <c r="C10" s="9" t="str">
        <f>'Do not touch Data (1)'!M42</f>
        <v>EURNZD</v>
      </c>
      <c r="D10" s="52" t="e">
        <f>'Do not touch Data (1)'!N42</f>
        <v>#VALUE!</v>
      </c>
      <c r="E10" s="52" t="e">
        <f>'Do not touch Data (1)'!O42</f>
        <v>#VALUE!</v>
      </c>
      <c r="F10" s="52" t="e">
        <f>'Do not touch Data (1)'!P42</f>
        <v>#VALUE!</v>
      </c>
      <c r="I10" s="9" t="str">
        <f>'Do not touch Data (1)'!S41</f>
        <v>AUD</v>
      </c>
      <c r="J10" s="17" t="e">
        <f>'Do not touch Data (1)'!T41</f>
        <v>#VALUE!</v>
      </c>
      <c r="K10" s="17" t="e">
        <f>'Do not touch Data (1)'!U41</f>
        <v>#VALUE!</v>
      </c>
      <c r="L10" s="18" t="e">
        <f>'Do not touch Data (1)'!V41</f>
        <v>#VALUE!</v>
      </c>
    </row>
    <row r="11" spans="1:26" ht="20.100000000000001" customHeight="1" x14ac:dyDescent="0.25">
      <c r="C11" s="9" t="str">
        <f>'Do not touch Data (1)'!M43</f>
        <v>EURCHF</v>
      </c>
      <c r="D11" s="52" t="e">
        <f>'Do not touch Data (1)'!N43</f>
        <v>#VALUE!</v>
      </c>
      <c r="E11" s="52" t="e">
        <f>'Do not touch Data (1)'!O43</f>
        <v>#VALUE!</v>
      </c>
      <c r="F11" s="52" t="e">
        <f>'Do not touch Data (1)'!P43</f>
        <v>#VALUE!</v>
      </c>
      <c r="I11" s="9" t="str">
        <f>'Do not touch Data (1)'!S42</f>
        <v>CAD</v>
      </c>
      <c r="J11" s="17" t="e">
        <f>'Do not touch Data (1)'!T42</f>
        <v>#VALUE!</v>
      </c>
      <c r="K11" s="17" t="e">
        <f>'Do not touch Data (1)'!U42</f>
        <v>#VALUE!</v>
      </c>
      <c r="L11" s="18" t="e">
        <f>'Do not touch Data (1)'!V42</f>
        <v>#VALUE!</v>
      </c>
      <c r="U11" s="46" t="s">
        <v>62</v>
      </c>
      <c r="V11" s="47"/>
      <c r="W11" s="31"/>
    </row>
    <row r="12" spans="1:26" ht="20.100000000000001" customHeight="1" x14ac:dyDescent="0.3">
      <c r="C12" s="9" t="str">
        <f>'Do not touch Data (1)'!M44</f>
        <v>USDJPY</v>
      </c>
      <c r="D12" s="52" t="e">
        <f>'Do not touch Data (1)'!N44</f>
        <v>#VALUE!</v>
      </c>
      <c r="E12" s="52" t="e">
        <f>'Do not touch Data (1)'!O44</f>
        <v>#VALUE!</v>
      </c>
      <c r="F12" s="52" t="e">
        <f>'Do not touch Data (1)'!P44</f>
        <v>#VALUE!</v>
      </c>
      <c r="I12" s="9" t="str">
        <f>'Do not touch Data (1)'!S43</f>
        <v>NZD</v>
      </c>
      <c r="J12" s="17" t="e">
        <f>'Do not touch Data (1)'!T43</f>
        <v>#VALUE!</v>
      </c>
      <c r="K12" s="17" t="e">
        <f>'Do not touch Data (1)'!U43</f>
        <v>#VALUE!</v>
      </c>
      <c r="L12" s="18" t="e">
        <f>'Do not touch Data (1)'!V43</f>
        <v>#VALUE!</v>
      </c>
      <c r="P12" s="56" t="s">
        <v>61</v>
      </c>
      <c r="Q12" s="57"/>
      <c r="R12" s="57"/>
      <c r="S12" s="51" t="s">
        <v>6</v>
      </c>
      <c r="T12" s="26" t="s">
        <v>52</v>
      </c>
      <c r="U12" s="32" t="s">
        <v>53</v>
      </c>
      <c r="V12" s="9" t="s">
        <v>72</v>
      </c>
      <c r="W12" s="43">
        <v>0</v>
      </c>
      <c r="X12" s="44" t="s">
        <v>69</v>
      </c>
      <c r="Z12" s="45"/>
    </row>
    <row r="13" spans="1:26" ht="20.100000000000001" customHeight="1" x14ac:dyDescent="0.25">
      <c r="C13" s="9" t="str">
        <f>'Do not touch Data (1)'!M45</f>
        <v>USDCAD</v>
      </c>
      <c r="D13" s="52" t="e">
        <f>'Do not touch Data (1)'!N45</f>
        <v>#VALUE!</v>
      </c>
      <c r="E13" s="52" t="e">
        <f>'Do not touch Data (1)'!O45</f>
        <v>#VALUE!</v>
      </c>
      <c r="F13" s="52" t="e">
        <f>'Do not touch Data (1)'!P45</f>
        <v>#VALUE!</v>
      </c>
      <c r="I13" s="9" t="str">
        <f>'Do not touch Data (1)'!S44</f>
        <v>CHF</v>
      </c>
      <c r="J13" s="17" t="e">
        <f>'Do not touch Data (1)'!T44</f>
        <v>#VALUE!</v>
      </c>
      <c r="K13" s="17" t="e">
        <f>'Do not touch Data (1)'!U44</f>
        <v>#VALUE!</v>
      </c>
      <c r="L13" s="18" t="e">
        <f>'Do not touch Data (1)'!V44</f>
        <v>#VALUE!</v>
      </c>
      <c r="T13" s="33"/>
      <c r="U13" s="34"/>
      <c r="V13" s="34"/>
      <c r="W13" s="34"/>
      <c r="X13" s="34"/>
    </row>
    <row r="14" spans="1:26" ht="20.100000000000001" customHeight="1" x14ac:dyDescent="0.25">
      <c r="C14" s="9" t="str">
        <f>'Do not touch Data (1)'!M46</f>
        <v>USDCHF</v>
      </c>
      <c r="D14" s="52" t="e">
        <f>'Do not touch Data (1)'!N46</f>
        <v>#VALUE!</v>
      </c>
      <c r="E14" s="52" t="e">
        <f>'Do not touch Data (1)'!O46</f>
        <v>#VALUE!</v>
      </c>
      <c r="F14" s="52" t="e">
        <f>'Do not touch Data (1)'!P46</f>
        <v>#VALUE!</v>
      </c>
      <c r="S14" s="42" t="str">
        <f>T12</f>
        <v>H1</v>
      </c>
      <c r="T14" s="37"/>
      <c r="U14" s="42" t="str">
        <f>U12</f>
        <v>H4</v>
      </c>
      <c r="V14" s="35"/>
      <c r="W14" s="35"/>
      <c r="X14" s="42" t="str">
        <f>V12</f>
        <v>D1</v>
      </c>
    </row>
    <row r="15" spans="1:26" ht="20.100000000000001" customHeight="1" x14ac:dyDescent="0.25">
      <c r="C15" s="9" t="str">
        <f>'Do not touch Data (1)'!M47</f>
        <v>GBPUSD</v>
      </c>
      <c r="D15" s="52" t="e">
        <f>'Do not touch Data (1)'!N47</f>
        <v>#VALUE!</v>
      </c>
      <c r="E15" s="52" t="e">
        <f>'Do not touch Data (1)'!O47</f>
        <v>#VALUE!</v>
      </c>
      <c r="F15" s="52" t="e">
        <f>'Do not touch Data (1)'!P47</f>
        <v>#VALUE!</v>
      </c>
    </row>
    <row r="16" spans="1:26" ht="20.100000000000001" customHeight="1" x14ac:dyDescent="0.25">
      <c r="C16" s="9" t="str">
        <f>'Do not touch Data (1)'!M48</f>
        <v>GBPCAD</v>
      </c>
      <c r="D16" s="52" t="e">
        <f>'Do not touch Data (1)'!N48</f>
        <v>#VALUE!</v>
      </c>
      <c r="E16" s="52" t="e">
        <f>'Do not touch Data (1)'!O48</f>
        <v>#VALUE!</v>
      </c>
      <c r="F16" s="52" t="e">
        <f>'Do not touch Data (1)'!P48</f>
        <v>#VALUE!</v>
      </c>
    </row>
    <row r="17" spans="3:6" ht="20.100000000000001" customHeight="1" x14ac:dyDescent="0.25">
      <c r="C17" s="9" t="str">
        <f>'Do not touch Data (1)'!M49</f>
        <v>GBPJPY</v>
      </c>
      <c r="D17" s="52" t="e">
        <f>'Do not touch Data (1)'!N49</f>
        <v>#VALUE!</v>
      </c>
      <c r="E17" s="52" t="e">
        <f>'Do not touch Data (1)'!O49</f>
        <v>#VALUE!</v>
      </c>
      <c r="F17" s="52" t="e">
        <f>'Do not touch Data (1)'!P49</f>
        <v>#VALUE!</v>
      </c>
    </row>
    <row r="18" spans="3:6" ht="20.100000000000001" customHeight="1" x14ac:dyDescent="0.25">
      <c r="C18" s="9" t="str">
        <f>'Do not touch Data (1)'!M50</f>
        <v>GBPNZD</v>
      </c>
      <c r="D18" s="52" t="e">
        <f>'Do not touch Data (1)'!N50</f>
        <v>#VALUE!</v>
      </c>
      <c r="E18" s="52" t="e">
        <f>'Do not touch Data (1)'!O50</f>
        <v>#VALUE!</v>
      </c>
      <c r="F18" s="52" t="e">
        <f>'Do not touch Data (1)'!P50</f>
        <v>#VALUE!</v>
      </c>
    </row>
    <row r="19" spans="3:6" ht="20.100000000000001" customHeight="1" x14ac:dyDescent="0.25">
      <c r="C19" s="9" t="str">
        <f>'Do not touch Data (1)'!M51</f>
        <v>GBPAUD</v>
      </c>
      <c r="D19" s="52" t="e">
        <f>'Do not touch Data (1)'!N51</f>
        <v>#VALUE!</v>
      </c>
      <c r="E19" s="52" t="e">
        <f>'Do not touch Data (1)'!O51</f>
        <v>#VALUE!</v>
      </c>
      <c r="F19" s="52" t="e">
        <f>'Do not touch Data (1)'!P51</f>
        <v>#VALUE!</v>
      </c>
    </row>
    <row r="20" spans="3:6" ht="20.100000000000001" customHeight="1" x14ac:dyDescent="0.25">
      <c r="C20" s="9" t="str">
        <f>'Do not touch Data (1)'!M52</f>
        <v>GBPCHF</v>
      </c>
      <c r="D20" s="52" t="e">
        <f>'Do not touch Data (1)'!N52</f>
        <v>#VALUE!</v>
      </c>
      <c r="E20" s="52" t="e">
        <f>'Do not touch Data (1)'!O52</f>
        <v>#VALUE!</v>
      </c>
      <c r="F20" s="52" t="e">
        <f>'Do not touch Data (1)'!P52</f>
        <v>#VALUE!</v>
      </c>
    </row>
    <row r="21" spans="3:6" ht="20.100000000000001" customHeight="1" x14ac:dyDescent="0.25">
      <c r="C21" s="9" t="str">
        <f>'Do not touch Data (1)'!M53</f>
        <v>AUDUSD</v>
      </c>
      <c r="D21" s="52" t="e">
        <f>'Do not touch Data (1)'!N53</f>
        <v>#VALUE!</v>
      </c>
      <c r="E21" s="52" t="e">
        <f>'Do not touch Data (1)'!O53</f>
        <v>#VALUE!</v>
      </c>
      <c r="F21" s="52" t="e">
        <f>'Do not touch Data (1)'!P53</f>
        <v>#VALUE!</v>
      </c>
    </row>
    <row r="22" spans="3:6" ht="20.100000000000001" customHeight="1" x14ac:dyDescent="0.25">
      <c r="C22" s="9" t="str">
        <f>'Do not touch Data (1)'!M54</f>
        <v>AUDNZD</v>
      </c>
      <c r="D22" s="52" t="e">
        <f>'Do not touch Data (1)'!N54</f>
        <v>#VALUE!</v>
      </c>
      <c r="E22" s="52" t="e">
        <f>'Do not touch Data (1)'!O54</f>
        <v>#VALUE!</v>
      </c>
      <c r="F22" s="52" t="e">
        <f>'Do not touch Data (1)'!P54</f>
        <v>#VALUE!</v>
      </c>
    </row>
    <row r="23" spans="3:6" ht="20.100000000000001" customHeight="1" x14ac:dyDescent="0.25">
      <c r="C23" s="9" t="str">
        <f>'Do not touch Data (1)'!M55</f>
        <v>AUDCHF</v>
      </c>
      <c r="D23" s="52" t="e">
        <f>'Do not touch Data (1)'!N55</f>
        <v>#VALUE!</v>
      </c>
      <c r="E23" s="52" t="e">
        <f>'Do not touch Data (1)'!O55</f>
        <v>#VALUE!</v>
      </c>
      <c r="F23" s="52" t="e">
        <f>'Do not touch Data (1)'!P55</f>
        <v>#VALUE!</v>
      </c>
    </row>
    <row r="24" spans="3:6" ht="20.100000000000001" customHeight="1" x14ac:dyDescent="0.25">
      <c r="C24" s="9" t="str">
        <f>'Do not touch Data (1)'!M56</f>
        <v>AUDCAD</v>
      </c>
      <c r="D24" s="52" t="e">
        <f>'Do not touch Data (1)'!N56</f>
        <v>#VALUE!</v>
      </c>
      <c r="E24" s="52" t="e">
        <f>'Do not touch Data (1)'!O56</f>
        <v>#VALUE!</v>
      </c>
      <c r="F24" s="52" t="e">
        <f>'Do not touch Data (1)'!P56</f>
        <v>#VALUE!</v>
      </c>
    </row>
    <row r="25" spans="3:6" ht="20.100000000000001" customHeight="1" x14ac:dyDescent="0.25">
      <c r="C25" s="9" t="str">
        <f>'Do not touch Data (1)'!M57</f>
        <v>AUDJPY</v>
      </c>
      <c r="D25" s="52" t="e">
        <f>'Do not touch Data (1)'!N57</f>
        <v>#VALUE!</v>
      </c>
      <c r="E25" s="52" t="e">
        <f>'Do not touch Data (1)'!O57</f>
        <v>#VALUE!</v>
      </c>
      <c r="F25" s="52" t="e">
        <f>'Do not touch Data (1)'!P57</f>
        <v>#VALUE!</v>
      </c>
    </row>
    <row r="26" spans="3:6" ht="20.100000000000001" customHeight="1" x14ac:dyDescent="0.25">
      <c r="C26" s="9" t="str">
        <f>'Do not touch Data (1)'!M58</f>
        <v>CADJPY</v>
      </c>
      <c r="D26" s="52" t="e">
        <f>'Do not touch Data (1)'!N58</f>
        <v>#VALUE!</v>
      </c>
      <c r="E26" s="52" t="e">
        <f>'Do not touch Data (1)'!O58</f>
        <v>#VALUE!</v>
      </c>
      <c r="F26" s="52" t="e">
        <f>'Do not touch Data (1)'!P58</f>
        <v>#VALUE!</v>
      </c>
    </row>
    <row r="27" spans="3:6" ht="20.100000000000001" customHeight="1" x14ac:dyDescent="0.25">
      <c r="C27" s="9" t="str">
        <f>'Do not touch Data (1)'!M59</f>
        <v>CADCHF</v>
      </c>
      <c r="D27" s="52" t="e">
        <f>'Do not touch Data (1)'!N59</f>
        <v>#VALUE!</v>
      </c>
      <c r="E27" s="52" t="e">
        <f>'Do not touch Data (1)'!O59</f>
        <v>#VALUE!</v>
      </c>
      <c r="F27" s="52" t="e">
        <f>'Do not touch Data (1)'!P59</f>
        <v>#VALUE!</v>
      </c>
    </row>
    <row r="28" spans="3:6" ht="20.100000000000001" customHeight="1" x14ac:dyDescent="0.25">
      <c r="C28" s="9" t="str">
        <f>'Do not touch Data (1)'!M60</f>
        <v>NZDJPY</v>
      </c>
      <c r="D28" s="52" t="e">
        <f>'Do not touch Data (1)'!N60</f>
        <v>#VALUE!</v>
      </c>
      <c r="E28" s="52" t="e">
        <f>'Do not touch Data (1)'!O60</f>
        <v>#VALUE!</v>
      </c>
      <c r="F28" s="52" t="e">
        <f>'Do not touch Data (1)'!P60</f>
        <v>#VALUE!</v>
      </c>
    </row>
    <row r="29" spans="3:6" ht="20.100000000000001" customHeight="1" x14ac:dyDescent="0.25">
      <c r="C29" s="9" t="str">
        <f>'Do not touch Data (1)'!M61</f>
        <v>NZDCHF</v>
      </c>
      <c r="D29" s="52" t="e">
        <f>'Do not touch Data (1)'!N61</f>
        <v>#VALUE!</v>
      </c>
      <c r="E29" s="52" t="e">
        <f>'Do not touch Data (1)'!O61</f>
        <v>#VALUE!</v>
      </c>
      <c r="F29" s="52" t="e">
        <f>'Do not touch Data (1)'!P61</f>
        <v>#VALUE!</v>
      </c>
    </row>
    <row r="30" spans="3:6" ht="20.100000000000001" customHeight="1" x14ac:dyDescent="0.25">
      <c r="C30" s="9" t="str">
        <f>'Do not touch Data (1)'!M62</f>
        <v>NZDCAD</v>
      </c>
      <c r="D30" s="52" t="e">
        <f>'Do not touch Data (1)'!N62</f>
        <v>#VALUE!</v>
      </c>
      <c r="E30" s="52" t="e">
        <f>'Do not touch Data (1)'!O62</f>
        <v>#VALUE!</v>
      </c>
      <c r="F30" s="52" t="e">
        <f>'Do not touch Data (1)'!P62</f>
        <v>#VALUE!</v>
      </c>
    </row>
    <row r="31" spans="3:6" ht="20.100000000000001" customHeight="1" x14ac:dyDescent="0.25">
      <c r="C31" s="9" t="str">
        <f>'Do not touch Data (1)'!M63</f>
        <v>NZDUSD</v>
      </c>
      <c r="D31" s="52" t="e">
        <f>'Do not touch Data (1)'!N63</f>
        <v>#VALUE!</v>
      </c>
      <c r="E31" s="52" t="e">
        <f>'Do not touch Data (1)'!O63</f>
        <v>#VALUE!</v>
      </c>
      <c r="F31" s="52" t="e">
        <f>'Do not touch Data (1)'!P63</f>
        <v>#VALUE!</v>
      </c>
    </row>
    <row r="32" spans="3:6" ht="20.100000000000001" customHeight="1" x14ac:dyDescent="0.25">
      <c r="C32" s="9" t="str">
        <f>'Do not touch Data (1)'!M64</f>
        <v>CHFJPY</v>
      </c>
      <c r="D32" s="52" t="e">
        <f>'Do not touch Data (1)'!N64</f>
        <v>#VALUE!</v>
      </c>
      <c r="E32" s="52" t="e">
        <f>'Do not touch Data (1)'!O64</f>
        <v>#VALUE!</v>
      </c>
      <c r="F32" s="52" t="e">
        <f>'Do not touch Data (1)'!P64</f>
        <v>#VALUE!</v>
      </c>
    </row>
    <row r="33" spans="3:21" ht="20.100000000000001" customHeight="1" x14ac:dyDescent="0.2"/>
    <row r="34" spans="3:21" ht="20.100000000000001" customHeight="1" x14ac:dyDescent="0.3">
      <c r="C34" s="23" t="s">
        <v>46</v>
      </c>
      <c r="D34" s="23"/>
      <c r="R34" s="30" t="s">
        <v>58</v>
      </c>
      <c r="S34" s="28"/>
      <c r="U34" s="29" t="s">
        <v>59</v>
      </c>
    </row>
    <row r="35" spans="3:21" ht="20.100000000000001" customHeight="1" x14ac:dyDescent="0.3">
      <c r="C35" s="6" t="s">
        <v>49</v>
      </c>
      <c r="D35" s="6"/>
      <c r="S35">
        <v>1</v>
      </c>
      <c r="U35" s="27" t="s">
        <v>52</v>
      </c>
    </row>
    <row r="36" spans="3:21" ht="20.100000000000001" customHeight="1" x14ac:dyDescent="0.3">
      <c r="C36" s="6" t="s">
        <v>50</v>
      </c>
      <c r="D36" s="6"/>
      <c r="S36" t="str">
        <f>CONCATENATE(S35, " ",  "(", U35, ")", " ","ADR")</f>
        <v>1 (H1) ADR</v>
      </c>
      <c r="U36" t="str">
        <f>RTD("fxbluelabs.excelrtd",,'Do not touch Data (1)'!$B$1,CONCATENATE("@bh,",$S$12,",",U35,",","Range",",",S35))</f>
        <v/>
      </c>
    </row>
    <row r="37" spans="3:21" ht="20.100000000000001" customHeight="1" x14ac:dyDescent="0.3">
      <c r="C37" s="6" t="s">
        <v>47</v>
      </c>
      <c r="D37" s="6"/>
      <c r="S37" t="s">
        <v>57</v>
      </c>
      <c r="U37">
        <f>V14-W14</f>
        <v>0</v>
      </c>
    </row>
    <row r="38" spans="3:21" ht="20.100000000000001" customHeight="1" x14ac:dyDescent="0.3">
      <c r="C38" s="6" t="s">
        <v>48</v>
      </c>
    </row>
    <row r="39" spans="3:21" ht="20.100000000000001" customHeight="1" x14ac:dyDescent="0.3">
      <c r="C39" s="6"/>
      <c r="D39" s="6"/>
      <c r="O39" s="48" t="s">
        <v>64</v>
      </c>
    </row>
    <row r="40" spans="3:21" ht="20.25" x14ac:dyDescent="0.3">
      <c r="C40" s="24" t="s">
        <v>51</v>
      </c>
      <c r="D40" s="24"/>
      <c r="J40" s="48" t="s">
        <v>63</v>
      </c>
      <c r="L40" s="48"/>
      <c r="M40" s="49" t="s">
        <v>14</v>
      </c>
      <c r="O40" s="50"/>
      <c r="P40" s="50"/>
      <c r="Q40" s="50"/>
      <c r="R40" s="50"/>
    </row>
    <row r="41" spans="3:21" ht="18" x14ac:dyDescent="0.25">
      <c r="O41" s="48" t="s">
        <v>74</v>
      </c>
      <c r="P41" s="48" t="s">
        <v>68</v>
      </c>
      <c r="Q41" s="48" t="s">
        <v>70</v>
      </c>
    </row>
    <row r="43" spans="3:21" ht="20.25" x14ac:dyDescent="0.3">
      <c r="E43" s="6"/>
      <c r="F43" s="6"/>
      <c r="G43" s="6"/>
      <c r="H43" s="6"/>
    </row>
    <row r="44" spans="3:21" ht="20.25" x14ac:dyDescent="0.3">
      <c r="C44" s="6"/>
      <c r="D44" s="6"/>
      <c r="E44" s="24"/>
      <c r="F44" s="24"/>
      <c r="G44" s="6"/>
      <c r="H44" s="6"/>
    </row>
  </sheetData>
  <mergeCells count="2">
    <mergeCell ref="P12:R12"/>
    <mergeCell ref="A1:C1"/>
  </mergeCells>
  <conditionalFormatting sqref="D5:F32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{2987BDF9-5930-49ED-BE69-F01DCAB74E73}</x14:id>
        </ext>
      </extLst>
    </cfRule>
  </conditionalFormatting>
  <conditionalFormatting sqref="J6:L13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{F4665857-3D77-4311-99C0-851C62B586A8}</x14:id>
        </ext>
      </extLst>
    </cfRule>
  </conditionalFormatting>
  <dataValidations count="1">
    <dataValidation allowBlank="1" showInputMessage="1" showErrorMessage="1" sqref="A4" xr:uid="{26037019-7F6D-433C-8F73-8E6B4E4A8C04}"/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987BDF9-5930-49ED-BE69-F01DCAB74E7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D5:F32</xm:sqref>
        </x14:conditionalFormatting>
        <x14:conditionalFormatting xmlns:xm="http://schemas.microsoft.com/office/excel/2006/main">
          <x14:cfRule type="dataBar" id="{F4665857-3D77-4311-99C0-851C62B586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J6:L13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 not touch Data (1)</vt:lpstr>
      <vt:lpstr>Do not touch Data (2) </vt:lpstr>
      <vt:lpstr>Currency Strength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Adam elsherief</cp:lastModifiedBy>
  <cp:lastPrinted>2020-10-30T04:09:15Z</cp:lastPrinted>
  <dcterms:created xsi:type="dcterms:W3CDTF">2020-10-09T03:53:08Z</dcterms:created>
  <dcterms:modified xsi:type="dcterms:W3CDTF">2020-10-30T06:35:20Z</dcterms:modified>
</cp:coreProperties>
</file>