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9029"/>
  <workbookPr showInkAnnotation="0" autoCompressPictures="0"/>
  <mc:AlternateContent xmlns:mc="http://schemas.openxmlformats.org/markup-compatibility/2006">
    <mc:Choice Requires="x15">
      <x15ac:absPath xmlns:x15ac="http://schemas.microsoft.com/office/spreadsheetml/2010/11/ac" url="C:\Users\User\Desktop\"/>
    </mc:Choice>
  </mc:AlternateContent>
  <bookViews>
    <workbookView xWindow="0" yWindow="0" windowWidth="16200" windowHeight="11085" tabRatio="500"/>
  </bookViews>
  <sheets>
    <sheet name="Sheet1" sheetId="1" r:id="rId1"/>
  </sheet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I4" i="1" l="1"/>
  <c r="I5" i="1"/>
  <c r="I6" i="1"/>
  <c r="I7" i="1"/>
  <c r="I8" i="1"/>
  <c r="I9" i="1"/>
  <c r="I10" i="1"/>
  <c r="I11" i="1"/>
  <c r="I12" i="1"/>
  <c r="I13" i="1"/>
  <c r="I14" i="1"/>
  <c r="I3" i="1"/>
  <c r="C3" i="1" l="1"/>
  <c r="D3" i="1" l="1"/>
  <c r="D4" i="1" s="1"/>
  <c r="D5" i="1" s="1"/>
  <c r="D6" i="1" s="1"/>
  <c r="D7" i="1" s="1"/>
  <c r="D8" i="1" s="1"/>
  <c r="D9" i="1" s="1"/>
  <c r="D10" i="1" s="1"/>
  <c r="D11" i="1" s="1"/>
  <c r="D12" i="1" s="1"/>
  <c r="D13" i="1" s="1"/>
  <c r="D14" i="1" s="1"/>
  <c r="H15" i="1"/>
  <c r="E3" i="1" l="1"/>
  <c r="F3" i="1" s="1"/>
  <c r="G3" i="1" s="1"/>
  <c r="C4" i="1"/>
  <c r="B4" i="1" l="1"/>
  <c r="K4" i="1"/>
  <c r="E4" i="1"/>
  <c r="F4" i="1" s="1"/>
  <c r="C5" i="1"/>
  <c r="C6" i="1" l="1"/>
  <c r="C7" i="1" s="1"/>
  <c r="C8" i="1" s="1"/>
  <c r="C9" i="1" s="1"/>
  <c r="C10" i="1" s="1"/>
  <c r="C11" i="1" s="1"/>
  <c r="C12" i="1" s="1"/>
  <c r="C13" i="1" s="1"/>
  <c r="C14" i="1" s="1"/>
  <c r="E5" i="1"/>
  <c r="G4" i="1"/>
  <c r="F5" i="1"/>
  <c r="K5" i="1" l="1"/>
  <c r="B5" i="1"/>
  <c r="G5" i="1" s="1"/>
  <c r="B6" i="1" l="1"/>
  <c r="E6" i="1" s="1"/>
  <c r="F6" i="1" s="1"/>
  <c r="G6" i="1" s="1"/>
  <c r="J5" i="1"/>
  <c r="K6" i="1" s="1"/>
  <c r="B7" i="1" l="1"/>
  <c r="E7" i="1" s="1"/>
  <c r="F7" i="1" s="1"/>
  <c r="G7" i="1" s="1"/>
  <c r="J6" i="1"/>
  <c r="B8" i="1" l="1"/>
  <c r="E8" i="1" s="1"/>
  <c r="F8" i="1" s="1"/>
  <c r="G8" i="1" s="1"/>
  <c r="J7" i="1"/>
  <c r="K7" i="1"/>
  <c r="B9" i="1" l="1"/>
  <c r="E9" i="1" s="1"/>
  <c r="F9" i="1" s="1"/>
  <c r="G9" i="1" s="1"/>
  <c r="J8" i="1"/>
  <c r="K8" i="1"/>
  <c r="B10" i="1" l="1"/>
  <c r="J9" i="1"/>
  <c r="K9" i="1"/>
  <c r="E10" i="1" l="1"/>
  <c r="F10" i="1" s="1"/>
  <c r="G10" i="1"/>
  <c r="J10" i="1" s="1"/>
  <c r="K10" i="1"/>
  <c r="E14" i="1"/>
  <c r="F14" i="1" s="1"/>
  <c r="B11" i="1" l="1"/>
  <c r="K11" i="1"/>
  <c r="E11" i="1" l="1"/>
  <c r="F11" i="1" s="1"/>
  <c r="G11" i="1"/>
  <c r="B12" i="1" l="1"/>
  <c r="J11" i="1"/>
  <c r="K12" i="1" l="1"/>
  <c r="E12" i="1"/>
  <c r="F12" i="1" s="1"/>
  <c r="G12" i="1"/>
  <c r="B13" i="1" l="1"/>
  <c r="J12" i="1"/>
  <c r="K13" i="1" l="1"/>
  <c r="E13" i="1"/>
  <c r="F13" i="1" s="1"/>
  <c r="G13" i="1"/>
  <c r="B14" i="1" l="1"/>
  <c r="G14" i="1" s="1"/>
  <c r="J13" i="1"/>
  <c r="K14" i="1" s="1"/>
  <c r="J14" i="1" l="1"/>
  <c r="J15" i="1" s="1"/>
  <c r="G15" i="1"/>
</calcChain>
</file>

<file path=xl/sharedStrings.xml><?xml version="1.0" encoding="utf-8"?>
<sst xmlns="http://schemas.openxmlformats.org/spreadsheetml/2006/main" count="28" uniqueCount="28">
  <si>
    <t>MONTH</t>
  </si>
  <si>
    <t>OPENING BALANCE</t>
  </si>
  <si>
    <t>LOT SIZE</t>
  </si>
  <si>
    <t>JANUARY</t>
  </si>
  <si>
    <t>FEBRUARY</t>
  </si>
  <si>
    <t>MARCH</t>
  </si>
  <si>
    <t>APRIL</t>
  </si>
  <si>
    <t>MAY</t>
  </si>
  <si>
    <t>JUNE</t>
  </si>
  <si>
    <t>JULY</t>
  </si>
  <si>
    <t>AUGUST</t>
  </si>
  <si>
    <t>SEPTEMBER</t>
  </si>
  <si>
    <t>OCTOBER</t>
  </si>
  <si>
    <t>NOVEMBER</t>
  </si>
  <si>
    <t>DECEMBER</t>
  </si>
  <si>
    <t>PIPS A DAY</t>
  </si>
  <si>
    <t>PROFIT</t>
  </si>
  <si>
    <t>WITHDRAW</t>
  </si>
  <si>
    <t>CLOSING BALANCE-R1</t>
  </si>
  <si>
    <t>PLANNED CLOSING BALANCE</t>
  </si>
  <si>
    <t>REAL RESULT</t>
  </si>
  <si>
    <t>PROFIT PER DAY</t>
  </si>
  <si>
    <t>PROFIT PER WEEK</t>
  </si>
  <si>
    <t>REAL 409K NEW LOT SIZE</t>
  </si>
  <si>
    <t xml:space="preserve">If you dont change balance target, your lot size must be these
</t>
  </si>
  <si>
    <t>If You withdraw and dont change your lot size, Your target will be this.
P.S. Planned target balance will be 409k if you dont withdraw. You could erase yellow box which has red words</t>
  </si>
  <si>
    <t>Balance Target</t>
  </si>
  <si>
    <t xml:space="preserve">If you don't change lot size, your target balance will be this.
P.S. You enter your result month by month. Excel will calculate yearly balance closing. If you withdraw,  you can calculate and enter your balance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</si>
</sst>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
    <numFmt numFmtId="165" formatCode="\$#,##0;\-\$#,##0"/>
  </numFmts>
  <fonts count="11"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6"/>
      <color theme="1"/>
      <name val="Calibri"/>
      <family val="2"/>
      <charset val="162"/>
      <scheme val="minor"/>
    </font>
    <font>
      <sz val="16"/>
      <color theme="1"/>
      <name val="Calibri"/>
      <family val="2"/>
      <charset val="162"/>
      <scheme val="minor"/>
    </font>
    <font>
      <b/>
      <sz val="14"/>
      <color theme="1"/>
      <name val="Calibri"/>
      <family val="2"/>
      <charset val="162"/>
      <scheme val="minor"/>
    </font>
    <font>
      <sz val="14"/>
      <color theme="1"/>
      <name val="Calibri"/>
      <family val="2"/>
      <charset val="162"/>
      <scheme val="minor"/>
    </font>
    <font>
      <b/>
      <sz val="12"/>
      <color rgb="FFFF0000"/>
      <name val="Calibri"/>
      <family val="2"/>
      <scheme val="minor"/>
    </font>
    <font>
      <b/>
      <sz val="16"/>
      <color theme="1"/>
      <name val="Calibri"/>
      <family val="2"/>
      <charset val="162"/>
      <scheme val="minor"/>
    </font>
    <font>
      <b/>
      <sz val="14"/>
      <color rgb="FFFF0000"/>
      <name val="Calibri"/>
      <family val="2"/>
      <charset val="162"/>
      <scheme val="minor"/>
    </font>
  </fonts>
  <fills count="4">
    <fill>
      <patternFill patternType="none"/>
    </fill>
    <fill>
      <patternFill patternType="gray125"/>
    </fill>
    <fill>
      <patternFill patternType="solid">
        <fgColor rgb="FFFFFF00"/>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28">
    <xf numFmtId="0" fontId="0" fillId="0" borderId="0" xfId="0"/>
    <xf numFmtId="0" fontId="1" fillId="0" borderId="0" xfId="0" applyFont="1" applyAlignment="1">
      <alignment horizontal="center"/>
    </xf>
    <xf numFmtId="0" fontId="1" fillId="0" borderId="0" xfId="0" applyNumberFormat="1" applyFont="1" applyAlignment="1">
      <alignment horizontal="center"/>
    </xf>
    <xf numFmtId="0" fontId="7" fillId="0" borderId="0" xfId="0" applyFont="1"/>
    <xf numFmtId="0" fontId="1" fillId="0" borderId="1" xfId="0" applyFont="1" applyBorder="1" applyAlignment="1">
      <alignment horizontal="center"/>
    </xf>
    <xf numFmtId="0" fontId="1" fillId="2" borderId="1" xfId="0" applyFont="1" applyFill="1" applyBorder="1" applyAlignment="1">
      <alignment horizontal="center"/>
    </xf>
    <xf numFmtId="0" fontId="1" fillId="0" borderId="1" xfId="0" applyNumberFormat="1" applyFont="1" applyBorder="1" applyAlignment="1">
      <alignment horizontal="center"/>
    </xf>
    <xf numFmtId="0" fontId="0" fillId="0" borderId="1" xfId="0" applyBorder="1"/>
    <xf numFmtId="0" fontId="6" fillId="0" borderId="1" xfId="0" applyFont="1" applyBorder="1" applyAlignment="1">
      <alignment horizontal="center"/>
    </xf>
    <xf numFmtId="165" fontId="6"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5" fillId="0" borderId="0" xfId="0" applyFont="1" applyAlignment="1">
      <alignment vertical="center" wrapText="1"/>
    </xf>
    <xf numFmtId="2" fontId="6" fillId="0" borderId="1" xfId="0" applyNumberFormat="1" applyFont="1" applyBorder="1" applyAlignment="1">
      <alignment horizontal="center"/>
    </xf>
    <xf numFmtId="165" fontId="6" fillId="3" borderId="1" xfId="0" applyNumberFormat="1" applyFont="1" applyFill="1" applyBorder="1" applyAlignment="1">
      <alignment horizontal="center" vertical="center"/>
    </xf>
    <xf numFmtId="0" fontId="0" fillId="0" borderId="2" xfId="0" applyBorder="1" applyAlignment="1">
      <alignment vertical="center" wrapText="1"/>
    </xf>
    <xf numFmtId="0" fontId="1" fillId="0" borderId="1" xfId="0" applyFont="1" applyBorder="1" applyAlignment="1" applyProtection="1">
      <alignment horizontal="center"/>
      <protection locked="0"/>
    </xf>
    <xf numFmtId="0" fontId="1" fillId="0" borderId="1" xfId="0" applyNumberFormat="1" applyFont="1" applyBorder="1" applyAlignment="1" applyProtection="1">
      <alignment horizontal="center"/>
      <protection locked="0"/>
    </xf>
    <xf numFmtId="0" fontId="1" fillId="3" borderId="1" xfId="0" applyNumberFormat="1" applyFont="1" applyFill="1" applyBorder="1" applyAlignment="1" applyProtection="1">
      <alignment horizontal="center" vertical="center"/>
      <protection locked="0"/>
    </xf>
    <xf numFmtId="165" fontId="6" fillId="3" borderId="1" xfId="0" applyNumberFormat="1" applyFont="1" applyFill="1" applyBorder="1" applyAlignment="1" applyProtection="1">
      <alignment horizontal="center" vertical="center"/>
      <protection locked="0"/>
    </xf>
    <xf numFmtId="0" fontId="6" fillId="0" borderId="1" xfId="0" applyFont="1" applyBorder="1" applyAlignment="1" applyProtection="1">
      <alignment horizontal="center"/>
    </xf>
    <xf numFmtId="0" fontId="6" fillId="0" borderId="1" xfId="0" applyNumberFormat="1" applyFont="1" applyBorder="1" applyAlignment="1" applyProtection="1">
      <alignment horizontal="center"/>
    </xf>
    <xf numFmtId="164" fontId="6" fillId="0" borderId="1" xfId="0" applyNumberFormat="1" applyFont="1" applyBorder="1" applyAlignment="1" applyProtection="1">
      <alignment horizontal="center" vertical="center"/>
    </xf>
    <xf numFmtId="165" fontId="6" fillId="0" borderId="1" xfId="0" applyNumberFormat="1" applyFont="1" applyBorder="1" applyAlignment="1" applyProtection="1">
      <alignment horizontal="center" vertical="center"/>
    </xf>
    <xf numFmtId="9" fontId="8" fillId="2" borderId="1" xfId="0" applyNumberFormat="1" applyFont="1" applyFill="1" applyBorder="1" applyAlignment="1" applyProtection="1">
      <alignment horizontal="center"/>
      <protection locked="0"/>
    </xf>
    <xf numFmtId="0" fontId="8" fillId="2" borderId="1" xfId="0" applyNumberFormat="1" applyFont="1" applyFill="1" applyBorder="1" applyAlignment="1" applyProtection="1">
      <alignment horizontal="center"/>
      <protection locked="0"/>
    </xf>
    <xf numFmtId="165" fontId="10" fillId="2" borderId="1" xfId="0" applyNumberFormat="1" applyFont="1" applyFill="1" applyBorder="1" applyAlignment="1" applyProtection="1">
      <alignment horizontal="center" vertical="center"/>
      <protection locked="0"/>
    </xf>
  </cellXfs>
  <cellStyles count="7">
    <cellStyle name="İzlenen Köprü" xfId="2" builtinId="9" hidden="1"/>
    <cellStyle name="İzlenen Köprü" xfId="4" builtinId="9" hidden="1"/>
    <cellStyle name="İzlenen Köprü" xfId="6" builtinId="9" hidden="1"/>
    <cellStyle name="Köprü" xfId="1" builtinId="8" hidden="1"/>
    <cellStyle name="Köprü" xfId="3" builtinId="8" hidden="1"/>
    <cellStyle name="Köprü" xfId="5"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1028700</xdr:colOff>
      <xdr:row>15</xdr:row>
      <xdr:rowOff>28575</xdr:rowOff>
    </xdr:from>
    <xdr:to>
      <xdr:col>6</xdr:col>
      <xdr:colOff>1666875</xdr:colOff>
      <xdr:row>17</xdr:row>
      <xdr:rowOff>0</xdr:rowOff>
    </xdr:to>
    <xdr:cxnSp macro="">
      <xdr:nvCxnSpPr>
        <xdr:cNvPr id="3" name="Düz Ok Bağlayıcısı 2">
          <a:extLst>
            <a:ext uri="{FF2B5EF4-FFF2-40B4-BE49-F238E27FC236}">
              <a16:creationId xmlns:a16="http://schemas.microsoft.com/office/drawing/2014/main" id="{97196BDC-5842-4AAE-B43E-EFF2ED9FB9C3}"/>
            </a:ext>
          </a:extLst>
        </xdr:cNvPr>
        <xdr:cNvCxnSpPr/>
      </xdr:nvCxnSpPr>
      <xdr:spPr>
        <a:xfrm flipH="1" flipV="1">
          <a:off x="7534275" y="3867150"/>
          <a:ext cx="638175" cy="371475"/>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7</xdr:col>
      <xdr:colOff>466725</xdr:colOff>
      <xdr:row>15</xdr:row>
      <xdr:rowOff>0</xdr:rowOff>
    </xdr:from>
    <xdr:to>
      <xdr:col>7</xdr:col>
      <xdr:colOff>466725</xdr:colOff>
      <xdr:row>17</xdr:row>
      <xdr:rowOff>28575</xdr:rowOff>
    </xdr:to>
    <xdr:cxnSp macro="">
      <xdr:nvCxnSpPr>
        <xdr:cNvPr id="5" name="Düz Ok Bağlayıcısı 4">
          <a:extLst>
            <a:ext uri="{FF2B5EF4-FFF2-40B4-BE49-F238E27FC236}">
              <a16:creationId xmlns:a16="http://schemas.microsoft.com/office/drawing/2014/main" id="{744035F0-356C-4D2C-9DDD-743CC34F856C}"/>
            </a:ext>
          </a:extLst>
        </xdr:cNvPr>
        <xdr:cNvCxnSpPr/>
      </xdr:nvCxnSpPr>
      <xdr:spPr>
        <a:xfrm flipV="1">
          <a:off x="8648700" y="3838575"/>
          <a:ext cx="0" cy="428625"/>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9</xdr:col>
      <xdr:colOff>609600</xdr:colOff>
      <xdr:row>15</xdr:row>
      <xdr:rowOff>38101</xdr:rowOff>
    </xdr:from>
    <xdr:to>
      <xdr:col>9</xdr:col>
      <xdr:colOff>609600</xdr:colOff>
      <xdr:row>17</xdr:row>
      <xdr:rowOff>19050</xdr:rowOff>
    </xdr:to>
    <xdr:cxnSp macro="">
      <xdr:nvCxnSpPr>
        <xdr:cNvPr id="7" name="Düz Ok Bağlayıcısı 6">
          <a:extLst>
            <a:ext uri="{FF2B5EF4-FFF2-40B4-BE49-F238E27FC236}">
              <a16:creationId xmlns:a16="http://schemas.microsoft.com/office/drawing/2014/main" id="{121D13A0-102C-49F4-82B7-A5A23B3A58CA}"/>
            </a:ext>
          </a:extLst>
        </xdr:cNvPr>
        <xdr:cNvCxnSpPr/>
      </xdr:nvCxnSpPr>
      <xdr:spPr>
        <a:xfrm flipV="1">
          <a:off x="11049000" y="3876676"/>
          <a:ext cx="0" cy="390524"/>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10</xdr:col>
      <xdr:colOff>666750</xdr:colOff>
      <xdr:row>15</xdr:row>
      <xdr:rowOff>9525</xdr:rowOff>
    </xdr:from>
    <xdr:to>
      <xdr:col>10</xdr:col>
      <xdr:colOff>676275</xdr:colOff>
      <xdr:row>17</xdr:row>
      <xdr:rowOff>0</xdr:rowOff>
    </xdr:to>
    <xdr:cxnSp macro="">
      <xdr:nvCxnSpPr>
        <xdr:cNvPr id="11" name="Düz Ok Bağlayıcısı 10">
          <a:extLst>
            <a:ext uri="{FF2B5EF4-FFF2-40B4-BE49-F238E27FC236}">
              <a16:creationId xmlns:a16="http://schemas.microsoft.com/office/drawing/2014/main" id="{77B87811-799A-43F3-A6C5-95704225F69A}"/>
            </a:ext>
          </a:extLst>
        </xdr:cNvPr>
        <xdr:cNvCxnSpPr/>
      </xdr:nvCxnSpPr>
      <xdr:spPr>
        <a:xfrm flipV="1">
          <a:off x="12049125" y="3848100"/>
          <a:ext cx="9525" cy="40005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workbookViewId="0">
      <selection activeCell="H12" sqref="H12"/>
    </sheetView>
  </sheetViews>
  <sheetFormatPr defaultColWidth="11" defaultRowHeight="15.75" x14ac:dyDescent="0.25"/>
  <cols>
    <col min="1" max="1" width="12.875" style="1" bestFit="1" customWidth="1"/>
    <col min="2" max="2" width="16.125" style="1" customWidth="1"/>
    <col min="3" max="3" width="12.25" style="1" customWidth="1"/>
    <col min="4" max="4" width="13.5" style="2" bestFit="1" customWidth="1"/>
    <col min="5" max="5" width="12.625" style="2" bestFit="1" customWidth="1"/>
    <col min="6" max="6" width="18" style="2" customWidth="1"/>
    <col min="7" max="7" width="22" bestFit="1" customWidth="1"/>
    <col min="8" max="8" width="16.625" customWidth="1"/>
    <col min="9" max="9" width="15.25" customWidth="1"/>
    <col min="10" max="10" width="15.875" customWidth="1"/>
    <col min="11" max="11" width="16.5" style="1" bestFit="1" customWidth="1"/>
    <col min="12" max="12" width="15.625" customWidth="1"/>
  </cols>
  <sheetData>
    <row r="1" spans="1:11" s="13" customFormat="1" ht="42.75" customHeight="1" x14ac:dyDescent="0.25">
      <c r="A1" s="10" t="s">
        <v>0</v>
      </c>
      <c r="B1" s="10" t="s">
        <v>1</v>
      </c>
      <c r="C1" s="10" t="s">
        <v>2</v>
      </c>
      <c r="D1" s="11" t="s">
        <v>15</v>
      </c>
      <c r="E1" s="12" t="s">
        <v>21</v>
      </c>
      <c r="F1" s="12" t="s">
        <v>22</v>
      </c>
      <c r="G1" s="12" t="s">
        <v>19</v>
      </c>
      <c r="H1" s="12" t="s">
        <v>17</v>
      </c>
      <c r="I1" s="10" t="s">
        <v>18</v>
      </c>
      <c r="J1" s="12" t="s">
        <v>20</v>
      </c>
      <c r="K1" s="10" t="s">
        <v>23</v>
      </c>
    </row>
    <row r="2" spans="1:11" x14ac:dyDescent="0.25">
      <c r="A2" s="4"/>
      <c r="B2" s="5" t="s">
        <v>16</v>
      </c>
      <c r="C2" s="25">
        <v>0.05</v>
      </c>
      <c r="D2" s="26">
        <v>10</v>
      </c>
      <c r="E2" s="6"/>
      <c r="F2" s="6"/>
      <c r="G2" s="7"/>
      <c r="H2" s="7"/>
      <c r="I2" s="7"/>
      <c r="J2" s="7"/>
      <c r="K2"/>
    </row>
    <row r="3" spans="1:11" s="3" customFormat="1" ht="18.75" x14ac:dyDescent="0.3">
      <c r="A3" s="8" t="s">
        <v>3</v>
      </c>
      <c r="B3" s="27">
        <v>100</v>
      </c>
      <c r="C3" s="21">
        <f>$C$2*B3/100</f>
        <v>0.05</v>
      </c>
      <c r="D3" s="22">
        <f>D2</f>
        <v>10</v>
      </c>
      <c r="E3" s="22">
        <f>C3*D3*10</f>
        <v>5</v>
      </c>
      <c r="F3" s="23">
        <f>E3*5</f>
        <v>25</v>
      </c>
      <c r="G3" s="24">
        <f t="shared" ref="G3:G14" si="0">F3*4+B3</f>
        <v>200</v>
      </c>
      <c r="H3" s="27"/>
      <c r="I3" s="9" t="str">
        <f>IF(H3="","",G3-H3)</f>
        <v/>
      </c>
      <c r="J3" s="27">
        <v>150</v>
      </c>
      <c r="K3" s="8"/>
    </row>
    <row r="4" spans="1:11" s="3" customFormat="1" ht="18.75" x14ac:dyDescent="0.3">
      <c r="A4" s="8" t="s">
        <v>4</v>
      </c>
      <c r="B4" s="9">
        <f>IF(H3="",G3,I3)</f>
        <v>200</v>
      </c>
      <c r="C4" s="21">
        <f>C3*2</f>
        <v>0.1</v>
      </c>
      <c r="D4" s="22">
        <f t="shared" ref="D4:D14" si="1">D3</f>
        <v>10</v>
      </c>
      <c r="E4" s="22">
        <f t="shared" ref="E4:E14" si="2">C4*D4*10</f>
        <v>10</v>
      </c>
      <c r="F4" s="23">
        <f t="shared" ref="F4:F14" si="3">E4*5</f>
        <v>50</v>
      </c>
      <c r="G4" s="24">
        <f t="shared" si="0"/>
        <v>400</v>
      </c>
      <c r="H4" s="27"/>
      <c r="I4" s="9" t="str">
        <f t="shared" ref="I4:I14" si="4">IF(H4="","",G4-H4)</f>
        <v/>
      </c>
      <c r="J4" s="27">
        <v>250</v>
      </c>
      <c r="K4" s="14">
        <f>G3/J3*C4</f>
        <v>0.13333333333333333</v>
      </c>
    </row>
    <row r="5" spans="1:11" s="3" customFormat="1" ht="18.75" x14ac:dyDescent="0.3">
      <c r="A5" s="8" t="s">
        <v>5</v>
      </c>
      <c r="B5" s="9">
        <f t="shared" ref="B5:B14" si="5">IF(H4="",G4,I4)</f>
        <v>400</v>
      </c>
      <c r="C5" s="21">
        <f t="shared" ref="C5:C14" si="6">C4*2</f>
        <v>0.2</v>
      </c>
      <c r="D5" s="22">
        <f t="shared" si="1"/>
        <v>10</v>
      </c>
      <c r="E5" s="22">
        <f t="shared" si="2"/>
        <v>20</v>
      </c>
      <c r="F5" s="23">
        <f t="shared" si="3"/>
        <v>100</v>
      </c>
      <c r="G5" s="24">
        <f t="shared" si="0"/>
        <v>800</v>
      </c>
      <c r="H5" s="27"/>
      <c r="I5" s="9" t="str">
        <f t="shared" si="4"/>
        <v/>
      </c>
      <c r="J5" s="27">
        <f t="shared" ref="J5:J14" si="7">J4/G4*G5</f>
        <v>500</v>
      </c>
      <c r="K5" s="8">
        <f t="shared" ref="K5:K13" si="8">G4/J4*C5</f>
        <v>0.32000000000000006</v>
      </c>
    </row>
    <row r="6" spans="1:11" s="3" customFormat="1" ht="18.75" x14ac:dyDescent="0.3">
      <c r="A6" s="8" t="s">
        <v>6</v>
      </c>
      <c r="B6" s="9">
        <f t="shared" si="5"/>
        <v>800</v>
      </c>
      <c r="C6" s="21">
        <f t="shared" si="6"/>
        <v>0.4</v>
      </c>
      <c r="D6" s="22">
        <f t="shared" si="1"/>
        <v>10</v>
      </c>
      <c r="E6" s="22">
        <f t="shared" si="2"/>
        <v>40</v>
      </c>
      <c r="F6" s="23">
        <f t="shared" si="3"/>
        <v>200</v>
      </c>
      <c r="G6" s="24">
        <f t="shared" si="0"/>
        <v>1600</v>
      </c>
      <c r="H6" s="27"/>
      <c r="I6" s="9" t="str">
        <f t="shared" si="4"/>
        <v/>
      </c>
      <c r="J6" s="27">
        <f t="shared" si="7"/>
        <v>1000</v>
      </c>
      <c r="K6" s="8">
        <f t="shared" si="8"/>
        <v>0.64000000000000012</v>
      </c>
    </row>
    <row r="7" spans="1:11" s="3" customFormat="1" ht="18.75" x14ac:dyDescent="0.3">
      <c r="A7" s="8" t="s">
        <v>7</v>
      </c>
      <c r="B7" s="9">
        <f t="shared" si="5"/>
        <v>1600</v>
      </c>
      <c r="C7" s="21">
        <f t="shared" si="6"/>
        <v>0.8</v>
      </c>
      <c r="D7" s="22">
        <f t="shared" si="1"/>
        <v>10</v>
      </c>
      <c r="E7" s="22">
        <f t="shared" si="2"/>
        <v>80</v>
      </c>
      <c r="F7" s="23">
        <f t="shared" si="3"/>
        <v>400</v>
      </c>
      <c r="G7" s="24">
        <f t="shared" si="0"/>
        <v>3200</v>
      </c>
      <c r="H7" s="27"/>
      <c r="I7" s="9" t="str">
        <f t="shared" si="4"/>
        <v/>
      </c>
      <c r="J7" s="27">
        <f t="shared" si="7"/>
        <v>2000</v>
      </c>
      <c r="K7" s="8">
        <f t="shared" si="8"/>
        <v>1.2800000000000002</v>
      </c>
    </row>
    <row r="8" spans="1:11" s="3" customFormat="1" ht="18.75" x14ac:dyDescent="0.3">
      <c r="A8" s="8" t="s">
        <v>8</v>
      </c>
      <c r="B8" s="9">
        <f t="shared" si="5"/>
        <v>3200</v>
      </c>
      <c r="C8" s="21">
        <f t="shared" si="6"/>
        <v>1.6</v>
      </c>
      <c r="D8" s="22">
        <f t="shared" si="1"/>
        <v>10</v>
      </c>
      <c r="E8" s="22">
        <f t="shared" si="2"/>
        <v>160</v>
      </c>
      <c r="F8" s="23">
        <f t="shared" si="3"/>
        <v>800</v>
      </c>
      <c r="G8" s="24">
        <f t="shared" si="0"/>
        <v>6400</v>
      </c>
      <c r="H8" s="27"/>
      <c r="I8" s="9" t="str">
        <f t="shared" si="4"/>
        <v/>
      </c>
      <c r="J8" s="27">
        <f t="shared" si="7"/>
        <v>4000</v>
      </c>
      <c r="K8" s="8">
        <f t="shared" si="8"/>
        <v>2.5600000000000005</v>
      </c>
    </row>
    <row r="9" spans="1:11" s="3" customFormat="1" ht="18.75" x14ac:dyDescent="0.3">
      <c r="A9" s="8" t="s">
        <v>9</v>
      </c>
      <c r="B9" s="9">
        <f t="shared" si="5"/>
        <v>6400</v>
      </c>
      <c r="C9" s="21">
        <f t="shared" si="6"/>
        <v>3.2</v>
      </c>
      <c r="D9" s="22">
        <f t="shared" si="1"/>
        <v>10</v>
      </c>
      <c r="E9" s="22">
        <f t="shared" si="2"/>
        <v>320</v>
      </c>
      <c r="F9" s="23">
        <f t="shared" si="3"/>
        <v>1600</v>
      </c>
      <c r="G9" s="24">
        <f t="shared" si="0"/>
        <v>12800</v>
      </c>
      <c r="H9" s="27"/>
      <c r="I9" s="9" t="str">
        <f t="shared" si="4"/>
        <v/>
      </c>
      <c r="J9" s="27">
        <f t="shared" si="7"/>
        <v>8000</v>
      </c>
      <c r="K9" s="8">
        <f t="shared" si="8"/>
        <v>5.120000000000001</v>
      </c>
    </row>
    <row r="10" spans="1:11" s="3" customFormat="1" ht="18.75" x14ac:dyDescent="0.3">
      <c r="A10" s="8" t="s">
        <v>10</v>
      </c>
      <c r="B10" s="9">
        <f t="shared" si="5"/>
        <v>12800</v>
      </c>
      <c r="C10" s="21">
        <f t="shared" si="6"/>
        <v>6.4</v>
      </c>
      <c r="D10" s="22">
        <f t="shared" si="1"/>
        <v>10</v>
      </c>
      <c r="E10" s="22">
        <f t="shared" si="2"/>
        <v>640</v>
      </c>
      <c r="F10" s="23">
        <f t="shared" si="3"/>
        <v>3200</v>
      </c>
      <c r="G10" s="24">
        <f t="shared" si="0"/>
        <v>25600</v>
      </c>
      <c r="H10" s="27">
        <v>5000</v>
      </c>
      <c r="I10" s="9">
        <f t="shared" si="4"/>
        <v>20600</v>
      </c>
      <c r="J10" s="27">
        <f>J9/G9*G10</f>
        <v>16000</v>
      </c>
      <c r="K10" s="8">
        <f t="shared" si="8"/>
        <v>10.240000000000002</v>
      </c>
    </row>
    <row r="11" spans="1:11" s="3" customFormat="1" ht="18.75" x14ac:dyDescent="0.3">
      <c r="A11" s="8" t="s">
        <v>11</v>
      </c>
      <c r="B11" s="9">
        <f t="shared" si="5"/>
        <v>20600</v>
      </c>
      <c r="C11" s="21">
        <f t="shared" si="6"/>
        <v>12.8</v>
      </c>
      <c r="D11" s="22">
        <f t="shared" si="1"/>
        <v>10</v>
      </c>
      <c r="E11" s="22">
        <f t="shared" si="2"/>
        <v>1280</v>
      </c>
      <c r="F11" s="23">
        <f t="shared" si="3"/>
        <v>6400</v>
      </c>
      <c r="G11" s="24">
        <f t="shared" si="0"/>
        <v>46200</v>
      </c>
      <c r="H11" s="27">
        <v>10000</v>
      </c>
      <c r="I11" s="9">
        <f t="shared" si="4"/>
        <v>36200</v>
      </c>
      <c r="J11" s="27">
        <f t="shared" si="7"/>
        <v>28875</v>
      </c>
      <c r="K11" s="8">
        <f t="shared" si="8"/>
        <v>20.480000000000004</v>
      </c>
    </row>
    <row r="12" spans="1:11" s="3" customFormat="1" ht="18.75" x14ac:dyDescent="0.3">
      <c r="A12" s="8" t="s">
        <v>12</v>
      </c>
      <c r="B12" s="9">
        <f t="shared" si="5"/>
        <v>36200</v>
      </c>
      <c r="C12" s="21">
        <f t="shared" si="6"/>
        <v>25.6</v>
      </c>
      <c r="D12" s="22">
        <f t="shared" si="1"/>
        <v>10</v>
      </c>
      <c r="E12" s="22">
        <f t="shared" si="2"/>
        <v>2560</v>
      </c>
      <c r="F12" s="23">
        <f t="shared" si="3"/>
        <v>12800</v>
      </c>
      <c r="G12" s="24">
        <f t="shared" si="0"/>
        <v>87400</v>
      </c>
      <c r="H12" s="27"/>
      <c r="I12" s="9" t="str">
        <f t="shared" si="4"/>
        <v/>
      </c>
      <c r="J12" s="27">
        <f t="shared" si="7"/>
        <v>54625</v>
      </c>
      <c r="K12" s="8">
        <f t="shared" si="8"/>
        <v>40.960000000000008</v>
      </c>
    </row>
    <row r="13" spans="1:11" s="3" customFormat="1" ht="18.75" x14ac:dyDescent="0.3">
      <c r="A13" s="8" t="s">
        <v>13</v>
      </c>
      <c r="B13" s="9">
        <f t="shared" si="5"/>
        <v>87400</v>
      </c>
      <c r="C13" s="21">
        <f t="shared" si="6"/>
        <v>51.2</v>
      </c>
      <c r="D13" s="22">
        <f t="shared" si="1"/>
        <v>10</v>
      </c>
      <c r="E13" s="22">
        <f t="shared" si="2"/>
        <v>5120</v>
      </c>
      <c r="F13" s="23">
        <f t="shared" si="3"/>
        <v>25600</v>
      </c>
      <c r="G13" s="24">
        <f t="shared" si="0"/>
        <v>189800</v>
      </c>
      <c r="H13" s="27"/>
      <c r="I13" s="9" t="str">
        <f t="shared" si="4"/>
        <v/>
      </c>
      <c r="J13" s="27">
        <f t="shared" si="7"/>
        <v>118625</v>
      </c>
      <c r="K13" s="8">
        <f t="shared" si="8"/>
        <v>81.920000000000016</v>
      </c>
    </row>
    <row r="14" spans="1:11" s="3" customFormat="1" ht="18.75" x14ac:dyDescent="0.3">
      <c r="A14" s="8" t="s">
        <v>14</v>
      </c>
      <c r="B14" s="9">
        <f t="shared" si="5"/>
        <v>189800</v>
      </c>
      <c r="C14" s="21">
        <f t="shared" si="6"/>
        <v>102.4</v>
      </c>
      <c r="D14" s="22">
        <f t="shared" si="1"/>
        <v>10</v>
      </c>
      <c r="E14" s="22">
        <f t="shared" si="2"/>
        <v>10240</v>
      </c>
      <c r="F14" s="23">
        <f t="shared" si="3"/>
        <v>51200</v>
      </c>
      <c r="G14" s="24">
        <f t="shared" si="0"/>
        <v>394600</v>
      </c>
      <c r="H14" s="27"/>
      <c r="I14" s="9" t="str">
        <f t="shared" si="4"/>
        <v/>
      </c>
      <c r="J14" s="27">
        <f t="shared" si="7"/>
        <v>246625</v>
      </c>
      <c r="K14" s="8">
        <f>G13/J13*C14</f>
        <v>163.84000000000003</v>
      </c>
    </row>
    <row r="15" spans="1:11" ht="18.75" x14ac:dyDescent="0.25">
      <c r="A15" s="4"/>
      <c r="B15" s="4"/>
      <c r="C15" s="17"/>
      <c r="D15" s="18"/>
      <c r="E15" s="18"/>
      <c r="F15" s="19" t="s">
        <v>26</v>
      </c>
      <c r="G15" s="20">
        <f>G14</f>
        <v>394600</v>
      </c>
      <c r="H15" s="9">
        <f>SUM(H3:H14)</f>
        <v>15000</v>
      </c>
      <c r="I15" s="7"/>
      <c r="J15" s="15">
        <f>J14</f>
        <v>246625</v>
      </c>
      <c r="K15" s="4"/>
    </row>
    <row r="17" spans="8:11" ht="16.5" thickBot="1" x14ac:dyDescent="0.3"/>
    <row r="18" spans="8:11" ht="237" thickBot="1" x14ac:dyDescent="0.3">
      <c r="H18" s="16" t="s">
        <v>25</v>
      </c>
      <c r="J18" s="16" t="s">
        <v>27</v>
      </c>
      <c r="K18" s="16" t="s">
        <v>24</v>
      </c>
    </row>
  </sheetData>
  <sheetProtection sheet="1" objects="1" scenarios="1" selectLockedCells="1"/>
  <pageMargins left="0.75" right="0.75" top="1" bottom="1" header="0.5" footer="0.5"/>
  <pageSetup paperSize="9" orientation="portrait" horizontalDpi="4294967292" verticalDpi="4294967292"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Dustin Vlok</dc:creator>
  <cp:lastModifiedBy>User</cp:lastModifiedBy>
  <dcterms:created xsi:type="dcterms:W3CDTF">2019-11-17T21:54:40Z</dcterms:created>
  <dcterms:modified xsi:type="dcterms:W3CDTF">2020-07-15T00:04:03Z</dcterms:modified>
</cp:coreProperties>
</file>