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nwesterhuijs\Downloads\"/>
    </mc:Choice>
  </mc:AlternateContent>
  <bookViews>
    <workbookView xWindow="0" yWindow="0" windowWidth="28800" windowHeight="13935" activeTab="1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W73" i="2" l="1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81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75" i="2"/>
  <c r="U81" i="2"/>
  <c r="S92" i="2"/>
  <c r="S91" i="2" s="1"/>
  <c r="S90" i="2" s="1"/>
  <c r="S89" i="2" s="1"/>
  <c r="S88" i="2" s="1"/>
  <c r="S87" i="2" s="1"/>
  <c r="S86" i="2" s="1"/>
  <c r="S85" i="2" s="1"/>
  <c r="S84" i="2" s="1"/>
  <c r="S83" i="2" s="1"/>
  <c r="S82" i="2" s="1"/>
  <c r="S81" i="2" s="1"/>
  <c r="S80" i="2" s="1"/>
  <c r="S79" i="2" s="1"/>
  <c r="S78" i="2" s="1"/>
  <c r="S77" i="2" s="1"/>
  <c r="S76" i="2" s="1"/>
  <c r="S75" i="2" s="1"/>
  <c r="S74" i="2" s="1"/>
  <c r="S73" i="2" s="1"/>
  <c r="S72" i="2" s="1"/>
  <c r="S71" i="2" s="1"/>
  <c r="S70" i="2" s="1"/>
  <c r="S69" i="2" s="1"/>
  <c r="S68" i="2" s="1"/>
  <c r="S67" i="2" s="1"/>
  <c r="S66" i="2" s="1"/>
  <c r="S65" i="2" s="1"/>
  <c r="S64" i="2" s="1"/>
  <c r="S63" i="2" s="1"/>
  <c r="S62" i="2" s="1"/>
  <c r="S61" i="2" s="1"/>
  <c r="S60" i="2" s="1"/>
  <c r="S59" i="2" s="1"/>
  <c r="S58" i="2" s="1"/>
  <c r="S57" i="2" s="1"/>
  <c r="S56" i="2" s="1"/>
  <c r="S55" i="2" s="1"/>
  <c r="S54" i="2" s="1"/>
  <c r="S53" i="2" s="1"/>
  <c r="S52" i="2" s="1"/>
  <c r="S51" i="2" s="1"/>
  <c r="S50" i="2" s="1"/>
  <c r="S49" i="2" s="1"/>
  <c r="S48" i="2" s="1"/>
  <c r="S47" i="2" s="1"/>
  <c r="S46" i="2" s="1"/>
  <c r="S45" i="2" s="1"/>
  <c r="S44" i="2" s="1"/>
  <c r="S43" i="2" s="1"/>
  <c r="S42" i="2" s="1"/>
  <c r="S41" i="2" s="1"/>
  <c r="S40" i="2" s="1"/>
  <c r="S39" i="2" s="1"/>
  <c r="S38" i="2" s="1"/>
  <c r="S37" i="2" s="1"/>
  <c r="S36" i="2" s="1"/>
  <c r="S35" i="2" s="1"/>
  <c r="S34" i="2" s="1"/>
  <c r="S33" i="2" s="1"/>
  <c r="S32" i="2" s="1"/>
  <c r="S31" i="2" s="1"/>
  <c r="S30" i="2" s="1"/>
  <c r="S29" i="2" s="1"/>
  <c r="S28" i="2" s="1"/>
  <c r="S27" i="2" s="1"/>
  <c r="S26" i="2" s="1"/>
  <c r="S25" i="2" s="1"/>
  <c r="S24" i="2" s="1"/>
  <c r="S23" i="2" s="1"/>
  <c r="S22" i="2" s="1"/>
  <c r="S21" i="2" s="1"/>
  <c r="S20" i="2" s="1"/>
  <c r="S19" i="2" s="1"/>
  <c r="S18" i="2" s="1"/>
  <c r="S17" i="2" s="1"/>
  <c r="S16" i="2" s="1"/>
  <c r="S15" i="2" s="1"/>
  <c r="S14" i="2" s="1"/>
  <c r="S13" i="2" s="1"/>
  <c r="S12" i="2" s="1"/>
  <c r="S11" i="2" s="1"/>
  <c r="S10" i="2" s="1"/>
  <c r="S9" i="2" s="1"/>
  <c r="S8" i="2" s="1"/>
  <c r="S7" i="2" s="1"/>
  <c r="S93" i="2"/>
  <c r="S94" i="2"/>
  <c r="U80" i="2"/>
  <c r="U79" i="2" s="1"/>
  <c r="U78" i="2" s="1"/>
  <c r="U77" i="2" s="1"/>
  <c r="U76" i="2" s="1"/>
  <c r="U75" i="2" s="1"/>
  <c r="U74" i="2" s="1"/>
  <c r="U73" i="2" s="1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R54" i="1"/>
  <c r="T54" i="1" s="1"/>
  <c r="Q54" i="1"/>
  <c r="P54" i="1"/>
  <c r="O54" i="1"/>
  <c r="N54" i="1"/>
  <c r="Q53" i="1"/>
  <c r="P53" i="1"/>
  <c r="O53" i="1"/>
  <c r="N53" i="1"/>
  <c r="Q52" i="1"/>
  <c r="P52" i="1"/>
  <c r="O52" i="1"/>
  <c r="N52" i="1"/>
  <c r="R52" i="1" s="1"/>
  <c r="T52" i="1" s="1"/>
  <c r="Q51" i="1"/>
  <c r="P51" i="1"/>
  <c r="O51" i="1"/>
  <c r="N51" i="1"/>
  <c r="R51" i="1" s="1"/>
  <c r="T51" i="1" s="1"/>
  <c r="R50" i="1"/>
  <c r="T50" i="1" s="1"/>
  <c r="Q50" i="1"/>
  <c r="P50" i="1"/>
  <c r="O50" i="1"/>
  <c r="N50" i="1"/>
  <c r="Q49" i="1"/>
  <c r="P49" i="1"/>
  <c r="O49" i="1"/>
  <c r="N49" i="1"/>
  <c r="Q48" i="1"/>
  <c r="P48" i="1"/>
  <c r="O48" i="1"/>
  <c r="N48" i="1"/>
  <c r="R48" i="1" s="1"/>
  <c r="T48" i="1" s="1"/>
  <c r="Q47" i="1"/>
  <c r="P47" i="1"/>
  <c r="O47" i="1"/>
  <c r="N47" i="1"/>
  <c r="Q46" i="1"/>
  <c r="P46" i="1"/>
  <c r="R46" i="1" s="1"/>
  <c r="T46" i="1" s="1"/>
  <c r="O46" i="1"/>
  <c r="N46" i="1"/>
  <c r="Q45" i="1"/>
  <c r="P45" i="1"/>
  <c r="O45" i="1"/>
  <c r="N45" i="1"/>
  <c r="Q44" i="1"/>
  <c r="P44" i="1"/>
  <c r="O44" i="1"/>
  <c r="N44" i="1"/>
  <c r="R44" i="1" s="1"/>
  <c r="T44" i="1" s="1"/>
  <c r="Q43" i="1"/>
  <c r="P43" i="1"/>
  <c r="O43" i="1"/>
  <c r="N43" i="1"/>
  <c r="Q42" i="1"/>
  <c r="P42" i="1"/>
  <c r="R42" i="1" s="1"/>
  <c r="T42" i="1" s="1"/>
  <c r="O42" i="1"/>
  <c r="N42" i="1"/>
  <c r="Q41" i="1"/>
  <c r="P41" i="1"/>
  <c r="O41" i="1"/>
  <c r="N41" i="1"/>
  <c r="R41" i="1" s="1"/>
  <c r="T41" i="1" s="1"/>
  <c r="Q40" i="1"/>
  <c r="P40" i="1"/>
  <c r="O40" i="1"/>
  <c r="N40" i="1"/>
  <c r="R40" i="1" s="1"/>
  <c r="T40" i="1" s="1"/>
  <c r="Q39" i="1"/>
  <c r="P39" i="1"/>
  <c r="O39" i="1"/>
  <c r="N39" i="1"/>
  <c r="R39" i="1" s="1"/>
  <c r="T39" i="1" s="1"/>
  <c r="R38" i="1"/>
  <c r="T38" i="1" s="1"/>
  <c r="Q38" i="1"/>
  <c r="P38" i="1"/>
  <c r="O38" i="1"/>
  <c r="N38" i="1"/>
  <c r="Q37" i="1"/>
  <c r="P37" i="1"/>
  <c r="O37" i="1"/>
  <c r="N37" i="1"/>
  <c r="Q36" i="1"/>
  <c r="P36" i="1"/>
  <c r="O36" i="1"/>
  <c r="N36" i="1"/>
  <c r="R36" i="1" s="1"/>
  <c r="T36" i="1" s="1"/>
  <c r="Q35" i="1"/>
  <c r="P35" i="1"/>
  <c r="O35" i="1"/>
  <c r="N35" i="1"/>
  <c r="R35" i="1" s="1"/>
  <c r="T35" i="1" s="1"/>
  <c r="R34" i="1"/>
  <c r="T34" i="1" s="1"/>
  <c r="Q34" i="1"/>
  <c r="P34" i="1"/>
  <c r="O34" i="1"/>
  <c r="N34" i="1"/>
  <c r="Q33" i="1"/>
  <c r="R33" i="1" s="1"/>
  <c r="T33" i="1" s="1"/>
  <c r="P33" i="1"/>
  <c r="O33" i="1"/>
  <c r="N33" i="1"/>
  <c r="Q32" i="1"/>
  <c r="P32" i="1"/>
  <c r="O32" i="1"/>
  <c r="N32" i="1"/>
  <c r="R32" i="1" s="1"/>
  <c r="T32" i="1" s="1"/>
  <c r="Q31" i="1"/>
  <c r="P31" i="1"/>
  <c r="O31" i="1"/>
  <c r="N31" i="1"/>
  <c r="R31" i="1" s="1"/>
  <c r="T31" i="1" s="1"/>
  <c r="Q30" i="1"/>
  <c r="P30" i="1"/>
  <c r="R30" i="1" s="1"/>
  <c r="T30" i="1" s="1"/>
  <c r="O30" i="1"/>
  <c r="N30" i="1"/>
  <c r="R29" i="1"/>
  <c r="T29" i="1" s="1"/>
  <c r="Q29" i="1"/>
  <c r="P29" i="1"/>
  <c r="O29" i="1"/>
  <c r="N29" i="1"/>
  <c r="Q28" i="1"/>
  <c r="P28" i="1"/>
  <c r="O28" i="1"/>
  <c r="N28" i="1"/>
  <c r="R28" i="1" s="1"/>
  <c r="T28" i="1" s="1"/>
  <c r="Q27" i="1"/>
  <c r="P27" i="1"/>
  <c r="O27" i="1"/>
  <c r="N27" i="1"/>
  <c r="R27" i="1" s="1"/>
  <c r="T27" i="1" s="1"/>
  <c r="T26" i="1"/>
  <c r="R26" i="1"/>
  <c r="Q26" i="1"/>
  <c r="P26" i="1"/>
  <c r="O26" i="1"/>
  <c r="N26" i="1"/>
  <c r="Q25" i="1"/>
  <c r="P25" i="1"/>
  <c r="O25" i="1"/>
  <c r="N25" i="1"/>
  <c r="R25" i="1" s="1"/>
  <c r="T25" i="1" s="1"/>
  <c r="Q24" i="1"/>
  <c r="P24" i="1"/>
  <c r="O24" i="1"/>
  <c r="N24" i="1"/>
  <c r="R24" i="1" s="1"/>
  <c r="T24" i="1" s="1"/>
  <c r="Q23" i="1"/>
  <c r="P23" i="1"/>
  <c r="O23" i="1"/>
  <c r="N23" i="1"/>
  <c r="R22" i="1"/>
  <c r="T22" i="1" s="1"/>
  <c r="Q22" i="1"/>
  <c r="P22" i="1"/>
  <c r="O22" i="1"/>
  <c r="N22" i="1"/>
  <c r="Q21" i="1"/>
  <c r="P21" i="1"/>
  <c r="O21" i="1"/>
  <c r="N21" i="1"/>
  <c r="R21" i="1" s="1"/>
  <c r="T21" i="1" s="1"/>
  <c r="Q20" i="1"/>
  <c r="P20" i="1"/>
  <c r="O20" i="1"/>
  <c r="N20" i="1"/>
  <c r="R20" i="1" s="1"/>
  <c r="T20" i="1" s="1"/>
  <c r="Q19" i="1"/>
  <c r="P19" i="1"/>
  <c r="O19" i="1"/>
  <c r="N19" i="1"/>
  <c r="Q18" i="1"/>
  <c r="P18" i="1"/>
  <c r="R18" i="1" s="1"/>
  <c r="T18" i="1" s="1"/>
  <c r="O18" i="1"/>
  <c r="N18" i="1"/>
  <c r="Q17" i="1"/>
  <c r="P17" i="1"/>
  <c r="O17" i="1"/>
  <c r="N17" i="1"/>
  <c r="R17" i="1" s="1"/>
  <c r="T17" i="1" s="1"/>
  <c r="Q16" i="1"/>
  <c r="P16" i="1"/>
  <c r="O16" i="1"/>
  <c r="N16" i="1"/>
  <c r="R16" i="1" s="1"/>
  <c r="T16" i="1" s="1"/>
  <c r="Q15" i="1"/>
  <c r="P15" i="1"/>
  <c r="O15" i="1"/>
  <c r="N15" i="1"/>
  <c r="R15" i="1" s="1"/>
  <c r="T15" i="1" s="1"/>
  <c r="Q14" i="1"/>
  <c r="R14" i="1" s="1"/>
  <c r="T14" i="1" s="1"/>
  <c r="P14" i="1"/>
  <c r="O14" i="1"/>
  <c r="N14" i="1"/>
  <c r="Q13" i="1"/>
  <c r="P13" i="1"/>
  <c r="R13" i="1" s="1"/>
  <c r="T13" i="1" s="1"/>
  <c r="O13" i="1"/>
  <c r="N13" i="1"/>
  <c r="Q12" i="1"/>
  <c r="P12" i="1"/>
  <c r="O12" i="1"/>
  <c r="N12" i="1"/>
  <c r="R12" i="1" s="1"/>
  <c r="T12" i="1" s="1"/>
  <c r="Q11" i="1"/>
  <c r="P11" i="1"/>
  <c r="O11" i="1"/>
  <c r="N11" i="1"/>
  <c r="Q10" i="1"/>
  <c r="P10" i="1"/>
  <c r="R10" i="1" s="1"/>
  <c r="T10" i="1" s="1"/>
  <c r="O10" i="1"/>
  <c r="N10" i="1"/>
  <c r="Q9" i="1"/>
  <c r="R9" i="1" s="1"/>
  <c r="T9" i="1" s="1"/>
  <c r="P9" i="1"/>
  <c r="O9" i="1"/>
  <c r="N9" i="1"/>
  <c r="Q8" i="1"/>
  <c r="P8" i="1"/>
  <c r="O8" i="1"/>
  <c r="N8" i="1"/>
  <c r="R8" i="1" s="1"/>
  <c r="T8" i="1" s="1"/>
  <c r="Q7" i="1"/>
  <c r="P7" i="1"/>
  <c r="O7" i="1"/>
  <c r="N7" i="1"/>
  <c r="R7" i="1" s="1"/>
  <c r="T7" i="1" s="1"/>
  <c r="Q6" i="1"/>
  <c r="R6" i="1" s="1"/>
  <c r="T6" i="1" s="1"/>
  <c r="P6" i="1"/>
  <c r="O6" i="1"/>
  <c r="N6" i="1"/>
  <c r="Q5" i="1"/>
  <c r="P5" i="1"/>
  <c r="O5" i="1"/>
  <c r="N5" i="1"/>
  <c r="R5" i="1" s="1"/>
  <c r="T5" i="1" s="1"/>
  <c r="Z73" i="2" l="1"/>
  <c r="U72" i="2"/>
  <c r="R19" i="1"/>
  <c r="T19" i="1" s="1"/>
  <c r="R45" i="1"/>
  <c r="T45" i="1" s="1"/>
  <c r="R47" i="1"/>
  <c r="T47" i="1" s="1"/>
  <c r="R11" i="1"/>
  <c r="T11" i="1" s="1"/>
  <c r="R37" i="1"/>
  <c r="T37" i="1" s="1"/>
  <c r="R53" i="1"/>
  <c r="T53" i="1" s="1"/>
  <c r="R43" i="1"/>
  <c r="T43" i="1" s="1"/>
  <c r="R49" i="1"/>
  <c r="T49" i="1" s="1"/>
  <c r="R23" i="1"/>
  <c r="T23" i="1" s="1"/>
  <c r="V81" i="2" l="1"/>
  <c r="Z72" i="2"/>
  <c r="U71" i="2"/>
  <c r="V80" i="2"/>
  <c r="V79" i="2" l="1"/>
  <c r="U70" i="2"/>
  <c r="Z71" i="2"/>
  <c r="Z70" i="2" l="1"/>
  <c r="U69" i="2"/>
  <c r="V78" i="2"/>
  <c r="V77" i="2" l="1"/>
  <c r="U68" i="2"/>
  <c r="Z69" i="2"/>
  <c r="U67" i="2" l="1"/>
  <c r="Z68" i="2"/>
  <c r="V76" i="2"/>
  <c r="V75" i="2" l="1"/>
  <c r="Z67" i="2"/>
  <c r="U66" i="2"/>
  <c r="U65" i="2" l="1"/>
  <c r="Z66" i="2"/>
  <c r="V74" i="2"/>
  <c r="Y73" i="2" l="1"/>
  <c r="V73" i="2"/>
  <c r="Z65" i="2"/>
  <c r="U64" i="2"/>
  <c r="U63" i="2" l="1"/>
  <c r="Z64" i="2"/>
  <c r="X73" i="2"/>
  <c r="AB73" i="2" s="1"/>
  <c r="AD73" i="2" s="1"/>
  <c r="Y72" i="2"/>
  <c r="V72" i="2"/>
  <c r="V71" i="2" l="1"/>
  <c r="Y71" i="2"/>
  <c r="W72" i="2"/>
  <c r="X72" i="2" s="1"/>
  <c r="AB72" i="2" s="1"/>
  <c r="AD72" i="2" s="1"/>
  <c r="Z63" i="2"/>
  <c r="U62" i="2"/>
  <c r="Z62" i="2" l="1"/>
  <c r="U61" i="2"/>
  <c r="W71" i="2"/>
  <c r="X71" i="2" s="1"/>
  <c r="AB71" i="2" s="1"/>
  <c r="AD71" i="2" s="1"/>
  <c r="Y70" i="2"/>
  <c r="V70" i="2"/>
  <c r="Y69" i="2" l="1"/>
  <c r="V69" i="2"/>
  <c r="W70" i="2"/>
  <c r="X70" i="2" s="1"/>
  <c r="AB70" i="2" s="1"/>
  <c r="AD70" i="2" s="1"/>
  <c r="Z61" i="2"/>
  <c r="U60" i="2"/>
  <c r="Z60" i="2" l="1"/>
  <c r="U59" i="2"/>
  <c r="W69" i="2"/>
  <c r="X69" i="2" s="1"/>
  <c r="AB69" i="2" s="1"/>
  <c r="AD69" i="2" s="1"/>
  <c r="Y68" i="2"/>
  <c r="V68" i="2"/>
  <c r="Y67" i="2" l="1"/>
  <c r="V67" i="2"/>
  <c r="W68" i="2"/>
  <c r="X68" i="2" s="1"/>
  <c r="AB68" i="2" s="1"/>
  <c r="AD68" i="2" s="1"/>
  <c r="U58" i="2"/>
  <c r="Z59" i="2"/>
  <c r="Y66" i="2" l="1"/>
  <c r="V66" i="2"/>
  <c r="Z58" i="2"/>
  <c r="U57" i="2"/>
  <c r="W67" i="2"/>
  <c r="X67" i="2" s="1"/>
  <c r="AB67" i="2" s="1"/>
  <c r="AD67" i="2" s="1"/>
  <c r="W66" i="2" l="1"/>
  <c r="X66" i="2" s="1"/>
  <c r="AB66" i="2" s="1"/>
  <c r="AD66" i="2" s="1"/>
  <c r="U56" i="2"/>
  <c r="Z57" i="2"/>
  <c r="Y65" i="2"/>
  <c r="V65" i="2"/>
  <c r="W65" i="2" l="1"/>
  <c r="X65" i="2" s="1"/>
  <c r="AB65" i="2" s="1"/>
  <c r="AD65" i="2" s="1"/>
  <c r="V64" i="2"/>
  <c r="Y64" i="2"/>
  <c r="U55" i="2"/>
  <c r="Z56" i="2"/>
  <c r="Z55" i="2" l="1"/>
  <c r="U54" i="2"/>
  <c r="W64" i="2"/>
  <c r="X64" i="2" s="1"/>
  <c r="AB64" i="2" s="1"/>
  <c r="AD64" i="2" s="1"/>
  <c r="V63" i="2"/>
  <c r="Y63" i="2"/>
  <c r="Y62" i="2" l="1"/>
  <c r="V62" i="2"/>
  <c r="W63" i="2"/>
  <c r="X63" i="2" s="1"/>
  <c r="AB63" i="2" s="1"/>
  <c r="AD63" i="2" s="1"/>
  <c r="U53" i="2"/>
  <c r="Z54" i="2"/>
  <c r="W62" i="2" l="1"/>
  <c r="X62" i="2" s="1"/>
  <c r="AB62" i="2" s="1"/>
  <c r="AD62" i="2" s="1"/>
  <c r="Z53" i="2"/>
  <c r="U52" i="2"/>
  <c r="Y61" i="2"/>
  <c r="V61" i="2"/>
  <c r="W61" i="2" l="1"/>
  <c r="X61" i="2" s="1"/>
  <c r="AB61" i="2" s="1"/>
  <c r="AD61" i="2" s="1"/>
  <c r="U51" i="2"/>
  <c r="Z52" i="2"/>
  <c r="Y60" i="2"/>
  <c r="V60" i="2"/>
  <c r="W60" i="2" l="1"/>
  <c r="X60" i="2" s="1"/>
  <c r="AB60" i="2" s="1"/>
  <c r="AD60" i="2" s="1"/>
  <c r="V59" i="2"/>
  <c r="Y59" i="2"/>
  <c r="Z51" i="2"/>
  <c r="U50" i="2"/>
  <c r="Z50" i="2" l="1"/>
  <c r="U49" i="2"/>
  <c r="W59" i="2"/>
  <c r="X59" i="2" s="1"/>
  <c r="AB59" i="2" s="1"/>
  <c r="AD59" i="2" s="1"/>
  <c r="Y58" i="2"/>
  <c r="V58" i="2"/>
  <c r="Y57" i="2" l="1"/>
  <c r="V57" i="2"/>
  <c r="W58" i="2"/>
  <c r="X58" i="2" s="1"/>
  <c r="AB58" i="2" s="1"/>
  <c r="AD58" i="2" s="1"/>
  <c r="Z49" i="2"/>
  <c r="U48" i="2"/>
  <c r="Z48" i="2" l="1"/>
  <c r="U47" i="2"/>
  <c r="W57" i="2"/>
  <c r="X57" i="2" s="1"/>
  <c r="AB57" i="2" s="1"/>
  <c r="AD57" i="2" s="1"/>
  <c r="Y56" i="2"/>
  <c r="V56" i="2"/>
  <c r="Y55" i="2" l="1"/>
  <c r="V55" i="2"/>
  <c r="W56" i="2"/>
  <c r="X56" i="2" s="1"/>
  <c r="AB56" i="2" s="1"/>
  <c r="AD56" i="2" s="1"/>
  <c r="U46" i="2"/>
  <c r="Z47" i="2"/>
  <c r="Z46" i="2" l="1"/>
  <c r="U45" i="2"/>
  <c r="Y54" i="2"/>
  <c r="V54" i="2"/>
  <c r="W55" i="2"/>
  <c r="X55" i="2" s="1"/>
  <c r="AB55" i="2" s="1"/>
  <c r="AD55" i="2" s="1"/>
  <c r="W54" i="2" l="1"/>
  <c r="X54" i="2" s="1"/>
  <c r="AB54" i="2" s="1"/>
  <c r="AD54" i="2" s="1"/>
  <c r="Y53" i="2"/>
  <c r="V53" i="2"/>
  <c r="U44" i="2"/>
  <c r="Z45" i="2"/>
  <c r="Y52" i="2" l="1"/>
  <c r="V52" i="2"/>
  <c r="U43" i="2"/>
  <c r="Z44" i="2"/>
  <c r="W53" i="2"/>
  <c r="X53" i="2" s="1"/>
  <c r="AB53" i="2" s="1"/>
  <c r="AD53" i="2" s="1"/>
  <c r="Z43" i="2" l="1"/>
  <c r="U42" i="2"/>
  <c r="W52" i="2"/>
  <c r="X52" i="2" s="1"/>
  <c r="AB52" i="2" s="1"/>
  <c r="AD52" i="2" s="1"/>
  <c r="V51" i="2"/>
  <c r="Y51" i="2"/>
  <c r="Y50" i="2" l="1"/>
  <c r="V50" i="2"/>
  <c r="W51" i="2"/>
  <c r="X51" i="2" s="1"/>
  <c r="AB51" i="2" s="1"/>
  <c r="AD51" i="2" s="1"/>
  <c r="U41" i="2"/>
  <c r="Z42" i="2"/>
  <c r="Z41" i="2" l="1"/>
  <c r="U40" i="2"/>
  <c r="Y49" i="2"/>
  <c r="V49" i="2"/>
  <c r="W50" i="2"/>
  <c r="X50" i="2" s="1"/>
  <c r="AB50" i="2" s="1"/>
  <c r="AD50" i="2" s="1"/>
  <c r="W49" i="2" l="1"/>
  <c r="X49" i="2" s="1"/>
  <c r="AB49" i="2" s="1"/>
  <c r="AD49" i="2" s="1"/>
  <c r="Y48" i="2"/>
  <c r="V48" i="2"/>
  <c r="U39" i="2"/>
  <c r="Z40" i="2"/>
  <c r="U38" i="2" l="1"/>
  <c r="Z39" i="2"/>
  <c r="W48" i="2"/>
  <c r="X48" i="2" s="1"/>
  <c r="AB48" i="2" s="1"/>
  <c r="AD48" i="2" s="1"/>
  <c r="V47" i="2"/>
  <c r="Y47" i="2"/>
  <c r="W47" i="2" l="1"/>
  <c r="X47" i="2"/>
  <c r="AB47" i="2" s="1"/>
  <c r="AD47" i="2" s="1"/>
  <c r="Y46" i="2"/>
  <c r="V46" i="2"/>
  <c r="Z38" i="2"/>
  <c r="U37" i="2"/>
  <c r="W46" i="2" l="1"/>
  <c r="X46" i="2" s="1"/>
  <c r="AB46" i="2" s="1"/>
  <c r="AD46" i="2" s="1"/>
  <c r="Z37" i="2"/>
  <c r="U36" i="2"/>
  <c r="Y45" i="2"/>
  <c r="V45" i="2"/>
  <c r="W45" i="2" l="1"/>
  <c r="X45" i="2" s="1"/>
  <c r="AB45" i="2" s="1"/>
  <c r="AD45" i="2" s="1"/>
  <c r="Y44" i="2"/>
  <c r="V44" i="2"/>
  <c r="Z36" i="2"/>
  <c r="U35" i="2"/>
  <c r="U34" i="2" l="1"/>
  <c r="Z35" i="2"/>
  <c r="W44" i="2"/>
  <c r="X44" i="2" s="1"/>
  <c r="AB44" i="2" s="1"/>
  <c r="AD44" i="2" s="1"/>
  <c r="Y43" i="2"/>
  <c r="V43" i="2"/>
  <c r="Y42" i="2" l="1"/>
  <c r="V42" i="2"/>
  <c r="W43" i="2"/>
  <c r="X43" i="2" s="1"/>
  <c r="AB43" i="2" s="1"/>
  <c r="AD43" i="2" s="1"/>
  <c r="U33" i="2"/>
  <c r="Z34" i="2"/>
  <c r="U32" i="2" l="1"/>
  <c r="Z33" i="2"/>
  <c r="W42" i="2"/>
  <c r="X42" i="2" s="1"/>
  <c r="AB42" i="2" s="1"/>
  <c r="AD42" i="2" s="1"/>
  <c r="Y41" i="2"/>
  <c r="V41" i="2"/>
  <c r="Y40" i="2" l="1"/>
  <c r="V40" i="2"/>
  <c r="W41" i="2"/>
  <c r="X41" i="2" s="1"/>
  <c r="AB41" i="2" s="1"/>
  <c r="AD41" i="2" s="1"/>
  <c r="U31" i="2"/>
  <c r="Z32" i="2"/>
  <c r="Z31" i="2" l="1"/>
  <c r="U30" i="2"/>
  <c r="W40" i="2"/>
  <c r="X40" i="2" s="1"/>
  <c r="AB40" i="2" s="1"/>
  <c r="AD40" i="2" s="1"/>
  <c r="V39" i="2"/>
  <c r="Y39" i="2"/>
  <c r="Y38" i="2" l="1"/>
  <c r="V38" i="2"/>
  <c r="W39" i="2"/>
  <c r="X39" i="2" s="1"/>
  <c r="AB39" i="2" s="1"/>
  <c r="AD39" i="2" s="1"/>
  <c r="U29" i="2"/>
  <c r="Z30" i="2"/>
  <c r="Z29" i="2" l="1"/>
  <c r="U28" i="2"/>
  <c r="W38" i="2"/>
  <c r="X38" i="2" s="1"/>
  <c r="AB38" i="2" s="1"/>
  <c r="AD38" i="2" s="1"/>
  <c r="Y37" i="2"/>
  <c r="V37" i="2"/>
  <c r="W37" i="2" l="1"/>
  <c r="X37" i="2" s="1"/>
  <c r="AB37" i="2" s="1"/>
  <c r="AD37" i="2" s="1"/>
  <c r="Y36" i="2"/>
  <c r="V36" i="2"/>
  <c r="U27" i="2"/>
  <c r="Z28" i="2"/>
  <c r="W36" i="2" l="1"/>
  <c r="X36" i="2" s="1"/>
  <c r="AB36" i="2" s="1"/>
  <c r="AD36" i="2" s="1"/>
  <c r="U26" i="2"/>
  <c r="Z27" i="2"/>
  <c r="V35" i="2"/>
  <c r="Y35" i="2"/>
  <c r="W35" i="2" l="1"/>
  <c r="X35" i="2"/>
  <c r="AB35" i="2" s="1"/>
  <c r="AD35" i="2" s="1"/>
  <c r="Y34" i="2"/>
  <c r="V34" i="2"/>
  <c r="Z26" i="2"/>
  <c r="U25" i="2"/>
  <c r="Z25" i="2" l="1"/>
  <c r="U24" i="2"/>
  <c r="Y33" i="2"/>
  <c r="V33" i="2"/>
  <c r="W34" i="2"/>
  <c r="X34" i="2" s="1"/>
  <c r="AB34" i="2" s="1"/>
  <c r="AD34" i="2" s="1"/>
  <c r="W33" i="2" l="1"/>
  <c r="X33" i="2" s="1"/>
  <c r="AB33" i="2" s="1"/>
  <c r="AD33" i="2" s="1"/>
  <c r="Y32" i="2"/>
  <c r="V32" i="2"/>
  <c r="Z24" i="2"/>
  <c r="U23" i="2"/>
  <c r="U22" i="2" l="1"/>
  <c r="Z23" i="2"/>
  <c r="W32" i="2"/>
  <c r="X32" i="2" s="1"/>
  <c r="AB32" i="2" s="1"/>
  <c r="AD32" i="2" s="1"/>
  <c r="Y31" i="2"/>
  <c r="V31" i="2"/>
  <c r="Y30" i="2" l="1"/>
  <c r="V30" i="2"/>
  <c r="W31" i="2"/>
  <c r="X31" i="2" s="1"/>
  <c r="AB31" i="2" s="1"/>
  <c r="AD31" i="2" s="1"/>
  <c r="U21" i="2"/>
  <c r="Z22" i="2"/>
  <c r="U20" i="2" l="1"/>
  <c r="Z21" i="2"/>
  <c r="W30" i="2"/>
  <c r="X30" i="2" s="1"/>
  <c r="AB30" i="2" s="1"/>
  <c r="AD30" i="2" s="1"/>
  <c r="Y29" i="2"/>
  <c r="V29" i="2"/>
  <c r="Y28" i="2" l="1"/>
  <c r="V28" i="2"/>
  <c r="W29" i="2"/>
  <c r="X29" i="2" s="1"/>
  <c r="AB29" i="2" s="1"/>
  <c r="AD29" i="2" s="1"/>
  <c r="U19" i="2"/>
  <c r="Z20" i="2"/>
  <c r="Z19" i="2" l="1"/>
  <c r="U18" i="2"/>
  <c r="W28" i="2"/>
  <c r="X28" i="2" s="1"/>
  <c r="AB28" i="2" s="1"/>
  <c r="AD28" i="2" s="1"/>
  <c r="V27" i="2"/>
  <c r="Y27" i="2"/>
  <c r="V26" i="2" l="1"/>
  <c r="Y26" i="2"/>
  <c r="W27" i="2"/>
  <c r="X27" i="2" s="1"/>
  <c r="AB27" i="2" s="1"/>
  <c r="AD27" i="2" s="1"/>
  <c r="U17" i="2"/>
  <c r="Z18" i="2"/>
  <c r="Z17" i="2" l="1"/>
  <c r="U16" i="2"/>
  <c r="Y25" i="2"/>
  <c r="V25" i="2"/>
  <c r="W26" i="2"/>
  <c r="X26" i="2" s="1"/>
  <c r="AB26" i="2" s="1"/>
  <c r="AD26" i="2" s="1"/>
  <c r="W25" i="2" l="1"/>
  <c r="X25" i="2" s="1"/>
  <c r="AB25" i="2" s="1"/>
  <c r="AD25" i="2" s="1"/>
  <c r="Y24" i="2"/>
  <c r="V24" i="2"/>
  <c r="U15" i="2"/>
  <c r="Z16" i="2"/>
  <c r="W24" i="2" l="1"/>
  <c r="X24" i="2" s="1"/>
  <c r="AB24" i="2" s="1"/>
  <c r="AD24" i="2" s="1"/>
  <c r="Z15" i="2"/>
  <c r="U14" i="2"/>
  <c r="V23" i="2"/>
  <c r="Y23" i="2"/>
  <c r="Z14" i="2" l="1"/>
  <c r="U13" i="2"/>
  <c r="W23" i="2"/>
  <c r="X23" i="2" s="1"/>
  <c r="AB23" i="2" s="1"/>
  <c r="AD23" i="2" s="1"/>
  <c r="Y22" i="2"/>
  <c r="V22" i="2"/>
  <c r="Y21" i="2" l="1"/>
  <c r="V21" i="2"/>
  <c r="W22" i="2"/>
  <c r="X22" i="2" s="1"/>
  <c r="AB22" i="2" s="1"/>
  <c r="AD22" i="2" s="1"/>
  <c r="Z13" i="2"/>
  <c r="U12" i="2"/>
  <c r="Z12" i="2" l="1"/>
  <c r="U11" i="2"/>
  <c r="W21" i="2"/>
  <c r="X21" i="2" s="1"/>
  <c r="AB21" i="2" s="1"/>
  <c r="AD21" i="2" s="1"/>
  <c r="Y20" i="2"/>
  <c r="V20" i="2"/>
  <c r="Y19" i="2" l="1"/>
  <c r="V19" i="2"/>
  <c r="W20" i="2"/>
  <c r="X20" i="2" s="1"/>
  <c r="AB20" i="2" s="1"/>
  <c r="AD20" i="2" s="1"/>
  <c r="U10" i="2"/>
  <c r="Z11" i="2"/>
  <c r="Z10" i="2" l="1"/>
  <c r="U9" i="2"/>
  <c r="Y18" i="2"/>
  <c r="V18" i="2"/>
  <c r="W19" i="2"/>
  <c r="X19" i="2" s="1"/>
  <c r="AB19" i="2" s="1"/>
  <c r="AD19" i="2" s="1"/>
  <c r="W18" i="2" l="1"/>
  <c r="X18" i="2" s="1"/>
  <c r="AB18" i="2" s="1"/>
  <c r="AD18" i="2" s="1"/>
  <c r="Y17" i="2"/>
  <c r="V17" i="2"/>
  <c r="U8" i="2"/>
  <c r="Z9" i="2"/>
  <c r="Z8" i="2" l="1"/>
  <c r="U7" i="2"/>
  <c r="Z7" i="2" s="1"/>
  <c r="V16" i="2"/>
  <c r="Y16" i="2"/>
  <c r="W17" i="2"/>
  <c r="X17" i="2" s="1"/>
  <c r="AB17" i="2" s="1"/>
  <c r="AD17" i="2" s="1"/>
  <c r="V15" i="2" l="1"/>
  <c r="Y15" i="2"/>
  <c r="W16" i="2"/>
  <c r="X16" i="2" s="1"/>
  <c r="AB16" i="2" s="1"/>
  <c r="AD16" i="2" s="1"/>
  <c r="Y14" i="2" l="1"/>
  <c r="V14" i="2"/>
  <c r="W15" i="2"/>
  <c r="X15" i="2" s="1"/>
  <c r="AB15" i="2" s="1"/>
  <c r="AD15" i="2" s="1"/>
  <c r="Y13" i="2" l="1"/>
  <c r="V13" i="2"/>
  <c r="W14" i="2"/>
  <c r="X14" i="2" s="1"/>
  <c r="AB14" i="2" s="1"/>
  <c r="AD14" i="2" s="1"/>
  <c r="W13" i="2" l="1"/>
  <c r="X13" i="2" s="1"/>
  <c r="AB13" i="2" s="1"/>
  <c r="AD13" i="2" s="1"/>
  <c r="Y12" i="2"/>
  <c r="V12" i="2"/>
  <c r="W12" i="2" l="1"/>
  <c r="X12" i="2" s="1"/>
  <c r="AB12" i="2" s="1"/>
  <c r="AD12" i="2" s="1"/>
  <c r="V11" i="2"/>
  <c r="Y11" i="2"/>
  <c r="W11" i="2" l="1"/>
  <c r="X11" i="2" s="1"/>
  <c r="AB11" i="2" s="1"/>
  <c r="AD11" i="2" s="1"/>
  <c r="Y10" i="2"/>
  <c r="V10" i="2"/>
  <c r="Y9" i="2" l="1"/>
  <c r="V9" i="2"/>
  <c r="W10" i="2"/>
  <c r="X10" i="2" s="1"/>
  <c r="AB10" i="2" s="1"/>
  <c r="AD10" i="2" s="1"/>
  <c r="W9" i="2" l="1"/>
  <c r="X9" i="2" s="1"/>
  <c r="AB9" i="2" s="1"/>
  <c r="AD9" i="2" s="1"/>
  <c r="Y8" i="2"/>
  <c r="V8" i="2"/>
  <c r="W8" i="2" l="1"/>
  <c r="X8" i="2" s="1"/>
  <c r="AB8" i="2" s="1"/>
  <c r="AD8" i="2" s="1"/>
  <c r="Y7" i="2"/>
  <c r="V7" i="2"/>
  <c r="W7" i="2" l="1"/>
  <c r="X7" i="2" s="1"/>
  <c r="AB7" i="2" s="1"/>
  <c r="AD7" i="2" s="1"/>
</calcChain>
</file>

<file path=xl/sharedStrings.xml><?xml version="1.0" encoding="utf-8"?>
<sst xmlns="http://schemas.openxmlformats.org/spreadsheetml/2006/main" count="50" uniqueCount="24">
  <si>
    <t>ma</t>
  </si>
  <si>
    <t>mb</t>
  </si>
  <si>
    <t>mc</t>
  </si>
  <si>
    <t>As calculated by MT4 indicator</t>
  </si>
  <si>
    <t>Calculated by Excel</t>
  </si>
  <si>
    <t>datapoint#</t>
  </si>
  <si>
    <t>close</t>
  </si>
  <si>
    <t>EMA(12)</t>
  </si>
  <si>
    <t>EMA(26)</t>
  </si>
  <si>
    <t>MM</t>
  </si>
  <si>
    <t>MS</t>
  </si>
  <si>
    <t>f1</t>
  </si>
  <si>
    <t>f2</t>
  </si>
  <si>
    <t>f3</t>
  </si>
  <si>
    <t>f4</t>
  </si>
  <si>
    <t>dcv</t>
  </si>
  <si>
    <t>output</t>
  </si>
  <si>
    <t>discrepancy</t>
  </si>
  <si>
    <t>Calculated by MT4 indicator</t>
  </si>
  <si>
    <t>Calculated by Excel (using EMA calc from stockcharts webpage)</t>
  </si>
  <si>
    <t>EMA(12,C)</t>
  </si>
  <si>
    <t>EMA(26,C)</t>
  </si>
  <si>
    <t>MM = O – P</t>
  </si>
  <si>
    <t>MS = EMA(9,Q)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</si>
</sst>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000_);[Red]\(0.00000000000000\)"/>
  </numFmts>
  <fonts count="3">
    <font>
      <sz val="11"/>
      <color theme="1"/>
      <name val="Calibri"/>
      <charset val="134"/>
      <scheme val="minor"/>
    </font>
    <font>
      <b/>
      <u/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Sheet2!$B$7:$B$73</c:f>
              <c:numCache>
                <c:formatCode>General</c:formatCode>
                <c:ptCount val="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</c:numCache>
            </c:numRef>
          </c:xVal>
          <c:yVal>
            <c:numRef>
              <c:f>Sheet2!$F$7:$F$73</c:f>
              <c:numCache>
                <c:formatCode>General</c:formatCode>
                <c:ptCount val="67"/>
                <c:pt idx="0">
                  <c:v>-4.8646399999999999E-3</c:v>
                </c:pt>
                <c:pt idx="1">
                  <c:v>-4.7681700000000004E-3</c:v>
                </c:pt>
                <c:pt idx="2">
                  <c:v>-4.30994E-3</c:v>
                </c:pt>
                <c:pt idx="3">
                  <c:v>-3.6023000000000001E-3</c:v>
                </c:pt>
                <c:pt idx="4">
                  <c:v>-2.9898300000000002E-3</c:v>
                </c:pt>
                <c:pt idx="5">
                  <c:v>-2.4965299999999998E-3</c:v>
                </c:pt>
                <c:pt idx="6">
                  <c:v>-1.9252799999999999E-3</c:v>
                </c:pt>
                <c:pt idx="7">
                  <c:v>-1.14474E-3</c:v>
                </c:pt>
                <c:pt idx="8">
                  <c:v>-8.0384E-4</c:v>
                </c:pt>
                <c:pt idx="9">
                  <c:v>-5.8509999999999996E-4</c:v>
                </c:pt>
                <c:pt idx="10">
                  <c:v>-2.5158E-4</c:v>
                </c:pt>
                <c:pt idx="11">
                  <c:v>1.6962999999999999E-4</c:v>
                </c:pt>
                <c:pt idx="12">
                  <c:v>4.3394000000000001E-4</c:v>
                </c:pt>
                <c:pt idx="13">
                  <c:v>7.4359999999999997E-4</c:v>
                </c:pt>
                <c:pt idx="14">
                  <c:v>8.9791999999999997E-4</c:v>
                </c:pt>
                <c:pt idx="15">
                  <c:v>9.789899999999999E-4</c:v>
                </c:pt>
                <c:pt idx="16">
                  <c:v>1.1170900000000001E-3</c:v>
                </c:pt>
                <c:pt idx="17">
                  <c:v>1.26184E-3</c:v>
                </c:pt>
                <c:pt idx="18">
                  <c:v>1.47303E-3</c:v>
                </c:pt>
                <c:pt idx="19">
                  <c:v>2.1304800000000001E-3</c:v>
                </c:pt>
                <c:pt idx="20">
                  <c:v>2.8622700000000001E-3</c:v>
                </c:pt>
                <c:pt idx="21">
                  <c:v>3.72412E-3</c:v>
                </c:pt>
                <c:pt idx="22">
                  <c:v>4.0511499999999999E-3</c:v>
                </c:pt>
                <c:pt idx="23">
                  <c:v>4.3332700000000002E-3</c:v>
                </c:pt>
                <c:pt idx="24">
                  <c:v>4.1833499999999997E-3</c:v>
                </c:pt>
                <c:pt idx="25">
                  <c:v>3.6684600000000001E-3</c:v>
                </c:pt>
                <c:pt idx="26">
                  <c:v>3.1890299999999998E-3</c:v>
                </c:pt>
                <c:pt idx="27">
                  <c:v>2.6712300000000001E-3</c:v>
                </c:pt>
                <c:pt idx="28">
                  <c:v>2.31664E-3</c:v>
                </c:pt>
                <c:pt idx="29">
                  <c:v>2.0533399999999999E-3</c:v>
                </c:pt>
                <c:pt idx="30">
                  <c:v>1.7057299999999999E-3</c:v>
                </c:pt>
                <c:pt idx="31">
                  <c:v>1.4581900000000001E-3</c:v>
                </c:pt>
                <c:pt idx="32">
                  <c:v>1.2839399999999999E-3</c:v>
                </c:pt>
                <c:pt idx="33">
                  <c:v>1.3534E-3</c:v>
                </c:pt>
                <c:pt idx="34">
                  <c:v>1.4518999999999999E-3</c:v>
                </c:pt>
                <c:pt idx="35">
                  <c:v>1.21236E-3</c:v>
                </c:pt>
                <c:pt idx="36">
                  <c:v>1.06309E-3</c:v>
                </c:pt>
                <c:pt idx="37">
                  <c:v>4.3354999999999999E-4</c:v>
                </c:pt>
                <c:pt idx="38">
                  <c:v>-4.8430000000000002E-5</c:v>
                </c:pt>
                <c:pt idx="39">
                  <c:v>2.334E-5</c:v>
                </c:pt>
                <c:pt idx="40">
                  <c:v>-1.47E-5</c:v>
                </c:pt>
                <c:pt idx="41">
                  <c:v>-2.3612000000000001E-4</c:v>
                </c:pt>
                <c:pt idx="42">
                  <c:v>-4.4200000000000001E-4</c:v>
                </c:pt>
                <c:pt idx="43">
                  <c:v>-8.6125000000000004E-4</c:v>
                </c:pt>
                <c:pt idx="44">
                  <c:v>-1.3858799999999999E-3</c:v>
                </c:pt>
                <c:pt idx="45">
                  <c:v>-1.72887E-3</c:v>
                </c:pt>
                <c:pt idx="46">
                  <c:v>-1.52855E-3</c:v>
                </c:pt>
                <c:pt idx="47">
                  <c:v>-1.35042E-3</c:v>
                </c:pt>
                <c:pt idx="48">
                  <c:v>-1.17673E-3</c:v>
                </c:pt>
                <c:pt idx="49">
                  <c:v>-1.0458500000000001E-3</c:v>
                </c:pt>
                <c:pt idx="50">
                  <c:v>-7.7296999999999999E-4</c:v>
                </c:pt>
                <c:pt idx="51">
                  <c:v>-4.9896000000000001E-4</c:v>
                </c:pt>
                <c:pt idx="52">
                  <c:v>-1.5927000000000001E-4</c:v>
                </c:pt>
                <c:pt idx="53">
                  <c:v>1.2593000000000001E-4</c:v>
                </c:pt>
                <c:pt idx="54">
                  <c:v>2.2541E-4</c:v>
                </c:pt>
                <c:pt idx="55">
                  <c:v>5.4664000000000004E-4</c:v>
                </c:pt>
                <c:pt idx="56">
                  <c:v>8.3465999999999998E-4</c:v>
                </c:pt>
                <c:pt idx="57">
                  <c:v>1.53835E-3</c:v>
                </c:pt>
                <c:pt idx="58">
                  <c:v>1.8846900000000001E-3</c:v>
                </c:pt>
                <c:pt idx="59">
                  <c:v>2.2657300000000001E-3</c:v>
                </c:pt>
                <c:pt idx="60">
                  <c:v>2.6183199999999999E-3</c:v>
                </c:pt>
                <c:pt idx="61">
                  <c:v>2.94882E-3</c:v>
                </c:pt>
                <c:pt idx="62">
                  <c:v>2.9276100000000002E-3</c:v>
                </c:pt>
                <c:pt idx="63">
                  <c:v>3.0045699999999998E-3</c:v>
                </c:pt>
                <c:pt idx="64">
                  <c:v>2.9623800000000001E-3</c:v>
                </c:pt>
                <c:pt idx="65">
                  <c:v>2.9529999999999999E-3</c:v>
                </c:pt>
                <c:pt idx="66">
                  <c:v>2.6058600000000002E-3</c:v>
                </c:pt>
              </c:numCache>
            </c:numRef>
          </c:yVal>
          <c:smooth val="0"/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Sheet2!$B$7:$B$73</c:f>
              <c:numCache>
                <c:formatCode>General</c:formatCode>
                <c:ptCount val="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</c:numCache>
            </c:numRef>
          </c:xVal>
          <c:yVal>
            <c:numRef>
              <c:f>Sheet2!$V$7:$V$73</c:f>
              <c:numCache>
                <c:formatCode>General</c:formatCode>
                <c:ptCount val="67"/>
                <c:pt idx="0">
                  <c:v>-4.864641060784658E-3</c:v>
                </c:pt>
                <c:pt idx="1">
                  <c:v>-4.7681690447195502E-3</c:v>
                </c:pt>
                <c:pt idx="2">
                  <c:v>-4.3099350308367645E-3</c:v>
                </c:pt>
                <c:pt idx="3">
                  <c:v>-3.602299107214213E-3</c:v>
                </c:pt>
                <c:pt idx="4">
                  <c:v>-2.9898285413220149E-3</c:v>
                </c:pt>
                <c:pt idx="5">
                  <c:v>-2.4965322402548118E-3</c:v>
                </c:pt>
                <c:pt idx="6">
                  <c:v>-1.9252844924890766E-3</c:v>
                </c:pt>
                <c:pt idx="7">
                  <c:v>-1.1447423199955065E-3</c:v>
                </c:pt>
                <c:pt idx="8">
                  <c:v>-8.0383587699461856E-4</c:v>
                </c:pt>
                <c:pt idx="9">
                  <c:v>-5.8509585880828219E-4</c:v>
                </c:pt>
                <c:pt idx="10">
                  <c:v>-2.5157538674036584E-4</c:v>
                </c:pt>
                <c:pt idx="11">
                  <c:v>1.6963183959706196E-4</c:v>
                </c:pt>
                <c:pt idx="12">
                  <c:v>4.3394169081911738E-4</c:v>
                </c:pt>
                <c:pt idx="13">
                  <c:v>7.4360347633062318E-4</c:v>
                </c:pt>
                <c:pt idx="14">
                  <c:v>8.9791937745498096E-4</c:v>
                </c:pt>
                <c:pt idx="15">
                  <c:v>9.7898557303621736E-4</c:v>
                </c:pt>
                <c:pt idx="16">
                  <c:v>1.1170884543338921E-3</c:v>
                </c:pt>
                <c:pt idx="17">
                  <c:v>1.2618366634908895E-3</c:v>
                </c:pt>
                <c:pt idx="18">
                  <c:v>1.4730340262548713E-3</c:v>
                </c:pt>
                <c:pt idx="19">
                  <c:v>2.1304818016190108E-3</c:v>
                </c:pt>
                <c:pt idx="20">
                  <c:v>2.8622717723331137E-3</c:v>
                </c:pt>
                <c:pt idx="21">
                  <c:v>3.724123381901423E-3</c:v>
                </c:pt>
                <c:pt idx="22">
                  <c:v>4.0511540052864392E-3</c:v>
                </c:pt>
                <c:pt idx="23">
                  <c:v>4.3332744881482421E-3</c:v>
                </c:pt>
                <c:pt idx="24">
                  <c:v>4.1833515482642136E-3</c:v>
                </c:pt>
                <c:pt idx="25">
                  <c:v>3.6684557006556595E-3</c:v>
                </c:pt>
                <c:pt idx="26">
                  <c:v>3.1890292813347987E-3</c:v>
                </c:pt>
                <c:pt idx="27">
                  <c:v>2.6712300438549441E-3</c:v>
                </c:pt>
                <c:pt idx="28">
                  <c:v>2.3166393073792424E-3</c:v>
                </c:pt>
                <c:pt idx="29">
                  <c:v>2.0533378319883555E-3</c:v>
                </c:pt>
                <c:pt idx="30">
                  <c:v>1.7057299440240703E-3</c:v>
                </c:pt>
                <c:pt idx="31">
                  <c:v>1.4581907132912297E-3</c:v>
                </c:pt>
                <c:pt idx="32">
                  <c:v>1.2839396847805773E-3</c:v>
                </c:pt>
                <c:pt idx="33">
                  <c:v>1.3534019766121563E-3</c:v>
                </c:pt>
                <c:pt idx="34">
                  <c:v>1.4519025457991885E-3</c:v>
                </c:pt>
                <c:pt idx="35">
                  <c:v>1.2123610534408025E-3</c:v>
                </c:pt>
                <c:pt idx="36">
                  <c:v>1.0630937515079264E-3</c:v>
                </c:pt>
                <c:pt idx="37">
                  <c:v>4.3354757701885571E-4</c:v>
                </c:pt>
                <c:pt idx="38">
                  <c:v>-4.8433868631070354E-5</c:v>
                </c:pt>
                <c:pt idx="39">
                  <c:v>2.3341578828550702E-5</c:v>
                </c:pt>
                <c:pt idx="40">
                  <c:v>-1.4695454833235644E-5</c:v>
                </c:pt>
                <c:pt idx="41">
                  <c:v>-2.3612169845488307E-4</c:v>
                </c:pt>
                <c:pt idx="42">
                  <c:v>-4.4199851560899894E-4</c:v>
                </c:pt>
                <c:pt idx="43">
                  <c:v>-8.6125222018595959E-4</c:v>
                </c:pt>
                <c:pt idx="44">
                  <c:v>-1.3858814617341286E-3</c:v>
                </c:pt>
                <c:pt idx="45">
                  <c:v>-1.7288681451396171E-3</c:v>
                </c:pt>
                <c:pt idx="46">
                  <c:v>-1.5285512480295305E-3</c:v>
                </c:pt>
                <c:pt idx="47">
                  <c:v>-1.3504223902922607E-3</c:v>
                </c:pt>
                <c:pt idx="48">
                  <c:v>-1.1767317771033126E-3</c:v>
                </c:pt>
                <c:pt idx="49">
                  <c:v>-1.0458505686025132E-3</c:v>
                </c:pt>
                <c:pt idx="50">
                  <c:v>-7.7296799966364294E-4</c:v>
                </c:pt>
                <c:pt idx="51">
                  <c:v>-4.9895471349559184E-4</c:v>
                </c:pt>
                <c:pt idx="52">
                  <c:v>-1.592656869539022E-4</c:v>
                </c:pt>
                <c:pt idx="53">
                  <c:v>1.2592671691502577E-4</c:v>
                </c:pt>
                <c:pt idx="54">
                  <c:v>2.2541336015258207E-4</c:v>
                </c:pt>
                <c:pt idx="55">
                  <c:v>5.466430268280531E-4</c:v>
                </c:pt>
                <c:pt idx="56">
                  <c:v>8.3466135735810187E-4</c:v>
                </c:pt>
                <c:pt idx="57">
                  <c:v>1.5383551340367729E-3</c:v>
                </c:pt>
                <c:pt idx="58">
                  <c:v>1.884693661593273E-3</c:v>
                </c:pt>
                <c:pt idx="59">
                  <c:v>2.2657338380515091E-3</c:v>
                </c:pt>
                <c:pt idx="60">
                  <c:v>2.6183235347227996E-3</c:v>
                </c:pt>
                <c:pt idx="61">
                  <c:v>2.9488169506963757E-3</c:v>
                </c:pt>
                <c:pt idx="62">
                  <c:v>2.9276093914379908E-3</c:v>
                </c:pt>
                <c:pt idx="63">
                  <c:v>3.0045756064727147E-3</c:v>
                </c:pt>
                <c:pt idx="64">
                  <c:v>2.9623822939319755E-3</c:v>
                </c:pt>
                <c:pt idx="65">
                  <c:v>2.9530027234683232E-3</c:v>
                </c:pt>
                <c:pt idx="66">
                  <c:v>2.605860032098728E-3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91032"/>
        <c:axId val="736590640"/>
      </c:scatterChart>
      <c:valAx>
        <c:axId val="736591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590640"/>
        <c:crosses val="autoZero"/>
        <c:crossBetween val="midCat"/>
      </c:valAx>
      <c:valAx>
        <c:axId val="73659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591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53</xdr:row>
      <xdr:rowOff>157162</xdr:rowOff>
    </xdr:from>
    <xdr:to>
      <xdr:col>15</xdr:col>
      <xdr:colOff>133350</xdr:colOff>
      <xdr:row>68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workbookViewId="0">
      <pane ySplit="4" topLeftCell="A35" activePane="bottomLeft" state="frozen"/>
      <selection pane="bottomLeft" activeCell="A4" sqref="A4:L4"/>
    </sheetView>
  </sheetViews>
  <sheetFormatPr defaultColWidth="9.140625" defaultRowHeight="15"/>
  <cols>
    <col min="1" max="1" width="11.28515625" style="6" customWidth="1"/>
    <col min="2" max="2" width="8.5703125" style="6" customWidth="1"/>
    <col min="3" max="6" width="11.7109375" style="6" customWidth="1"/>
    <col min="7" max="7" width="12.85546875" style="6" customWidth="1"/>
    <col min="8" max="12" width="11.7109375" style="6" customWidth="1"/>
    <col min="13" max="13" width="9.140625" style="2"/>
    <col min="14" max="14" width="14" style="2"/>
    <col min="15" max="16" width="12.85546875" style="2"/>
    <col min="17" max="17" width="11.7109375" style="2"/>
    <col min="18" max="18" width="12.85546875" style="2"/>
    <col min="19" max="19" width="9.140625" style="2"/>
    <col min="20" max="20" width="19.5703125" style="7"/>
    <col min="21" max="16384" width="9.140625" style="2"/>
  </cols>
  <sheetData>
    <row r="1" spans="1:20">
      <c r="N1" s="2" t="s">
        <v>0</v>
      </c>
      <c r="O1" s="2" t="s">
        <v>1</v>
      </c>
      <c r="P1" s="2" t="s">
        <v>2</v>
      </c>
    </row>
    <row r="2" spans="1:20">
      <c r="N2" s="2">
        <v>12</v>
      </c>
      <c r="O2" s="2">
        <v>26</v>
      </c>
      <c r="P2" s="2">
        <v>9</v>
      </c>
    </row>
    <row r="3" spans="1:20">
      <c r="A3" s="9" t="s">
        <v>3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N3" s="9" t="s">
        <v>4</v>
      </c>
      <c r="O3" s="9"/>
      <c r="P3" s="9"/>
      <c r="Q3" s="9"/>
      <c r="R3" s="9"/>
    </row>
    <row r="4" spans="1:20" s="4" customFormat="1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N4" s="3" t="s">
        <v>11</v>
      </c>
      <c r="O4" s="3" t="s">
        <v>12</v>
      </c>
      <c r="P4" s="3" t="s">
        <v>13</v>
      </c>
      <c r="Q4" s="3" t="s">
        <v>14</v>
      </c>
      <c r="R4" s="3" t="s">
        <v>15</v>
      </c>
      <c r="S4" s="3"/>
      <c r="T4" s="8" t="s">
        <v>17</v>
      </c>
    </row>
    <row r="5" spans="1:20">
      <c r="A5" s="6">
        <v>0</v>
      </c>
      <c r="B5" s="6">
        <v>1.1061799999999999</v>
      </c>
      <c r="C5" s="6">
        <v>1.1062699499999999</v>
      </c>
      <c r="D5" s="6">
        <v>1.10819942</v>
      </c>
      <c r="E5" s="6">
        <v>-1.9294799999999999E-3</v>
      </c>
      <c r="F5" s="6">
        <v>-6.8188999999999999E-4</v>
      </c>
      <c r="G5" s="6">
        <v>-2.2413699999999999E-3</v>
      </c>
      <c r="H5" s="6">
        <v>0.93607457000000005</v>
      </c>
      <c r="I5" s="6">
        <v>1.0261105800000001</v>
      </c>
      <c r="J5" s="6">
        <v>7.9772079999999995E-2</v>
      </c>
      <c r="K5" s="6">
        <v>1.10056844</v>
      </c>
      <c r="L5" s="6">
        <v>1.10056844</v>
      </c>
      <c r="N5" s="2">
        <f t="shared" ref="N5:N36" si="0">(($P$2+1)*E5-2*F5)/($P$2-1)</f>
        <v>-2.2413775000000003E-3</v>
      </c>
      <c r="O5" s="2">
        <f t="shared" ref="O5:O36" si="1">C5*($N$2-1)/($N$2+1)</f>
        <v>0.93607457307692299</v>
      </c>
      <c r="P5" s="2">
        <f t="shared" ref="P5:P36" si="2">D5*($O$2-1)/($O$2+1)</f>
        <v>1.0261105740740741</v>
      </c>
      <c r="Q5" s="2">
        <f t="shared" ref="Q5:Q36" si="3">2/($N$2+1)-2/($O$2+1)</f>
        <v>7.9772079772079785E-2</v>
      </c>
      <c r="R5" s="2">
        <f t="shared" ref="R5:R54" si="4">(N5-O5+P5)/Q5</f>
        <v>1.1005683159821449</v>
      </c>
      <c r="T5" s="7">
        <f t="shared" ref="T5:T54" si="5">R5-K5</f>
        <v>-1.2401785509652541E-7</v>
      </c>
    </row>
    <row r="6" spans="1:20">
      <c r="A6" s="6">
        <v>1</v>
      </c>
      <c r="B6" s="6">
        <v>1.10938</v>
      </c>
      <c r="C6" s="6">
        <v>1.1062863000000001</v>
      </c>
      <c r="D6" s="6">
        <v>1.1083609800000001</v>
      </c>
      <c r="E6" s="6">
        <v>-2.0746800000000002E-3</v>
      </c>
      <c r="F6" s="6">
        <v>-7.1146000000000002E-4</v>
      </c>
      <c r="G6" s="6">
        <v>-2.4154799999999998E-3</v>
      </c>
      <c r="H6" s="6">
        <v>0.93608840999999998</v>
      </c>
      <c r="I6" s="6">
        <v>1.0262601600000001</v>
      </c>
      <c r="J6" s="6">
        <v>7.9772079999999995E-2</v>
      </c>
      <c r="K6" s="6">
        <v>1.1000875999999999</v>
      </c>
      <c r="L6" s="6">
        <v>1.1000875999999999</v>
      </c>
      <c r="N6" s="2">
        <f t="shared" si="0"/>
        <v>-2.4154850000000002E-3</v>
      </c>
      <c r="O6" s="2">
        <f t="shared" si="1"/>
        <v>0.93608840769230772</v>
      </c>
      <c r="P6" s="2">
        <f t="shared" si="2"/>
        <v>1.0262601666666666</v>
      </c>
      <c r="Q6" s="2">
        <f t="shared" si="3"/>
        <v>7.9772079772079785E-2</v>
      </c>
      <c r="R6" s="2">
        <f t="shared" si="4"/>
        <v>1.1000875773214278</v>
      </c>
      <c r="T6" s="7">
        <f t="shared" si="5"/>
        <v>-2.2678572131340502E-8</v>
      </c>
    </row>
    <row r="7" spans="1:20">
      <c r="A7" s="6">
        <v>2</v>
      </c>
      <c r="B7" s="6">
        <v>1.10307</v>
      </c>
      <c r="C7" s="6">
        <v>1.10572381</v>
      </c>
      <c r="D7" s="6">
        <v>1.1082794499999999</v>
      </c>
      <c r="E7" s="6">
        <v>-2.5556400000000001E-3</v>
      </c>
      <c r="F7" s="6">
        <v>-6.7537999999999995E-4</v>
      </c>
      <c r="G7" s="6">
        <v>-3.02571E-3</v>
      </c>
      <c r="H7" s="6">
        <v>0.93561245000000004</v>
      </c>
      <c r="I7" s="6">
        <v>1.0261846800000001</v>
      </c>
      <c r="J7" s="6">
        <v>7.9772079999999995E-2</v>
      </c>
      <c r="K7" s="6">
        <v>1.09745811</v>
      </c>
      <c r="L7" s="6">
        <v>1.09745811</v>
      </c>
      <c r="N7" s="2">
        <f t="shared" si="0"/>
        <v>-3.0257050000000001E-3</v>
      </c>
      <c r="O7" s="2">
        <f t="shared" si="1"/>
        <v>0.93561245461538456</v>
      </c>
      <c r="P7" s="2">
        <f t="shared" si="2"/>
        <v>1.0261846759259259</v>
      </c>
      <c r="Q7" s="2">
        <f t="shared" si="3"/>
        <v>7.9772079772079785E-2</v>
      </c>
      <c r="R7" s="2">
        <f t="shared" si="4"/>
        <v>1.0974581151785716</v>
      </c>
      <c r="T7" s="7">
        <f t="shared" si="5"/>
        <v>5.1785715715624292E-9</v>
      </c>
    </row>
    <row r="8" spans="1:20">
      <c r="A8" s="6">
        <v>3</v>
      </c>
      <c r="B8" s="6">
        <v>1.1009500000000001</v>
      </c>
      <c r="C8" s="6">
        <v>1.1062063200000001</v>
      </c>
      <c r="D8" s="6">
        <v>1.10869621</v>
      </c>
      <c r="E8" s="6">
        <v>-2.4898899999999998E-3</v>
      </c>
      <c r="F8" s="6">
        <v>-5.9623E-4</v>
      </c>
      <c r="G8" s="6">
        <v>-2.9632999999999999E-3</v>
      </c>
      <c r="H8" s="6">
        <v>0.93602072999999997</v>
      </c>
      <c r="I8" s="6">
        <v>1.0265705700000001</v>
      </c>
      <c r="J8" s="6">
        <v>7.9772079999999995E-2</v>
      </c>
      <c r="K8" s="6">
        <v>1.0979597000000001</v>
      </c>
      <c r="L8" s="6">
        <v>1.0979597000000001</v>
      </c>
      <c r="N8" s="2">
        <f t="shared" si="0"/>
        <v>-2.9633049999999998E-3</v>
      </c>
      <c r="O8" s="2">
        <f t="shared" si="1"/>
        <v>0.93602073230769234</v>
      </c>
      <c r="P8" s="2">
        <f t="shared" si="2"/>
        <v>1.0265705648148147</v>
      </c>
      <c r="Q8" s="2">
        <f t="shared" si="3"/>
        <v>7.9772079772079785E-2</v>
      </c>
      <c r="R8" s="2">
        <f t="shared" si="4"/>
        <v>1.0979596841071411</v>
      </c>
      <c r="T8" s="7">
        <f t="shared" si="5"/>
        <v>-1.589285902880988E-8</v>
      </c>
    </row>
    <row r="9" spans="1:20">
      <c r="A9" s="6">
        <v>4</v>
      </c>
      <c r="B9" s="6">
        <v>1.1021000000000001</v>
      </c>
      <c r="C9" s="6">
        <v>1.1071620200000001</v>
      </c>
      <c r="D9" s="6">
        <v>1.1093159100000001</v>
      </c>
      <c r="E9" s="6">
        <v>-2.1538899999999999E-3</v>
      </c>
      <c r="F9" s="6">
        <v>-4.2758E-4</v>
      </c>
      <c r="G9" s="6">
        <v>-2.5854699999999999E-3</v>
      </c>
      <c r="H9" s="6">
        <v>0.93682940000000003</v>
      </c>
      <c r="I9" s="6">
        <v>1.0271443600000001</v>
      </c>
      <c r="J9" s="6">
        <v>7.9772079999999995E-2</v>
      </c>
      <c r="K9" s="6">
        <v>1.09975183</v>
      </c>
      <c r="L9" s="6">
        <v>1.09975183</v>
      </c>
      <c r="N9" s="2">
        <f t="shared" si="0"/>
        <v>-2.5854674999999999E-3</v>
      </c>
      <c r="O9" s="2">
        <f t="shared" si="1"/>
        <v>0.93682940153846161</v>
      </c>
      <c r="P9" s="2">
        <f t="shared" si="2"/>
        <v>1.0271443611111113</v>
      </c>
      <c r="Q9" s="2">
        <f t="shared" si="3"/>
        <v>7.9772079772079785E-2</v>
      </c>
      <c r="R9" s="2">
        <f t="shared" si="4"/>
        <v>1.0997518470535728</v>
      </c>
      <c r="T9" s="7">
        <f t="shared" si="5"/>
        <v>1.705357277614894E-8</v>
      </c>
    </row>
    <row r="10" spans="1:20">
      <c r="A10" s="6">
        <v>5</v>
      </c>
      <c r="B10" s="6">
        <v>1.10188</v>
      </c>
      <c r="C10" s="6">
        <v>1.1080823799999999</v>
      </c>
      <c r="D10" s="6">
        <v>1.10989318</v>
      </c>
      <c r="E10" s="6">
        <v>-1.8108E-3</v>
      </c>
      <c r="F10" s="6">
        <v>-1.8011000000000001E-4</v>
      </c>
      <c r="G10" s="6">
        <v>-2.2184700000000002E-3</v>
      </c>
      <c r="H10" s="6">
        <v>0.93760816999999996</v>
      </c>
      <c r="I10" s="6">
        <v>1.0276788699999999</v>
      </c>
      <c r="J10" s="6">
        <v>7.9772079999999995E-2</v>
      </c>
      <c r="K10" s="6">
        <v>1.1012904699999999</v>
      </c>
      <c r="L10" s="6">
        <v>1.1012904699999999</v>
      </c>
      <c r="N10" s="2">
        <f t="shared" si="0"/>
        <v>-2.2184724999999997E-3</v>
      </c>
      <c r="O10" s="2">
        <f t="shared" si="1"/>
        <v>0.9376081676923077</v>
      </c>
      <c r="P10" s="2">
        <f t="shared" si="2"/>
        <v>1.0276788703703703</v>
      </c>
      <c r="Q10" s="2">
        <f t="shared" si="3"/>
        <v>7.9772079772079785E-2</v>
      </c>
      <c r="R10" s="2">
        <f t="shared" si="4"/>
        <v>1.1012904568749995</v>
      </c>
      <c r="T10" s="7">
        <f t="shared" si="5"/>
        <v>-1.3125000419833555E-8</v>
      </c>
    </row>
    <row r="11" spans="1:20">
      <c r="A11" s="6">
        <v>6</v>
      </c>
      <c r="B11" s="6">
        <v>1.10222</v>
      </c>
      <c r="C11" s="6">
        <v>1.1092100899999999</v>
      </c>
      <c r="D11" s="6">
        <v>1.1105342300000001</v>
      </c>
      <c r="E11" s="6">
        <v>-1.3241500000000001E-3</v>
      </c>
      <c r="F11" s="6">
        <v>1.3155999999999999E-4</v>
      </c>
      <c r="G11" s="6">
        <v>-1.6880700000000001E-3</v>
      </c>
      <c r="H11" s="6">
        <v>0.93856238000000003</v>
      </c>
      <c r="I11" s="6">
        <v>1.0282724400000001</v>
      </c>
      <c r="J11" s="6">
        <v>7.9772079999999995E-2</v>
      </c>
      <c r="K11" s="6">
        <v>1.1034184499999999</v>
      </c>
      <c r="L11" s="6">
        <v>1.1034184499999999</v>
      </c>
      <c r="N11" s="2">
        <f t="shared" si="0"/>
        <v>-1.6880775E-3</v>
      </c>
      <c r="O11" s="2">
        <f t="shared" si="1"/>
        <v>0.93856238384615387</v>
      </c>
      <c r="P11" s="2">
        <f t="shared" si="2"/>
        <v>1.0282724351851853</v>
      </c>
      <c r="Q11" s="2">
        <f t="shared" si="3"/>
        <v>7.9772079772079785E-2</v>
      </c>
      <c r="R11" s="2">
        <f t="shared" si="4"/>
        <v>1.1034183149107153</v>
      </c>
      <c r="T11" s="7">
        <f t="shared" si="5"/>
        <v>-1.350892846474494E-7</v>
      </c>
    </row>
    <row r="12" spans="1:20">
      <c r="A12" s="6">
        <v>7</v>
      </c>
      <c r="B12" s="6">
        <v>1.10575</v>
      </c>
      <c r="C12" s="6">
        <v>1.11048101</v>
      </c>
      <c r="D12" s="6">
        <v>1.11119937</v>
      </c>
      <c r="E12" s="6">
        <v>-7.1836000000000003E-4</v>
      </c>
      <c r="F12" s="6">
        <v>3.9765999999999998E-4</v>
      </c>
      <c r="G12" s="6">
        <v>-9.9736000000000009E-4</v>
      </c>
      <c r="H12" s="6">
        <v>0.93963777999999998</v>
      </c>
      <c r="I12" s="6">
        <v>1.0288883099999999</v>
      </c>
      <c r="J12" s="6">
        <v>7.9772079999999995E-2</v>
      </c>
      <c r="K12" s="6">
        <v>1.10631645</v>
      </c>
      <c r="L12" s="6">
        <v>1.10631645</v>
      </c>
      <c r="N12" s="2">
        <f t="shared" si="0"/>
        <v>-9.9736500000000006E-4</v>
      </c>
      <c r="O12" s="2">
        <f t="shared" si="1"/>
        <v>0.93963777769230761</v>
      </c>
      <c r="P12" s="2">
        <f t="shared" si="2"/>
        <v>1.0288883055555555</v>
      </c>
      <c r="Q12" s="2">
        <f t="shared" si="3"/>
        <v>7.9772079772079785E-2</v>
      </c>
      <c r="R12" s="2">
        <f t="shared" si="4"/>
        <v>1.1063164344642862</v>
      </c>
      <c r="T12" s="7">
        <f t="shared" si="5"/>
        <v>-1.5535713826508868E-8</v>
      </c>
    </row>
    <row r="13" spans="1:20">
      <c r="A13" s="6">
        <v>8</v>
      </c>
      <c r="B13" s="6">
        <v>1.10938</v>
      </c>
      <c r="C13" s="6">
        <v>1.1113412</v>
      </c>
      <c r="D13" s="6">
        <v>1.11163532</v>
      </c>
      <c r="E13" s="6">
        <v>-2.9412999999999998E-4</v>
      </c>
      <c r="F13" s="6">
        <v>6.2388999999999999E-4</v>
      </c>
      <c r="G13" s="6">
        <v>-5.2362999999999997E-4</v>
      </c>
      <c r="H13" s="6">
        <v>0.94036562999999995</v>
      </c>
      <c r="I13" s="6">
        <v>1.0292919700000001</v>
      </c>
      <c r="J13" s="6">
        <v>7.9772079999999995E-2</v>
      </c>
      <c r="K13" s="6">
        <v>1.1081910800000001</v>
      </c>
      <c r="L13" s="6">
        <v>1.1081910800000001</v>
      </c>
      <c r="N13" s="2">
        <f t="shared" si="0"/>
        <v>-5.2363499999999994E-4</v>
      </c>
      <c r="O13" s="2">
        <f t="shared" si="1"/>
        <v>0.94036563076923074</v>
      </c>
      <c r="P13" s="2">
        <f t="shared" si="2"/>
        <v>1.0292919629629631</v>
      </c>
      <c r="Q13" s="2">
        <f t="shared" si="3"/>
        <v>7.9772079772079785E-2</v>
      </c>
      <c r="R13" s="2">
        <f t="shared" si="4"/>
        <v>1.1081909541071451</v>
      </c>
      <c r="T13" s="7">
        <f t="shared" si="5"/>
        <v>-1.25892855029619E-7</v>
      </c>
    </row>
    <row r="14" spans="1:20">
      <c r="A14" s="6">
        <v>9</v>
      </c>
      <c r="B14" s="6">
        <v>1.1081300000000001</v>
      </c>
      <c r="C14" s="6">
        <v>1.1116977800000001</v>
      </c>
      <c r="D14" s="6">
        <v>1.1118157500000001</v>
      </c>
      <c r="E14" s="6">
        <v>-1.1797E-4</v>
      </c>
      <c r="F14" s="6">
        <v>8.3166000000000002E-4</v>
      </c>
      <c r="G14" s="6">
        <v>-3.5537999999999998E-4</v>
      </c>
      <c r="H14" s="6">
        <v>0.94066735000000001</v>
      </c>
      <c r="I14" s="6">
        <v>1.0294590299999999</v>
      </c>
      <c r="J14" s="6">
        <v>7.9772079999999995E-2</v>
      </c>
      <c r="K14" s="6">
        <v>1.1086121600000001</v>
      </c>
      <c r="L14" s="6">
        <v>1.1086121600000001</v>
      </c>
      <c r="N14" s="2">
        <f t="shared" si="0"/>
        <v>-3.5537749999999999E-4</v>
      </c>
      <c r="O14" s="2">
        <f t="shared" si="1"/>
        <v>0.94066735230769238</v>
      </c>
      <c r="P14" s="2">
        <f t="shared" si="2"/>
        <v>1.0294590277777778</v>
      </c>
      <c r="Q14" s="2">
        <f t="shared" si="3"/>
        <v>7.9772079772079785E-2</v>
      </c>
      <c r="R14" s="2">
        <f t="shared" si="4"/>
        <v>1.1086121638392838</v>
      </c>
      <c r="T14" s="7">
        <f t="shared" si="5"/>
        <v>3.8392837797829316E-9</v>
      </c>
    </row>
    <row r="15" spans="1:20">
      <c r="A15" s="6">
        <v>10</v>
      </c>
      <c r="B15" s="6">
        <v>1.1093999999999999</v>
      </c>
      <c r="C15" s="6">
        <v>1.1123464700000001</v>
      </c>
      <c r="D15" s="6">
        <v>1.11211061</v>
      </c>
      <c r="E15" s="6">
        <v>2.3586000000000001E-4</v>
      </c>
      <c r="F15" s="6">
        <v>9.7835000000000001E-4</v>
      </c>
      <c r="G15" s="6">
        <v>5.0229999999999998E-5</v>
      </c>
      <c r="H15" s="6">
        <v>0.94121624000000004</v>
      </c>
      <c r="I15" s="6">
        <v>1.02973205</v>
      </c>
      <c r="J15" s="6">
        <v>7.9772079999999995E-2</v>
      </c>
      <c r="K15" s="6">
        <v>1.1102385400000001</v>
      </c>
      <c r="L15" s="6">
        <v>1.1102385400000001</v>
      </c>
      <c r="N15" s="2">
        <f t="shared" si="0"/>
        <v>5.0237500000000022E-5</v>
      </c>
      <c r="O15" s="2">
        <f t="shared" si="1"/>
        <v>0.94121624384615399</v>
      </c>
      <c r="P15" s="2">
        <f t="shared" si="2"/>
        <v>1.0297320462962962</v>
      </c>
      <c r="Q15" s="2">
        <f t="shared" si="3"/>
        <v>7.9772079772079785E-2</v>
      </c>
      <c r="R15" s="2">
        <f t="shared" si="4"/>
        <v>1.11023857223214</v>
      </c>
      <c r="T15" s="7">
        <f t="shared" si="5"/>
        <v>3.2232139846044561E-8</v>
      </c>
    </row>
    <row r="16" spans="1:20">
      <c r="A16" s="6">
        <v>11</v>
      </c>
      <c r="B16" s="6">
        <v>1.1087800000000001</v>
      </c>
      <c r="C16" s="6">
        <v>1.1128821900000001</v>
      </c>
      <c r="D16" s="6">
        <v>1.1123274599999999</v>
      </c>
      <c r="E16" s="6">
        <v>5.5473000000000002E-4</v>
      </c>
      <c r="F16" s="6">
        <v>1.16102E-3</v>
      </c>
      <c r="G16" s="6">
        <v>4.0316000000000001E-4</v>
      </c>
      <c r="H16" s="6">
        <v>0.94166954000000003</v>
      </c>
      <c r="I16" s="6">
        <v>1.0299328299999999</v>
      </c>
      <c r="J16" s="6">
        <v>7.9772079999999995E-2</v>
      </c>
      <c r="K16" s="6">
        <v>1.11149721</v>
      </c>
      <c r="L16" s="6">
        <v>1.11149721</v>
      </c>
      <c r="N16" s="2">
        <f t="shared" si="0"/>
        <v>4.0315749999999997E-4</v>
      </c>
      <c r="O16" s="2">
        <f t="shared" si="1"/>
        <v>0.94166954538461545</v>
      </c>
      <c r="P16" s="2">
        <f t="shared" si="2"/>
        <v>1.0299328333333333</v>
      </c>
      <c r="Q16" s="2">
        <f t="shared" si="3"/>
        <v>7.9772079772079785E-2</v>
      </c>
      <c r="R16" s="2">
        <f t="shared" si="4"/>
        <v>1.1114972268749983</v>
      </c>
      <c r="T16" s="7">
        <f t="shared" si="5"/>
        <v>1.6874998287619292E-8</v>
      </c>
    </row>
    <row r="17" spans="1:20">
      <c r="A17" s="6">
        <v>12</v>
      </c>
      <c r="B17" s="6">
        <v>1.1135299999999999</v>
      </c>
      <c r="C17" s="6">
        <v>1.11362804</v>
      </c>
      <c r="D17" s="6">
        <v>1.1126112500000001</v>
      </c>
      <c r="E17" s="6">
        <v>1.0167799999999999E-3</v>
      </c>
      <c r="F17" s="6">
        <v>1.38254E-3</v>
      </c>
      <c r="G17" s="6">
        <v>9.2535000000000002E-4</v>
      </c>
      <c r="H17" s="6">
        <v>0.94230064999999996</v>
      </c>
      <c r="I17" s="6">
        <v>1.03019561</v>
      </c>
      <c r="J17" s="6">
        <v>7.9772079999999995E-2</v>
      </c>
      <c r="K17" s="6">
        <v>1.1134259500000001</v>
      </c>
      <c r="L17" s="6">
        <v>1.1134259500000001</v>
      </c>
      <c r="N17" s="2">
        <f t="shared" si="0"/>
        <v>9.2533999999999997E-4</v>
      </c>
      <c r="O17" s="2">
        <f t="shared" si="1"/>
        <v>0.94230064923076928</v>
      </c>
      <c r="P17" s="2">
        <f t="shared" si="2"/>
        <v>1.0301956018518519</v>
      </c>
      <c r="Q17" s="2">
        <f t="shared" si="3"/>
        <v>7.9772079772079785E-2</v>
      </c>
      <c r="R17" s="2">
        <f t="shared" si="4"/>
        <v>1.1134258110714281</v>
      </c>
      <c r="T17" s="7">
        <f t="shared" si="5"/>
        <v>-1.3892857197994601E-7</v>
      </c>
    </row>
    <row r="18" spans="1:20">
      <c r="A18" s="6">
        <v>13</v>
      </c>
      <c r="B18" s="6">
        <v>1.1149199999999999</v>
      </c>
      <c r="C18" s="6">
        <v>1.1136458600000001</v>
      </c>
      <c r="D18" s="6">
        <v>1.11253775</v>
      </c>
      <c r="E18" s="6">
        <v>1.10811E-3</v>
      </c>
      <c r="F18" s="6">
        <v>1.59384E-3</v>
      </c>
      <c r="G18" s="6">
        <v>9.8667999999999998E-4</v>
      </c>
      <c r="H18" s="6">
        <v>0.94231573000000002</v>
      </c>
      <c r="I18" s="6">
        <v>1.03012755</v>
      </c>
      <c r="J18" s="6">
        <v>7.9772079999999995E-2</v>
      </c>
      <c r="K18" s="6">
        <v>1.1131525600000001</v>
      </c>
      <c r="L18" s="6">
        <v>1.1131525600000001</v>
      </c>
      <c r="N18" s="2">
        <f t="shared" si="0"/>
        <v>9.8667749999999999E-4</v>
      </c>
      <c r="O18" s="2">
        <f t="shared" si="1"/>
        <v>0.94231572769230776</v>
      </c>
      <c r="P18" s="2">
        <f t="shared" si="2"/>
        <v>1.0301275462962964</v>
      </c>
      <c r="Q18" s="2">
        <f t="shared" si="3"/>
        <v>7.9772079772079785E-2</v>
      </c>
      <c r="R18" s="2">
        <f t="shared" si="4"/>
        <v>1.1131525761607155</v>
      </c>
      <c r="T18" s="7">
        <f t="shared" si="5"/>
        <v>1.6160715432533834E-8</v>
      </c>
    </row>
    <row r="19" spans="1:20">
      <c r="A19" s="6">
        <v>14</v>
      </c>
      <c r="B19" s="6">
        <v>1.1125700000000001</v>
      </c>
      <c r="C19" s="6">
        <v>1.1134142</v>
      </c>
      <c r="D19" s="6">
        <v>1.11234718</v>
      </c>
      <c r="E19" s="6">
        <v>1.0670300000000001E-3</v>
      </c>
      <c r="F19" s="6">
        <v>1.7367299999999999E-3</v>
      </c>
      <c r="G19" s="6">
        <v>8.9959999999999997E-4</v>
      </c>
      <c r="H19" s="6">
        <v>0.94211971000000005</v>
      </c>
      <c r="I19" s="6">
        <v>1.02995109</v>
      </c>
      <c r="J19" s="6">
        <v>7.9772079999999995E-2</v>
      </c>
      <c r="K19" s="6">
        <v>1.11230622</v>
      </c>
      <c r="L19" s="6">
        <v>1.11230622</v>
      </c>
      <c r="N19" s="2">
        <f t="shared" si="0"/>
        <v>8.9960500000000015E-4</v>
      </c>
      <c r="O19" s="2">
        <f t="shared" si="1"/>
        <v>0.94211970769230768</v>
      </c>
      <c r="P19" s="2">
        <f t="shared" si="2"/>
        <v>1.0299510925925925</v>
      </c>
      <c r="Q19" s="2">
        <f t="shared" si="3"/>
        <v>7.9772079772079785E-2</v>
      </c>
      <c r="R19" s="2">
        <f t="shared" si="4"/>
        <v>1.1123063376785705</v>
      </c>
      <c r="T19" s="7">
        <f t="shared" si="5"/>
        <v>1.1767857044375774E-7</v>
      </c>
    </row>
    <row r="20" spans="1:20">
      <c r="A20" s="6">
        <v>15</v>
      </c>
      <c r="B20" s="6">
        <v>1.1134900000000001</v>
      </c>
      <c r="C20" s="6">
        <v>1.11356769</v>
      </c>
      <c r="D20" s="6">
        <v>1.11232935</v>
      </c>
      <c r="E20" s="6">
        <v>1.23835E-3</v>
      </c>
      <c r="F20" s="6">
        <v>1.82125E-3</v>
      </c>
      <c r="G20" s="6">
        <v>1.0926200000000001E-3</v>
      </c>
      <c r="H20" s="6">
        <v>0.94224958999999997</v>
      </c>
      <c r="I20" s="6">
        <v>1.0299345799999999</v>
      </c>
      <c r="J20" s="6">
        <v>7.9772079999999995E-2</v>
      </c>
      <c r="K20" s="6">
        <v>1.11289079</v>
      </c>
      <c r="L20" s="6">
        <v>1.11289079</v>
      </c>
      <c r="N20" s="2">
        <f t="shared" si="0"/>
        <v>1.0926250000000001E-3</v>
      </c>
      <c r="O20" s="2">
        <f t="shared" si="1"/>
        <v>0.94224958384615387</v>
      </c>
      <c r="P20" s="2">
        <f t="shared" si="2"/>
        <v>1.0299345833333333</v>
      </c>
      <c r="Q20" s="2">
        <f t="shared" si="3"/>
        <v>7.9772079772079785E-2</v>
      </c>
      <c r="R20" s="2">
        <f t="shared" si="4"/>
        <v>1.1128909355357131</v>
      </c>
      <c r="T20" s="7">
        <f t="shared" si="5"/>
        <v>1.4553571303643764E-7</v>
      </c>
    </row>
    <row r="21" spans="1:20">
      <c r="A21" s="6">
        <v>16</v>
      </c>
      <c r="B21" s="6">
        <v>1.11168</v>
      </c>
      <c r="C21" s="6">
        <v>1.1135818200000001</v>
      </c>
      <c r="D21" s="6">
        <v>1.1122365000000001</v>
      </c>
      <c r="E21" s="6">
        <v>1.3453199999999999E-3</v>
      </c>
      <c r="F21" s="6">
        <v>1.8855E-3</v>
      </c>
      <c r="G21" s="6">
        <v>1.21028E-3</v>
      </c>
      <c r="H21" s="6">
        <v>0.94226153999999995</v>
      </c>
      <c r="I21" s="6">
        <v>1.0298486099999999</v>
      </c>
      <c r="J21" s="6">
        <v>7.9772079999999995E-2</v>
      </c>
      <c r="K21" s="6">
        <v>1.1131381600000001</v>
      </c>
      <c r="L21" s="6">
        <v>1.1131381600000001</v>
      </c>
      <c r="N21" s="2">
        <f t="shared" si="0"/>
        <v>1.2102749999999998E-3</v>
      </c>
      <c r="O21" s="2">
        <f t="shared" si="1"/>
        <v>0.94226154000000006</v>
      </c>
      <c r="P21" s="2">
        <f t="shared" si="2"/>
        <v>1.0298486111111111</v>
      </c>
      <c r="Q21" s="2">
        <f t="shared" si="3"/>
        <v>7.9772079772079785E-2</v>
      </c>
      <c r="R21" s="2">
        <f t="shared" si="4"/>
        <v>1.1131381601785713</v>
      </c>
      <c r="T21" s="7">
        <f t="shared" si="5"/>
        <v>1.785711578605742E-10</v>
      </c>
    </row>
    <row r="22" spans="1:20">
      <c r="A22" s="6">
        <v>17</v>
      </c>
      <c r="B22" s="6">
        <v>1.1106100000000001</v>
      </c>
      <c r="C22" s="6">
        <v>1.11392761</v>
      </c>
      <c r="D22" s="6">
        <v>1.11228102</v>
      </c>
      <c r="E22" s="6">
        <v>1.6465900000000001E-3</v>
      </c>
      <c r="F22" s="6">
        <v>1.88419E-3</v>
      </c>
      <c r="G22" s="6">
        <v>1.58719E-3</v>
      </c>
      <c r="H22" s="6">
        <v>0.94255412999999999</v>
      </c>
      <c r="I22" s="6">
        <v>1.0298898299999999</v>
      </c>
      <c r="J22" s="6">
        <v>7.9772079999999995E-2</v>
      </c>
      <c r="K22" s="6">
        <v>1.1147119599999999</v>
      </c>
      <c r="L22" s="6">
        <v>1.1147119599999999</v>
      </c>
      <c r="N22" s="2">
        <f t="shared" si="0"/>
        <v>1.5871900000000003E-3</v>
      </c>
      <c r="O22" s="2">
        <f t="shared" si="1"/>
        <v>0.94255413153846146</v>
      </c>
      <c r="P22" s="2">
        <f t="shared" si="2"/>
        <v>1.0298898333333333</v>
      </c>
      <c r="Q22" s="2">
        <f t="shared" si="3"/>
        <v>7.9772079772079785E-2</v>
      </c>
      <c r="R22" s="2">
        <f t="shared" si="4"/>
        <v>1.1147119649999997</v>
      </c>
      <c r="T22" s="7">
        <f t="shared" si="5"/>
        <v>4.9999997475680402E-9</v>
      </c>
    </row>
    <row r="23" spans="1:20">
      <c r="A23" s="6">
        <v>18</v>
      </c>
      <c r="B23" s="6">
        <v>1.1103499999999999</v>
      </c>
      <c r="C23" s="6">
        <v>1.11453081</v>
      </c>
      <c r="D23" s="6">
        <v>1.1124147</v>
      </c>
      <c r="E23" s="6">
        <v>2.11611E-3</v>
      </c>
      <c r="F23" s="6">
        <v>1.8092200000000001E-3</v>
      </c>
      <c r="G23" s="6">
        <v>2.1928300000000002E-3</v>
      </c>
      <c r="H23" s="6">
        <v>0.94306453000000001</v>
      </c>
      <c r="I23" s="6">
        <v>1.0300136099999999</v>
      </c>
      <c r="J23" s="6">
        <v>7.9772079999999995E-2</v>
      </c>
      <c r="K23" s="6">
        <v>1.11745753</v>
      </c>
      <c r="L23" s="6">
        <v>1.11745753</v>
      </c>
      <c r="N23" s="2">
        <f t="shared" si="0"/>
        <v>2.1928325000000002E-3</v>
      </c>
      <c r="O23" s="2">
        <f t="shared" si="1"/>
        <v>0.94306453153846148</v>
      </c>
      <c r="P23" s="2">
        <f t="shared" si="2"/>
        <v>1.0300136111111111</v>
      </c>
      <c r="Q23" s="2">
        <f t="shared" si="3"/>
        <v>7.9772079772079785E-2</v>
      </c>
      <c r="R23" s="2">
        <f t="shared" si="4"/>
        <v>1.1174575406250009</v>
      </c>
      <c r="T23" s="7">
        <f t="shared" si="5"/>
        <v>1.0625000879116442E-8</v>
      </c>
    </row>
    <row r="24" spans="1:20">
      <c r="A24" s="6">
        <v>19</v>
      </c>
      <c r="B24" s="6">
        <v>1.11513</v>
      </c>
      <c r="C24" s="6">
        <v>1.1152909499999999</v>
      </c>
      <c r="D24" s="6">
        <v>1.11257987</v>
      </c>
      <c r="E24" s="6">
        <v>2.7110799999999998E-3</v>
      </c>
      <c r="F24" s="6">
        <v>1.73967E-3</v>
      </c>
      <c r="G24" s="6">
        <v>2.95393E-3</v>
      </c>
      <c r="H24" s="6">
        <v>0.94370772999999997</v>
      </c>
      <c r="I24" s="6">
        <v>1.0301665499999999</v>
      </c>
      <c r="J24" s="6">
        <v>7.9772079999999995E-2</v>
      </c>
      <c r="K24" s="6">
        <v>1.12085272</v>
      </c>
      <c r="L24" s="6">
        <v>1.12085272</v>
      </c>
      <c r="N24" s="2">
        <f t="shared" si="0"/>
        <v>2.9539324999999996E-3</v>
      </c>
      <c r="O24" s="2">
        <f t="shared" si="1"/>
        <v>0.94370772692307681</v>
      </c>
      <c r="P24" s="2">
        <f t="shared" si="2"/>
        <v>1.0301665462962963</v>
      </c>
      <c r="Q24" s="2">
        <f t="shared" si="3"/>
        <v>7.9772079772079785E-2</v>
      </c>
      <c r="R24" s="2">
        <f t="shared" si="4"/>
        <v>1.1208527109821445</v>
      </c>
      <c r="T24" s="7">
        <f t="shared" si="5"/>
        <v>-9.0178555733899657E-9</v>
      </c>
    </row>
    <row r="25" spans="1:20">
      <c r="A25" s="6">
        <v>20</v>
      </c>
      <c r="B25" s="6">
        <v>1.11964</v>
      </c>
      <c r="C25" s="6">
        <v>1.1153202200000001</v>
      </c>
      <c r="D25" s="6">
        <v>1.11237586</v>
      </c>
      <c r="E25" s="6">
        <v>2.9443500000000001E-3</v>
      </c>
      <c r="F25" s="6">
        <v>1.6640400000000001E-3</v>
      </c>
      <c r="G25" s="6">
        <v>3.26443E-3</v>
      </c>
      <c r="H25" s="6">
        <v>0.94373249000000003</v>
      </c>
      <c r="I25" s="6">
        <v>1.02997765</v>
      </c>
      <c r="J25" s="6">
        <v>7.9772079999999995E-2</v>
      </c>
      <c r="K25" s="6">
        <v>1.1220666800000001</v>
      </c>
      <c r="L25" s="6">
        <v>1.1220666800000001</v>
      </c>
      <c r="N25" s="2">
        <f t="shared" si="0"/>
        <v>3.2644275E-3</v>
      </c>
      <c r="O25" s="2">
        <f t="shared" si="1"/>
        <v>0.94373249384615387</v>
      </c>
      <c r="P25" s="2">
        <f t="shared" si="2"/>
        <v>1.0299776481481482</v>
      </c>
      <c r="Q25" s="2">
        <f t="shared" si="3"/>
        <v>7.9772079772079785E-2</v>
      </c>
      <c r="R25" s="2">
        <f t="shared" si="4"/>
        <v>1.1220665433035713</v>
      </c>
      <c r="T25" s="7">
        <f t="shared" si="5"/>
        <v>-1.3669642884295286E-7</v>
      </c>
    </row>
    <row r="26" spans="1:20">
      <c r="A26" s="6">
        <v>21</v>
      </c>
      <c r="B26" s="6">
        <v>1.1157699999999999</v>
      </c>
      <c r="C26" s="6">
        <v>1.1145347999999999</v>
      </c>
      <c r="D26" s="6">
        <v>1.11179473</v>
      </c>
      <c r="E26" s="6">
        <v>2.7400699999999998E-3</v>
      </c>
      <c r="F26" s="6">
        <v>1.67293E-3</v>
      </c>
      <c r="G26" s="6">
        <v>3.0068600000000001E-3</v>
      </c>
      <c r="H26" s="6">
        <v>0.94306791000000001</v>
      </c>
      <c r="I26" s="6">
        <v>1.0294395700000001</v>
      </c>
      <c r="J26" s="6">
        <v>7.9772079999999995E-2</v>
      </c>
      <c r="K26" s="6">
        <v>1.1204235</v>
      </c>
      <c r="L26" s="6">
        <v>1.1204235</v>
      </c>
      <c r="N26" s="2">
        <f t="shared" si="0"/>
        <v>3.0068550000000001E-3</v>
      </c>
      <c r="O26" s="2">
        <f t="shared" si="1"/>
        <v>0.94306790769230764</v>
      </c>
      <c r="P26" s="2">
        <f t="shared" si="2"/>
        <v>1.0294395648148149</v>
      </c>
      <c r="Q26" s="2">
        <f t="shared" si="3"/>
        <v>7.9772079772079785E-2</v>
      </c>
      <c r="R26" s="2">
        <f t="shared" si="4"/>
        <v>1.1204234912500013</v>
      </c>
      <c r="T26" s="7">
        <f t="shared" si="5"/>
        <v>-8.7499987255768019E-9</v>
      </c>
    </row>
    <row r="27" spans="1:20">
      <c r="A27" s="6">
        <v>22</v>
      </c>
      <c r="B27" s="6">
        <v>1.1171899999999999</v>
      </c>
      <c r="C27" s="6">
        <v>1.1143102199999999</v>
      </c>
      <c r="D27" s="6">
        <v>1.11147671</v>
      </c>
      <c r="E27" s="6">
        <v>2.83351E-3</v>
      </c>
      <c r="F27" s="6">
        <v>1.7422E-3</v>
      </c>
      <c r="G27" s="6">
        <v>3.10634E-3</v>
      </c>
      <c r="H27" s="6">
        <v>0.94287787999999995</v>
      </c>
      <c r="I27" s="6">
        <v>1.0291451</v>
      </c>
      <c r="J27" s="6">
        <v>7.9772079999999995E-2</v>
      </c>
      <c r="K27" s="6">
        <v>1.1203614399999999</v>
      </c>
      <c r="L27" s="6">
        <v>1.1203614399999999</v>
      </c>
      <c r="N27" s="2">
        <f t="shared" si="0"/>
        <v>3.1063375000000004E-3</v>
      </c>
      <c r="O27" s="2">
        <f t="shared" si="1"/>
        <v>0.94287787846153848</v>
      </c>
      <c r="P27" s="2">
        <f t="shared" si="2"/>
        <v>1.0291451018518518</v>
      </c>
      <c r="Q27" s="2">
        <f t="shared" si="3"/>
        <v>7.9772079772079785E-2</v>
      </c>
      <c r="R27" s="2">
        <f t="shared" si="4"/>
        <v>1.1203614240178563</v>
      </c>
      <c r="T27" s="7">
        <f t="shared" si="5"/>
        <v>-1.5982143608539445E-8</v>
      </c>
    </row>
    <row r="28" spans="1:20">
      <c r="A28" s="6">
        <v>23</v>
      </c>
      <c r="B28" s="6">
        <v>1.1216999999999999</v>
      </c>
      <c r="C28" s="6">
        <v>1.1137866300000001</v>
      </c>
      <c r="D28" s="6">
        <v>1.11101965</v>
      </c>
      <c r="E28" s="6">
        <v>2.76698E-3</v>
      </c>
      <c r="F28" s="6">
        <v>1.8882899999999999E-3</v>
      </c>
      <c r="G28" s="6">
        <v>2.98665E-3</v>
      </c>
      <c r="H28" s="6">
        <v>0.94243484</v>
      </c>
      <c r="I28" s="6">
        <v>1.0287219000000001</v>
      </c>
      <c r="J28" s="6">
        <v>7.9772079999999995E-2</v>
      </c>
      <c r="K28" s="6">
        <v>1.11910971</v>
      </c>
      <c r="L28" s="6">
        <v>1.11910971</v>
      </c>
      <c r="N28" s="2">
        <f t="shared" si="0"/>
        <v>2.9866525E-3</v>
      </c>
      <c r="O28" s="2">
        <f t="shared" si="1"/>
        <v>0.94243484076923079</v>
      </c>
      <c r="P28" s="2">
        <f t="shared" si="2"/>
        <v>1.0287218981481483</v>
      </c>
      <c r="Q28" s="2">
        <f t="shared" si="3"/>
        <v>7.9772079772079785E-2</v>
      </c>
      <c r="R28" s="2">
        <f t="shared" si="4"/>
        <v>1.1191097202678582</v>
      </c>
      <c r="T28" s="7">
        <f t="shared" si="5"/>
        <v>1.0267858119306084E-8</v>
      </c>
    </row>
    <row r="29" spans="1:20">
      <c r="A29" s="6">
        <v>24</v>
      </c>
      <c r="B29" s="6">
        <v>1.11985</v>
      </c>
      <c r="C29" s="6">
        <v>1.11234783</v>
      </c>
      <c r="D29" s="6">
        <v>1.1101652200000001</v>
      </c>
      <c r="E29" s="6">
        <v>2.1826100000000002E-3</v>
      </c>
      <c r="F29" s="6">
        <v>2.0972899999999999E-3</v>
      </c>
      <c r="G29" s="6">
        <v>2.2039400000000002E-3</v>
      </c>
      <c r="H29" s="6">
        <v>0.94121739999999998</v>
      </c>
      <c r="I29" s="6">
        <v>1.0279307600000001</v>
      </c>
      <c r="J29" s="6">
        <v>7.9772079999999995E-2</v>
      </c>
      <c r="K29" s="6">
        <v>1.11464192</v>
      </c>
      <c r="L29" s="6">
        <v>1.11464192</v>
      </c>
      <c r="N29" s="2">
        <f t="shared" si="0"/>
        <v>2.2039400000000002E-3</v>
      </c>
      <c r="O29" s="2">
        <f t="shared" si="1"/>
        <v>0.94121739461538456</v>
      </c>
      <c r="P29" s="2">
        <f t="shared" si="2"/>
        <v>1.0279307592592593</v>
      </c>
      <c r="Q29" s="2">
        <f t="shared" si="3"/>
        <v>7.9772079772079785E-2</v>
      </c>
      <c r="R29" s="2">
        <f t="shared" si="4"/>
        <v>1.1146419260714291</v>
      </c>
      <c r="T29" s="7">
        <f t="shared" si="5"/>
        <v>6.0714291372221396E-9</v>
      </c>
    </row>
    <row r="30" spans="1:20">
      <c r="A30" s="6">
        <v>25</v>
      </c>
      <c r="B30" s="6">
        <v>1.11755</v>
      </c>
      <c r="C30" s="6">
        <v>1.1109838000000001</v>
      </c>
      <c r="D30" s="6">
        <v>1.1093904400000001</v>
      </c>
      <c r="E30" s="6">
        <v>1.59336E-3</v>
      </c>
      <c r="F30" s="6">
        <v>2.2232699999999998E-3</v>
      </c>
      <c r="G30" s="6">
        <v>1.4358800000000001E-3</v>
      </c>
      <c r="H30" s="6">
        <v>0.94006321999999998</v>
      </c>
      <c r="I30" s="6">
        <v>1.0272133699999999</v>
      </c>
      <c r="J30" s="6">
        <v>7.9772079999999995E-2</v>
      </c>
      <c r="K30" s="6">
        <v>1.1104892500000001</v>
      </c>
      <c r="L30" s="6">
        <v>1.1104892500000001</v>
      </c>
      <c r="N30" s="2">
        <f t="shared" si="0"/>
        <v>1.4358825E-3</v>
      </c>
      <c r="O30" s="2">
        <f t="shared" si="1"/>
        <v>0.94006321538461546</v>
      </c>
      <c r="P30" s="2">
        <f t="shared" si="2"/>
        <v>1.0272133703703705</v>
      </c>
      <c r="Q30" s="2">
        <f t="shared" si="3"/>
        <v>7.9772079772079785E-2</v>
      </c>
      <c r="R30" s="2">
        <f t="shared" si="4"/>
        <v>1.1104892556250014</v>
      </c>
      <c r="T30" s="7">
        <f t="shared" si="5"/>
        <v>5.6250013535930066E-9</v>
      </c>
    </row>
    <row r="31" spans="1:20">
      <c r="A31" s="6">
        <v>26</v>
      </c>
      <c r="B31" s="6">
        <v>1.10958</v>
      </c>
      <c r="C31" s="6">
        <v>1.1097899499999999</v>
      </c>
      <c r="D31" s="6">
        <v>1.10873767</v>
      </c>
      <c r="E31" s="6">
        <v>1.0522699999999999E-3</v>
      </c>
      <c r="F31" s="6">
        <v>2.2334400000000002E-3</v>
      </c>
      <c r="G31" s="6">
        <v>7.5697999999999998E-4</v>
      </c>
      <c r="H31" s="6">
        <v>0.93905302999999996</v>
      </c>
      <c r="I31" s="6">
        <v>1.0266089599999999</v>
      </c>
      <c r="J31" s="6">
        <v>7.9772079999999995E-2</v>
      </c>
      <c r="K31" s="6">
        <v>1.10706536</v>
      </c>
      <c r="L31" s="6">
        <v>1.10706536</v>
      </c>
      <c r="N31" s="2">
        <f t="shared" si="0"/>
        <v>7.5697749999999989E-4</v>
      </c>
      <c r="O31" s="2">
        <f t="shared" si="1"/>
        <v>0.93905303461538447</v>
      </c>
      <c r="P31" s="2">
        <f t="shared" si="2"/>
        <v>1.0266089537037038</v>
      </c>
      <c r="Q31" s="2">
        <f t="shared" si="3"/>
        <v>7.9772079772079785E-2</v>
      </c>
      <c r="R31" s="2">
        <f t="shared" si="4"/>
        <v>1.1070652393750027</v>
      </c>
      <c r="T31" s="7">
        <f t="shared" si="5"/>
        <v>-1.2062499732401477E-7</v>
      </c>
    </row>
    <row r="32" spans="1:20">
      <c r="A32" s="6">
        <v>27</v>
      </c>
      <c r="B32" s="6">
        <v>1.1084000000000001</v>
      </c>
      <c r="C32" s="6">
        <v>1.10982812</v>
      </c>
      <c r="D32" s="6">
        <v>1.1086702900000001</v>
      </c>
      <c r="E32" s="6">
        <v>1.1578300000000001E-3</v>
      </c>
      <c r="F32" s="6">
        <v>2.10005E-3</v>
      </c>
      <c r="G32" s="6">
        <v>9.2226999999999999E-4</v>
      </c>
      <c r="H32" s="6">
        <v>0.93908533000000005</v>
      </c>
      <c r="I32" s="6">
        <v>1.0265465600000001</v>
      </c>
      <c r="J32" s="6">
        <v>7.9772079999999995E-2</v>
      </c>
      <c r="K32" s="6">
        <v>1.1079503799999999</v>
      </c>
      <c r="L32" s="6">
        <v>1.1079503799999999</v>
      </c>
      <c r="N32" s="2">
        <f t="shared" si="0"/>
        <v>9.2227500000000018E-4</v>
      </c>
      <c r="O32" s="2">
        <f t="shared" si="1"/>
        <v>0.93908533230769231</v>
      </c>
      <c r="P32" s="2">
        <f t="shared" si="2"/>
        <v>1.0265465648148149</v>
      </c>
      <c r="Q32" s="2">
        <f t="shared" si="3"/>
        <v>7.9772079772079785E-2</v>
      </c>
      <c r="R32" s="2">
        <f t="shared" si="4"/>
        <v>1.1079503976785716</v>
      </c>
      <c r="T32" s="7">
        <f t="shared" si="5"/>
        <v>1.7678571717638647E-8</v>
      </c>
    </row>
    <row r="33" spans="1:20">
      <c r="A33" s="6">
        <v>28</v>
      </c>
      <c r="B33" s="6">
        <v>1.1089</v>
      </c>
      <c r="C33" s="6">
        <v>1.11008777</v>
      </c>
      <c r="D33" s="6">
        <v>1.1086919099999999</v>
      </c>
      <c r="E33" s="6">
        <v>1.3958600000000001E-3</v>
      </c>
      <c r="F33" s="6">
        <v>1.91669E-3</v>
      </c>
      <c r="G33" s="6">
        <v>1.26566E-3</v>
      </c>
      <c r="H33" s="6">
        <v>0.93930504000000004</v>
      </c>
      <c r="I33" s="6">
        <v>1.0265665799999999</v>
      </c>
      <c r="J33" s="6">
        <v>7.9772079999999995E-2</v>
      </c>
      <c r="K33" s="6">
        <v>1.1097516999999999</v>
      </c>
      <c r="L33" s="6">
        <v>1.1097516999999999</v>
      </c>
      <c r="N33" s="2">
        <f t="shared" si="0"/>
        <v>1.2656525000000001E-3</v>
      </c>
      <c r="O33" s="2">
        <f t="shared" si="1"/>
        <v>0.93930503615384608</v>
      </c>
      <c r="P33" s="2">
        <f t="shared" si="2"/>
        <v>1.0265665833333333</v>
      </c>
      <c r="Q33" s="2">
        <f t="shared" si="3"/>
        <v>7.9772079772079785E-2</v>
      </c>
      <c r="R33" s="2">
        <f t="shared" si="4"/>
        <v>1.1097516816964286</v>
      </c>
      <c r="T33" s="7">
        <f t="shared" si="5"/>
        <v>-1.8303571325262169E-8</v>
      </c>
    </row>
    <row r="34" spans="1:20">
      <c r="A34" s="6">
        <v>29</v>
      </c>
      <c r="B34" s="6">
        <v>1.1075200000000001</v>
      </c>
      <c r="C34" s="6">
        <v>1.11030373</v>
      </c>
      <c r="D34" s="6">
        <v>1.1086752600000001</v>
      </c>
      <c r="E34" s="6">
        <v>1.6284699999999999E-3</v>
      </c>
      <c r="F34" s="6">
        <v>1.7108500000000001E-3</v>
      </c>
      <c r="G34" s="6">
        <v>1.6078799999999999E-3</v>
      </c>
      <c r="H34" s="6">
        <v>0.93948777000000006</v>
      </c>
      <c r="I34" s="6">
        <v>1.0265511700000001</v>
      </c>
      <c r="J34" s="6">
        <v>7.9772079999999995E-2</v>
      </c>
      <c r="K34" s="6">
        <v>1.1115577299999999</v>
      </c>
      <c r="L34" s="6">
        <v>1.1115577299999999</v>
      </c>
      <c r="N34" s="2">
        <f t="shared" si="0"/>
        <v>1.6078749999999999E-3</v>
      </c>
      <c r="O34" s="2">
        <f t="shared" si="1"/>
        <v>0.93948777153846152</v>
      </c>
      <c r="P34" s="2">
        <f t="shared" si="2"/>
        <v>1.0265511666666667</v>
      </c>
      <c r="Q34" s="2">
        <f t="shared" si="3"/>
        <v>7.9772079772079785E-2</v>
      </c>
      <c r="R34" s="2">
        <f t="shared" si="4"/>
        <v>1.1115577076785721</v>
      </c>
      <c r="T34" s="7">
        <f t="shared" si="5"/>
        <v>-2.2321427817217909E-8</v>
      </c>
    </row>
    <row r="35" spans="1:20">
      <c r="A35" s="6">
        <v>30</v>
      </c>
      <c r="B35" s="6">
        <v>1.1119699999999999</v>
      </c>
      <c r="C35" s="6">
        <v>1.11080987</v>
      </c>
      <c r="D35" s="6">
        <v>1.1087676799999999</v>
      </c>
      <c r="E35" s="6">
        <v>2.0421800000000002E-3</v>
      </c>
      <c r="F35" s="6">
        <v>1.4024700000000001E-3</v>
      </c>
      <c r="G35" s="6">
        <v>2.2021100000000002E-3</v>
      </c>
      <c r="H35" s="6">
        <v>0.93991603999999995</v>
      </c>
      <c r="I35" s="6">
        <v>1.02663674</v>
      </c>
      <c r="J35" s="6">
        <v>7.9772079999999995E-2</v>
      </c>
      <c r="K35" s="6">
        <v>1.114711</v>
      </c>
      <c r="L35" s="6">
        <v>1.114711</v>
      </c>
      <c r="N35" s="2">
        <f t="shared" si="0"/>
        <v>2.2021075000000006E-3</v>
      </c>
      <c r="O35" s="2">
        <f t="shared" si="1"/>
        <v>0.93991604384615379</v>
      </c>
      <c r="P35" s="2">
        <f t="shared" si="2"/>
        <v>1.0266367407407406</v>
      </c>
      <c r="Q35" s="2">
        <f t="shared" si="3"/>
        <v>7.9772079772079785E-2</v>
      </c>
      <c r="R35" s="2">
        <f t="shared" si="4"/>
        <v>1.1147108693749996</v>
      </c>
      <c r="T35" s="7">
        <f t="shared" si="5"/>
        <v>-1.3062500037186453E-7</v>
      </c>
    </row>
    <row r="36" spans="1:20">
      <c r="A36" s="6">
        <v>31</v>
      </c>
      <c r="B36" s="6">
        <v>1.1112899999999999</v>
      </c>
      <c r="C36" s="6">
        <v>1.1105989300000001</v>
      </c>
      <c r="D36" s="6">
        <v>1.1085115000000001</v>
      </c>
      <c r="E36" s="6">
        <v>2.0874399999999999E-3</v>
      </c>
      <c r="F36" s="6">
        <v>1.0753200000000001E-3</v>
      </c>
      <c r="G36" s="6">
        <v>2.3404699999999999E-3</v>
      </c>
      <c r="H36" s="6">
        <v>0.93973755999999997</v>
      </c>
      <c r="I36" s="6">
        <v>1.0263995400000001</v>
      </c>
      <c r="J36" s="6">
        <v>7.9772079999999995E-2</v>
      </c>
      <c r="K36" s="6">
        <v>1.1157091800000001</v>
      </c>
      <c r="L36" s="6">
        <v>1.1157091800000001</v>
      </c>
      <c r="N36" s="2">
        <f t="shared" si="0"/>
        <v>2.3404699999999999E-3</v>
      </c>
      <c r="O36" s="2">
        <f t="shared" si="1"/>
        <v>0.93973755615384624</v>
      </c>
      <c r="P36" s="2">
        <f t="shared" si="2"/>
        <v>1.0263995370370371</v>
      </c>
      <c r="Q36" s="2">
        <f t="shared" si="3"/>
        <v>7.9772079772079785E-2</v>
      </c>
      <c r="R36" s="2">
        <f t="shared" si="4"/>
        <v>1.1157092950000003</v>
      </c>
      <c r="T36" s="7">
        <f t="shared" si="5"/>
        <v>1.1500000018926926E-7</v>
      </c>
    </row>
    <row r="37" spans="1:20">
      <c r="A37" s="6">
        <v>32</v>
      </c>
      <c r="B37" s="6">
        <v>1.11507</v>
      </c>
      <c r="C37" s="6">
        <v>1.1104732900000001</v>
      </c>
      <c r="D37" s="6">
        <v>1.1082892200000001</v>
      </c>
      <c r="E37" s="6">
        <v>2.1840700000000002E-3</v>
      </c>
      <c r="F37" s="6">
        <v>8.1512000000000002E-4</v>
      </c>
      <c r="G37" s="6">
        <v>2.5263E-3</v>
      </c>
      <c r="H37" s="6">
        <v>0.93963123999999998</v>
      </c>
      <c r="I37" s="6">
        <v>1.02619372</v>
      </c>
      <c r="J37" s="6">
        <v>7.9772079999999995E-2</v>
      </c>
      <c r="K37" s="6">
        <v>1.1167915399999999</v>
      </c>
      <c r="L37" s="6">
        <v>1.1167915399999999</v>
      </c>
      <c r="N37" s="2">
        <f t="shared" ref="N37:N54" si="6">(($P$2+1)*E37-2*F37)/($P$2-1)</f>
        <v>2.5263074999999999E-3</v>
      </c>
      <c r="O37" s="2">
        <f t="shared" ref="O37:O54" si="7">C37*($N$2-1)/($N$2+1)</f>
        <v>0.9396312453846154</v>
      </c>
      <c r="P37" s="2">
        <f t="shared" ref="P37:P54" si="8">D37*($O$2-1)/($O$2+1)</f>
        <v>1.0261937222222224</v>
      </c>
      <c r="Q37" s="2">
        <f t="shared" ref="Q37:Q54" si="9">2/($N$2+1)-2/($O$2+1)</f>
        <v>7.9772079772079785E-2</v>
      </c>
      <c r="R37" s="2">
        <f t="shared" si="4"/>
        <v>1.1167915465178593</v>
      </c>
      <c r="T37" s="7">
        <f t="shared" si="5"/>
        <v>6.5178593633419268E-9</v>
      </c>
    </row>
    <row r="38" spans="1:20">
      <c r="A38" s="6">
        <v>33</v>
      </c>
      <c r="B38" s="6">
        <v>1.11433</v>
      </c>
      <c r="C38" s="6">
        <v>1.1096375199999999</v>
      </c>
      <c r="D38" s="6">
        <v>1.1077467599999999</v>
      </c>
      <c r="E38" s="6">
        <v>1.89076E-3</v>
      </c>
      <c r="F38" s="6">
        <v>6.0725000000000004E-4</v>
      </c>
      <c r="G38" s="6">
        <v>2.21164E-3</v>
      </c>
      <c r="H38" s="6">
        <v>0.93892405999999995</v>
      </c>
      <c r="I38" s="6">
        <v>1.0256914399999999</v>
      </c>
      <c r="J38" s="6">
        <v>7.9772079999999995E-2</v>
      </c>
      <c r="K38" s="6">
        <v>1.11541567</v>
      </c>
      <c r="L38" s="6">
        <v>1.11541567</v>
      </c>
      <c r="N38" s="2">
        <f t="shared" si="6"/>
        <v>2.2116375E-3</v>
      </c>
      <c r="O38" s="2">
        <f t="shared" si="7"/>
        <v>0.93892405538461532</v>
      </c>
      <c r="P38" s="2">
        <f t="shared" si="8"/>
        <v>1.0256914444444445</v>
      </c>
      <c r="Q38" s="2">
        <f t="shared" si="9"/>
        <v>7.9772079772079785E-2</v>
      </c>
      <c r="R38" s="2">
        <f t="shared" si="4"/>
        <v>1.1154156543750009</v>
      </c>
      <c r="T38" s="7">
        <f t="shared" si="5"/>
        <v>-1.5624999072372248E-8</v>
      </c>
    </row>
    <row r="39" spans="1:20">
      <c r="A39" s="6">
        <v>34</v>
      </c>
      <c r="B39" s="6">
        <v>1.11164</v>
      </c>
      <c r="C39" s="6">
        <v>1.1087843399999999</v>
      </c>
      <c r="D39" s="6">
        <v>1.1072200999999999</v>
      </c>
      <c r="E39" s="6">
        <v>1.5642500000000001E-3</v>
      </c>
      <c r="F39" s="6">
        <v>4.2273000000000001E-4</v>
      </c>
      <c r="G39" s="6">
        <v>1.84962E-3</v>
      </c>
      <c r="H39" s="6">
        <v>0.93820214000000002</v>
      </c>
      <c r="I39" s="6">
        <v>1.0252037899999999</v>
      </c>
      <c r="J39" s="6">
        <v>7.9772079999999995E-2</v>
      </c>
      <c r="K39" s="6">
        <v>1.11381427</v>
      </c>
      <c r="L39" s="6">
        <v>1.11381427</v>
      </c>
      <c r="N39" s="2">
        <f t="shared" si="6"/>
        <v>1.8496300000000001E-3</v>
      </c>
      <c r="O39" s="2">
        <f t="shared" si="7"/>
        <v>0.9382021338461537</v>
      </c>
      <c r="P39" s="2">
        <f t="shared" si="8"/>
        <v>1.0252037962962963</v>
      </c>
      <c r="Q39" s="2">
        <f t="shared" si="9"/>
        <v>7.9772079772079785E-2</v>
      </c>
      <c r="R39" s="2">
        <f t="shared" si="4"/>
        <v>1.1138144160714312</v>
      </c>
      <c r="T39" s="7">
        <f t="shared" si="5"/>
        <v>1.4607143117295607E-7</v>
      </c>
    </row>
    <row r="40" spans="1:20">
      <c r="A40" s="6">
        <v>35</v>
      </c>
      <c r="B40" s="6">
        <v>1.1130599999999999</v>
      </c>
      <c r="C40" s="6">
        <v>1.1082651299999999</v>
      </c>
      <c r="D40" s="6">
        <v>1.1068665</v>
      </c>
      <c r="E40" s="6">
        <v>1.3986300000000001E-3</v>
      </c>
      <c r="F40" s="6">
        <v>2.1882999999999999E-4</v>
      </c>
      <c r="G40" s="6">
        <v>1.6935800000000001E-3</v>
      </c>
      <c r="H40" s="6">
        <v>0.93776280000000001</v>
      </c>
      <c r="I40" s="6">
        <v>1.02487639</v>
      </c>
      <c r="J40" s="6">
        <v>7.9772079999999995E-2</v>
      </c>
      <c r="K40" s="6">
        <v>1.1132612500000001</v>
      </c>
      <c r="L40" s="6">
        <v>1.1132612500000001</v>
      </c>
      <c r="N40" s="2">
        <f t="shared" si="6"/>
        <v>1.6935800000000001E-3</v>
      </c>
      <c r="O40" s="2">
        <f t="shared" si="7"/>
        <v>0.93776280230769227</v>
      </c>
      <c r="P40" s="2">
        <f t="shared" si="8"/>
        <v>1.024876388888889</v>
      </c>
      <c r="Q40" s="2">
        <f t="shared" si="9"/>
        <v>7.9772079772079785E-2</v>
      </c>
      <c r="R40" s="2">
        <f t="shared" si="4"/>
        <v>1.1132612667857156</v>
      </c>
      <c r="T40" s="7">
        <f t="shared" si="5"/>
        <v>1.6785715484246566E-8</v>
      </c>
    </row>
    <row r="41" spans="1:20">
      <c r="A41" s="6">
        <v>36</v>
      </c>
      <c r="B41" s="6">
        <v>1.1129599999999999</v>
      </c>
      <c r="C41" s="6">
        <v>1.10739334</v>
      </c>
      <c r="D41" s="6">
        <v>1.1063710200000001</v>
      </c>
      <c r="E41" s="6">
        <v>1.02231E-3</v>
      </c>
      <c r="F41" s="6">
        <v>6.7800000000000003E-6</v>
      </c>
      <c r="G41" s="6">
        <v>1.27619E-3</v>
      </c>
      <c r="H41" s="6">
        <v>0.93702512999999998</v>
      </c>
      <c r="I41" s="6">
        <v>1.0244176199999999</v>
      </c>
      <c r="J41" s="6">
        <v>7.9772079999999995E-2</v>
      </c>
      <c r="K41" s="6">
        <v>1.11152523</v>
      </c>
      <c r="L41" s="6">
        <v>1.11152523</v>
      </c>
      <c r="N41" s="2">
        <f t="shared" si="6"/>
        <v>1.2761925000000002E-3</v>
      </c>
      <c r="O41" s="2">
        <f t="shared" si="7"/>
        <v>0.93702513384615382</v>
      </c>
      <c r="P41" s="2">
        <f t="shared" si="8"/>
        <v>1.0244176111111112</v>
      </c>
      <c r="Q41" s="2">
        <f t="shared" si="9"/>
        <v>7.9772079772079785E-2</v>
      </c>
      <c r="R41" s="2">
        <f t="shared" si="4"/>
        <v>1.1115251102678581</v>
      </c>
      <c r="T41" s="7">
        <f t="shared" si="5"/>
        <v>-1.1973214197880111E-7</v>
      </c>
    </row>
    <row r="42" spans="1:20">
      <c r="A42" s="6">
        <v>37</v>
      </c>
      <c r="B42" s="6">
        <v>1.10938</v>
      </c>
      <c r="C42" s="6">
        <v>1.1063812200000001</v>
      </c>
      <c r="D42" s="6">
        <v>1.1058439099999999</v>
      </c>
      <c r="E42" s="6">
        <v>5.3731000000000004E-4</v>
      </c>
      <c r="F42" s="6">
        <v>-2.6855E-4</v>
      </c>
      <c r="G42" s="6">
        <v>7.3877000000000003E-4</v>
      </c>
      <c r="H42" s="6">
        <v>0.93616871999999995</v>
      </c>
      <c r="I42" s="6">
        <v>1.0239295399999999</v>
      </c>
      <c r="J42" s="6">
        <v>7.9772079999999995E-2</v>
      </c>
      <c r="K42" s="6">
        <v>1.10940566</v>
      </c>
      <c r="L42" s="6">
        <v>1.10940566</v>
      </c>
      <c r="N42" s="2">
        <f t="shared" si="6"/>
        <v>7.3877500000000011E-4</v>
      </c>
      <c r="O42" s="2">
        <f t="shared" si="7"/>
        <v>0.9361687246153847</v>
      </c>
      <c r="P42" s="2">
        <f t="shared" si="8"/>
        <v>1.0239295462962963</v>
      </c>
      <c r="Q42" s="2">
        <f t="shared" si="9"/>
        <v>7.9772079772079785E-2</v>
      </c>
      <c r="R42" s="2">
        <f t="shared" si="4"/>
        <v>1.1094056583928555</v>
      </c>
      <c r="T42" s="7">
        <f t="shared" si="5"/>
        <v>-1.6071444175480565E-9</v>
      </c>
    </row>
    <row r="43" spans="1:20">
      <c r="A43" s="6">
        <v>38</v>
      </c>
      <c r="B43" s="6">
        <v>1.10632</v>
      </c>
      <c r="C43" s="6">
        <v>1.1058359799999999</v>
      </c>
      <c r="D43" s="6">
        <v>1.1055610199999999</v>
      </c>
      <c r="E43" s="6">
        <v>2.7495999999999998E-4</v>
      </c>
      <c r="F43" s="6">
        <v>-5.8989000000000003E-4</v>
      </c>
      <c r="G43" s="6">
        <v>4.9118000000000002E-4</v>
      </c>
      <c r="H43" s="6">
        <v>0.93570737000000004</v>
      </c>
      <c r="I43" s="6">
        <v>1.02366761</v>
      </c>
      <c r="J43" s="6">
        <v>7.9772079999999995E-2</v>
      </c>
      <c r="K43" s="6">
        <v>1.10880168</v>
      </c>
      <c r="L43" s="6">
        <v>1.10880168</v>
      </c>
      <c r="N43" s="2">
        <f t="shared" si="6"/>
        <v>4.9117249999999996E-4</v>
      </c>
      <c r="O43" s="2">
        <f t="shared" si="7"/>
        <v>0.93570736769230767</v>
      </c>
      <c r="P43" s="2">
        <f t="shared" si="8"/>
        <v>1.0236676111111112</v>
      </c>
      <c r="Q43" s="2">
        <f t="shared" si="9"/>
        <v>7.9772079772079785E-2</v>
      </c>
      <c r="R43" s="2">
        <f t="shared" si="4"/>
        <v>1.1088016781250003</v>
      </c>
      <c r="T43" s="7">
        <f t="shared" si="5"/>
        <v>-1.8749997110489858E-9</v>
      </c>
    </row>
    <row r="44" spans="1:20">
      <c r="A44" s="6">
        <v>39</v>
      </c>
      <c r="B44" s="6">
        <v>1.1059699999999999</v>
      </c>
      <c r="C44" s="6">
        <v>1.1057479800000001</v>
      </c>
      <c r="D44" s="6">
        <v>1.1055003000000001</v>
      </c>
      <c r="E44" s="6">
        <v>2.4768000000000001E-4</v>
      </c>
      <c r="F44" s="6">
        <v>-8.7604000000000002E-4</v>
      </c>
      <c r="G44" s="6">
        <v>5.2861E-4</v>
      </c>
      <c r="H44" s="6">
        <v>0.93563291000000004</v>
      </c>
      <c r="I44" s="6">
        <v>1.0236113899999999</v>
      </c>
      <c r="J44" s="6">
        <v>7.9772079999999995E-2</v>
      </c>
      <c r="K44" s="6">
        <v>1.10949962</v>
      </c>
      <c r="L44" s="6">
        <v>1.10949962</v>
      </c>
      <c r="N44" s="2">
        <f t="shared" si="6"/>
        <v>5.286100000000001E-4</v>
      </c>
      <c r="O44" s="2">
        <f t="shared" si="7"/>
        <v>0.93563290615384631</v>
      </c>
      <c r="P44" s="2">
        <f t="shared" si="8"/>
        <v>1.0236113888888889</v>
      </c>
      <c r="Q44" s="2">
        <f t="shared" si="9"/>
        <v>7.9772079772079785E-2</v>
      </c>
      <c r="R44" s="2">
        <f t="shared" si="4"/>
        <v>1.1094996267857129</v>
      </c>
      <c r="T44" s="7">
        <f t="shared" si="5"/>
        <v>6.7857128804860167E-9</v>
      </c>
    </row>
    <row r="45" spans="1:20">
      <c r="A45" s="6">
        <v>40</v>
      </c>
      <c r="B45" s="6">
        <v>1.1103400000000001</v>
      </c>
      <c r="C45" s="6">
        <v>1.1057076100000001</v>
      </c>
      <c r="D45" s="6">
        <v>1.10546272</v>
      </c>
      <c r="E45" s="6">
        <v>2.4488999999999999E-4</v>
      </c>
      <c r="F45" s="6">
        <v>-1.15401E-3</v>
      </c>
      <c r="G45" s="6">
        <v>5.9460999999999997E-4</v>
      </c>
      <c r="H45" s="6">
        <v>0.93559875000000003</v>
      </c>
      <c r="I45" s="6">
        <v>1.0235765999999999</v>
      </c>
      <c r="J45" s="6">
        <v>7.9772079999999995E-2</v>
      </c>
      <c r="K45" s="6">
        <v>1.1103190599999999</v>
      </c>
      <c r="L45" s="6">
        <v>1.1103190599999999</v>
      </c>
      <c r="N45" s="2">
        <f t="shared" si="6"/>
        <v>5.9461499999999994E-4</v>
      </c>
      <c r="O45" s="2">
        <f t="shared" si="7"/>
        <v>0.93559874692307698</v>
      </c>
      <c r="P45" s="2">
        <f t="shared" si="8"/>
        <v>1.0235765925925926</v>
      </c>
      <c r="Q45" s="2">
        <f t="shared" si="9"/>
        <v>7.9772079772079785E-2</v>
      </c>
      <c r="R45" s="2">
        <f t="shared" si="4"/>
        <v>1.1103190605357136</v>
      </c>
      <c r="T45" s="7">
        <f t="shared" si="5"/>
        <v>5.3571369562632754E-10</v>
      </c>
    </row>
    <row r="46" spans="1:20">
      <c r="A46" s="6">
        <v>41</v>
      </c>
      <c r="B46" s="6">
        <v>1.10765</v>
      </c>
      <c r="C46" s="6">
        <v>1.10486536</v>
      </c>
      <c r="D46" s="6">
        <v>1.1050725400000001</v>
      </c>
      <c r="E46" s="6">
        <v>-2.0718000000000001E-4</v>
      </c>
      <c r="F46" s="6">
        <v>-1.4130200000000001E-3</v>
      </c>
      <c r="G46" s="6">
        <v>9.4279999999999999E-5</v>
      </c>
      <c r="H46" s="6">
        <v>0.93488607000000001</v>
      </c>
      <c r="I46" s="6">
        <v>1.02321532</v>
      </c>
      <c r="J46" s="6">
        <v>7.9772079999999995E-2</v>
      </c>
      <c r="K46" s="6">
        <v>1.1084519900000001</v>
      </c>
      <c r="L46" s="6">
        <v>1.1084519900000001</v>
      </c>
      <c r="N46" s="2">
        <f t="shared" si="6"/>
        <v>9.4280000000000026E-5</v>
      </c>
      <c r="O46" s="2">
        <f t="shared" si="7"/>
        <v>0.93488607384615385</v>
      </c>
      <c r="P46" s="2">
        <f t="shared" si="8"/>
        <v>1.0232153148148149</v>
      </c>
      <c r="Q46" s="2">
        <f t="shared" si="9"/>
        <v>7.9772079772079785E-2</v>
      </c>
      <c r="R46" s="2">
        <f t="shared" si="4"/>
        <v>1.1084519950000005</v>
      </c>
      <c r="T46" s="7">
        <f t="shared" si="5"/>
        <v>5.000000413701855E-9</v>
      </c>
    </row>
    <row r="47" spans="1:20">
      <c r="A47" s="6">
        <v>42</v>
      </c>
      <c r="B47" s="6">
        <v>1.1081399999999999</v>
      </c>
      <c r="C47" s="6">
        <v>1.1043590599999999</v>
      </c>
      <c r="D47" s="6">
        <v>1.10486635</v>
      </c>
      <c r="E47" s="6">
        <v>-5.0728000000000004E-4</v>
      </c>
      <c r="F47" s="6">
        <v>-1.69275E-3</v>
      </c>
      <c r="G47" s="6">
        <v>-2.1091999999999999E-4</v>
      </c>
      <c r="H47" s="6">
        <v>0.93445767000000002</v>
      </c>
      <c r="I47" s="6">
        <v>1.02302439</v>
      </c>
      <c r="J47" s="6">
        <v>7.9772079999999995E-2</v>
      </c>
      <c r="K47" s="6">
        <v>1.10760317</v>
      </c>
      <c r="L47" s="6">
        <v>1.10760317</v>
      </c>
      <c r="N47" s="2">
        <f t="shared" si="6"/>
        <v>-2.1091250000000006E-4</v>
      </c>
      <c r="O47" s="2">
        <f t="shared" si="7"/>
        <v>0.93445766615384618</v>
      </c>
      <c r="P47" s="2">
        <f t="shared" si="8"/>
        <v>1.0230243981481482</v>
      </c>
      <c r="Q47" s="2">
        <f t="shared" si="9"/>
        <v>7.9772079772079785E-2</v>
      </c>
      <c r="R47" s="2">
        <f t="shared" si="4"/>
        <v>1.1076033086607133</v>
      </c>
      <c r="T47" s="7">
        <f t="shared" si="5"/>
        <v>1.3866071335577601E-7</v>
      </c>
    </row>
    <row r="48" spans="1:20">
      <c r="A48" s="6">
        <v>43</v>
      </c>
      <c r="B48" s="6">
        <v>1.1077900000000001</v>
      </c>
      <c r="C48" s="6">
        <v>1.1036716200000001</v>
      </c>
      <c r="D48" s="6">
        <v>1.1046044500000001</v>
      </c>
      <c r="E48" s="6">
        <v>-9.3283999999999999E-4</v>
      </c>
      <c r="F48" s="6">
        <v>-1.9363399999999999E-3</v>
      </c>
      <c r="G48" s="6">
        <v>-6.8196000000000001E-4</v>
      </c>
      <c r="H48" s="6">
        <v>0.93387598000000005</v>
      </c>
      <c r="I48" s="6">
        <v>1.0227819</v>
      </c>
      <c r="J48" s="6">
        <v>7.9772079999999995E-2</v>
      </c>
      <c r="K48" s="6">
        <v>1.1059503399999999</v>
      </c>
      <c r="L48" s="6">
        <v>1.1059503399999999</v>
      </c>
      <c r="N48" s="2">
        <f t="shared" si="6"/>
        <v>-6.8196500000000009E-4</v>
      </c>
      <c r="O48" s="2">
        <f t="shared" si="7"/>
        <v>0.93387598615384626</v>
      </c>
      <c r="P48" s="2">
        <f t="shared" si="8"/>
        <v>1.0227818981481482</v>
      </c>
      <c r="Q48" s="2">
        <f t="shared" si="9"/>
        <v>7.9772079772079785E-2</v>
      </c>
      <c r="R48" s="2">
        <f t="shared" si="4"/>
        <v>1.1059501926785718</v>
      </c>
      <c r="T48" s="7">
        <f t="shared" si="5"/>
        <v>-1.4732142816775706E-7</v>
      </c>
    </row>
    <row r="49" spans="1:20">
      <c r="A49" s="6">
        <v>44</v>
      </c>
      <c r="B49" s="6">
        <v>1.10171</v>
      </c>
      <c r="C49" s="6">
        <v>1.1029228200000001</v>
      </c>
      <c r="D49" s="6">
        <v>1.1043496100000001</v>
      </c>
      <c r="E49" s="6">
        <v>-1.42679E-3</v>
      </c>
      <c r="F49" s="6">
        <v>-2.08939E-3</v>
      </c>
      <c r="G49" s="6">
        <v>-1.26114E-3</v>
      </c>
      <c r="H49" s="6">
        <v>0.93324238999999998</v>
      </c>
      <c r="I49" s="6">
        <v>1.0225459400000001</v>
      </c>
      <c r="J49" s="6">
        <v>7.9772079999999995E-2</v>
      </c>
      <c r="K49" s="6">
        <v>1.1036745100000001</v>
      </c>
      <c r="L49" s="6">
        <v>1.1036745100000001</v>
      </c>
      <c r="N49" s="2">
        <f t="shared" si="6"/>
        <v>-1.26114E-3</v>
      </c>
      <c r="O49" s="2">
        <f t="shared" si="7"/>
        <v>0.93324238615384614</v>
      </c>
      <c r="P49" s="2">
        <f t="shared" si="8"/>
        <v>1.0225459351851853</v>
      </c>
      <c r="Q49" s="2">
        <f t="shared" si="9"/>
        <v>7.9772079772079785E-2</v>
      </c>
      <c r="R49" s="2">
        <f t="shared" si="4"/>
        <v>1.103674484642859</v>
      </c>
      <c r="T49" s="7">
        <f t="shared" si="5"/>
        <v>-2.535714105356135E-8</v>
      </c>
    </row>
    <row r="50" spans="1:20">
      <c r="A50" s="6">
        <v>45</v>
      </c>
      <c r="B50" s="6">
        <v>1.10059</v>
      </c>
      <c r="C50" s="6">
        <v>1.10314333</v>
      </c>
      <c r="D50" s="6">
        <v>1.1045607799999999</v>
      </c>
      <c r="E50" s="6">
        <v>-1.4174400000000001E-3</v>
      </c>
      <c r="F50" s="6">
        <v>-2.1590400000000001E-3</v>
      </c>
      <c r="G50" s="6">
        <v>-1.23204E-3</v>
      </c>
      <c r="H50" s="6">
        <v>0.93342897999999996</v>
      </c>
      <c r="I50" s="6">
        <v>1.02274146</v>
      </c>
      <c r="J50" s="6">
        <v>7.9772079999999995E-2</v>
      </c>
      <c r="K50" s="6">
        <v>1.1041512499999999</v>
      </c>
      <c r="L50" s="6">
        <v>1.1041512499999999</v>
      </c>
      <c r="N50" s="2">
        <f t="shared" si="6"/>
        <v>-1.23204E-3</v>
      </c>
      <c r="O50" s="2">
        <f t="shared" si="7"/>
        <v>0.93342897153846149</v>
      </c>
      <c r="P50" s="2">
        <f t="shared" si="8"/>
        <v>1.022741462962963</v>
      </c>
      <c r="Q50" s="2">
        <f t="shared" si="9"/>
        <v>7.9772079772079785E-2</v>
      </c>
      <c r="R50" s="2">
        <f t="shared" si="4"/>
        <v>1.1041513732142865</v>
      </c>
      <c r="T50" s="7">
        <f t="shared" si="5"/>
        <v>1.2321428655148736E-7</v>
      </c>
    </row>
    <row r="51" spans="1:20">
      <c r="A51" s="6">
        <v>46</v>
      </c>
      <c r="B51" s="6">
        <v>1.0998699999999999</v>
      </c>
      <c r="C51" s="6">
        <v>1.10360758</v>
      </c>
      <c r="D51" s="6">
        <v>1.10487844</v>
      </c>
      <c r="E51" s="6">
        <v>-1.27086E-3</v>
      </c>
      <c r="F51" s="6">
        <v>-2.1603299999999998E-3</v>
      </c>
      <c r="G51" s="6">
        <v>-1.0485E-3</v>
      </c>
      <c r="H51" s="6">
        <v>0.93382180000000004</v>
      </c>
      <c r="I51" s="6">
        <v>1.0230355900000001</v>
      </c>
      <c r="J51" s="6">
        <v>7.9772079999999995E-2</v>
      </c>
      <c r="K51" s="6">
        <v>1.1052150199999999</v>
      </c>
      <c r="L51" s="6">
        <v>1.1052150199999999</v>
      </c>
      <c r="N51" s="2">
        <f t="shared" si="6"/>
        <v>-1.0484925E-3</v>
      </c>
      <c r="O51" s="2">
        <f t="shared" si="7"/>
        <v>0.93382179846153857</v>
      </c>
      <c r="P51" s="2">
        <f t="shared" si="8"/>
        <v>1.0230355925925925</v>
      </c>
      <c r="Q51" s="2">
        <f t="shared" si="9"/>
        <v>7.9772079772079785E-2</v>
      </c>
      <c r="R51" s="2">
        <f t="shared" si="4"/>
        <v>1.1052150311607105</v>
      </c>
      <c r="T51" s="7">
        <f t="shared" si="5"/>
        <v>1.1160710577939881E-8</v>
      </c>
    </row>
    <row r="52" spans="1:20">
      <c r="A52" s="6">
        <v>47</v>
      </c>
      <c r="B52" s="6">
        <v>1.1021700000000001</v>
      </c>
      <c r="C52" s="6">
        <v>1.1042871400000001</v>
      </c>
      <c r="D52" s="6">
        <v>1.1052791200000001</v>
      </c>
      <c r="E52" s="6">
        <v>-9.9197999999999995E-4</v>
      </c>
      <c r="F52" s="6">
        <v>-2.0779399999999999E-3</v>
      </c>
      <c r="G52" s="6">
        <v>-7.2048999999999995E-4</v>
      </c>
      <c r="H52" s="6">
        <v>0.93439680999999997</v>
      </c>
      <c r="I52" s="6">
        <v>1.02340659</v>
      </c>
      <c r="J52" s="6">
        <v>7.9772079999999995E-2</v>
      </c>
      <c r="K52" s="6">
        <v>1.10676934</v>
      </c>
      <c r="L52" s="6">
        <v>1.10676934</v>
      </c>
      <c r="N52" s="2">
        <f t="shared" si="6"/>
        <v>-7.2048999999999995E-4</v>
      </c>
      <c r="O52" s="2">
        <f t="shared" si="7"/>
        <v>0.93439681076923087</v>
      </c>
      <c r="P52" s="2">
        <f t="shared" si="8"/>
        <v>1.0234065925925926</v>
      </c>
      <c r="Q52" s="2">
        <f t="shared" si="9"/>
        <v>7.9772079772079785E-2</v>
      </c>
      <c r="R52" s="2">
        <f t="shared" si="4"/>
        <v>1.1067693367857132</v>
      </c>
      <c r="T52" s="7">
        <f t="shared" si="5"/>
        <v>-3.2142868366946686E-9</v>
      </c>
    </row>
    <row r="53" spans="1:20">
      <c r="A53" s="6">
        <v>48</v>
      </c>
      <c r="B53" s="6">
        <v>1.1011299999999999</v>
      </c>
      <c r="C53" s="6">
        <v>1.1046720699999999</v>
      </c>
      <c r="D53" s="6">
        <v>1.1055278500000001</v>
      </c>
      <c r="E53" s="6">
        <v>-8.5576999999999995E-4</v>
      </c>
      <c r="F53" s="6">
        <v>-1.9585200000000001E-3</v>
      </c>
      <c r="G53" s="6">
        <v>-5.8009000000000001E-4</v>
      </c>
      <c r="H53" s="6">
        <v>0.93472252</v>
      </c>
      <c r="I53" s="6">
        <v>1.0236368899999999</v>
      </c>
      <c r="J53" s="6">
        <v>7.9772079999999995E-2</v>
      </c>
      <c r="K53" s="6">
        <v>1.1073333299999999</v>
      </c>
      <c r="L53" s="6">
        <v>1.1073333299999999</v>
      </c>
      <c r="N53" s="2">
        <f t="shared" si="6"/>
        <v>-5.8008249999999995E-4</v>
      </c>
      <c r="O53" s="2">
        <f t="shared" si="7"/>
        <v>0.93472252076923068</v>
      </c>
      <c r="P53" s="2">
        <f t="shared" si="8"/>
        <v>1.0236368981481483</v>
      </c>
      <c r="Q53" s="2">
        <f t="shared" si="9"/>
        <v>7.9772079772079785E-2</v>
      </c>
      <c r="R53" s="2">
        <f t="shared" si="4"/>
        <v>1.1073334822321459</v>
      </c>
      <c r="T53" s="7">
        <f t="shared" si="5"/>
        <v>1.522321460001308E-7</v>
      </c>
    </row>
    <row r="54" spans="1:20">
      <c r="A54" s="6">
        <v>49</v>
      </c>
      <c r="B54" s="6">
        <v>1.10181</v>
      </c>
      <c r="C54" s="6">
        <v>1.1053160799999999</v>
      </c>
      <c r="D54" s="6">
        <v>1.10587967</v>
      </c>
      <c r="E54" s="6">
        <v>-5.6358999999999999E-4</v>
      </c>
      <c r="F54" s="6">
        <v>-1.9294799999999999E-3</v>
      </c>
      <c r="G54" s="6">
        <v>-2.2211999999999999E-4</v>
      </c>
      <c r="H54" s="6">
        <v>0.93526746000000005</v>
      </c>
      <c r="I54" s="6">
        <v>1.02396266</v>
      </c>
      <c r="J54" s="6">
        <v>7.9772079999999995E-2</v>
      </c>
      <c r="K54" s="6">
        <v>1.1090733399999999</v>
      </c>
      <c r="L54" s="6">
        <v>1.1090733399999999</v>
      </c>
      <c r="N54" s="2">
        <f t="shared" si="6"/>
        <v>-2.2211750000000004E-4</v>
      </c>
      <c r="O54" s="2">
        <f t="shared" si="7"/>
        <v>0.93526745230769215</v>
      </c>
      <c r="P54" s="2">
        <f t="shared" si="8"/>
        <v>1.0239626574074074</v>
      </c>
      <c r="Q54" s="2">
        <f t="shared" si="9"/>
        <v>7.9772079772079785E-2</v>
      </c>
      <c r="R54" s="2">
        <f t="shared" si="4"/>
        <v>1.1090733481250021</v>
      </c>
      <c r="T54" s="7">
        <f t="shared" si="5"/>
        <v>8.1250022265777488E-9</v>
      </c>
    </row>
  </sheetData>
  <mergeCells count="2">
    <mergeCell ref="A3:L3"/>
    <mergeCell ref="N3:R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D106"/>
  <sheetViews>
    <sheetView tabSelected="1" topLeftCell="B1" workbookViewId="0">
      <pane ySplit="6" topLeftCell="A49" activePane="bottomLeft" state="frozen"/>
      <selection pane="bottomLeft" activeCell="O75" sqref="O75"/>
    </sheetView>
  </sheetViews>
  <sheetFormatPr defaultColWidth="9.140625" defaultRowHeight="15"/>
  <cols>
    <col min="1" max="1" width="9.140625" style="2"/>
    <col min="2" max="2" width="11.28515625" style="2" customWidth="1"/>
    <col min="3" max="3" width="8.5703125" style="2" customWidth="1"/>
    <col min="4" max="5" width="11.7109375" style="2" customWidth="1"/>
    <col min="6" max="8" width="12.85546875" style="2" customWidth="1"/>
    <col min="9" max="13" width="11.7109375" style="2" customWidth="1"/>
    <col min="14" max="14" width="9.140625" style="2"/>
    <col min="15" max="18" width="9.140625" style="6"/>
    <col min="19" max="19" width="12.85546875" style="2"/>
    <col min="20" max="20" width="9.140625" style="6"/>
    <col min="21" max="22" width="12.85546875" style="2"/>
    <col min="23" max="23" width="15.42578125" style="2" customWidth="1"/>
    <col min="24" max="24" width="14" style="2"/>
    <col min="25" max="26" width="12.85546875" style="2"/>
    <col min="27" max="27" width="11.7109375" style="2"/>
    <col min="28" max="28" width="12.85546875" style="2"/>
    <col min="29" max="29" width="9.140625" style="2"/>
    <col min="30" max="30" width="12.28515625" style="2" customWidth="1"/>
    <col min="31" max="16384" width="9.140625" style="2"/>
  </cols>
  <sheetData>
    <row r="3" spans="2:30">
      <c r="S3" s="2" t="s">
        <v>0</v>
      </c>
      <c r="U3" s="2" t="s">
        <v>1</v>
      </c>
      <c r="W3" s="2" t="s">
        <v>2</v>
      </c>
    </row>
    <row r="4" spans="2:30">
      <c r="S4" s="2">
        <v>12</v>
      </c>
      <c r="U4" s="2">
        <v>26</v>
      </c>
      <c r="W4" s="2">
        <v>9</v>
      </c>
    </row>
    <row r="5" spans="2:30" customFormat="1">
      <c r="B5" s="9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S5" s="9" t="s">
        <v>19</v>
      </c>
      <c r="T5" s="9"/>
      <c r="U5" s="9"/>
      <c r="V5" s="9"/>
      <c r="W5" s="9"/>
      <c r="X5" s="9"/>
      <c r="Y5" s="9"/>
      <c r="Z5" s="9"/>
      <c r="AA5" s="9"/>
      <c r="AB5" s="9"/>
    </row>
    <row r="6" spans="2:30" s="1" customFormat="1"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O6" s="4"/>
      <c r="P6" s="4"/>
      <c r="Q6" s="4"/>
      <c r="R6" s="4"/>
      <c r="S6" s="3" t="s">
        <v>20</v>
      </c>
      <c r="T6" s="4"/>
      <c r="U6" s="3" t="s">
        <v>21</v>
      </c>
      <c r="V6" s="4" t="s">
        <v>22</v>
      </c>
      <c r="W6" s="1" t="s">
        <v>23</v>
      </c>
      <c r="X6" s="3" t="s">
        <v>11</v>
      </c>
      <c r="Y6" s="3" t="s">
        <v>12</v>
      </c>
      <c r="Z6" s="3" t="s">
        <v>13</v>
      </c>
      <c r="AA6" s="3" t="s">
        <v>14</v>
      </c>
      <c r="AB6" s="3" t="s">
        <v>15</v>
      </c>
      <c r="AD6" s="1" t="s">
        <v>17</v>
      </c>
    </row>
    <row r="7" spans="2:30">
      <c r="B7" s="2">
        <v>0</v>
      </c>
      <c r="C7" s="2">
        <v>0.67183999999999999</v>
      </c>
      <c r="D7" s="2">
        <v>0.67660971000000003</v>
      </c>
      <c r="E7" s="2">
        <v>0.68147435000000001</v>
      </c>
      <c r="F7" s="2">
        <v>-4.8646399999999999E-3</v>
      </c>
      <c r="G7" s="2">
        <v>4.5195000000000001E-4</v>
      </c>
      <c r="H7" s="2">
        <v>-6.1937900000000002E-3</v>
      </c>
      <c r="I7" s="2">
        <v>0.57251591000000002</v>
      </c>
      <c r="J7" s="2">
        <v>0.63099477000000004</v>
      </c>
      <c r="K7" s="2">
        <v>7.9772079999999995E-2</v>
      </c>
      <c r="L7" s="2">
        <v>0.65543072999999996</v>
      </c>
      <c r="M7" s="2">
        <v>0.65543072999999996</v>
      </c>
      <c r="R7" s="6" t="b">
        <f t="shared" ref="R7:R70" si="0">TEXT(S7,"0.000000")=TEXT(D7,"0.000000")</f>
        <v>1</v>
      </c>
      <c r="S7" s="6">
        <f t="shared" ref="S7:S70" si="1">2/(S$4+1)*($C7-S8)+S8</f>
        <v>0.67660971099125677</v>
      </c>
      <c r="T7" s="6" t="b">
        <f t="shared" ref="T7:T70" si="2">TEXT(U7,"0.000000")=TEXT(E7,"0.000000")</f>
        <v>1</v>
      </c>
      <c r="U7" s="2">
        <f t="shared" ref="U7:U38" si="3">2/(U$4+1)*($C7-U8)+U8</f>
        <v>0.68147435205204143</v>
      </c>
      <c r="V7" s="2">
        <f t="shared" ref="V7:V70" si="4">S7-U7</f>
        <v>-4.864641060784658E-3</v>
      </c>
      <c r="W7" s="2">
        <f t="shared" ref="W7:W38" si="5">2/(W$4+1)*($V7-W8)+W8</f>
        <v>-3.1693135563264606E-3</v>
      </c>
      <c r="X7" s="2">
        <f t="shared" ref="X7:X38" si="6">(($W$4+1)*V7-2*W7)/($W$4-1)</f>
        <v>-5.2884729368992073E-3</v>
      </c>
      <c r="Y7" s="2">
        <f t="shared" ref="Y7:Y38" si="7">S7*($S$4-1)/($S$4+1)</f>
        <v>0.57251590930029417</v>
      </c>
      <c r="Z7" s="2">
        <f t="shared" ref="Z7:Z38" si="8">U7*($U$4-1)/($U$4+1)</f>
        <v>0.63099477041855689</v>
      </c>
      <c r="AA7" s="2">
        <f t="shared" ref="AA7:AA38" si="9">2/($S$4+1)-2/($U$4+1)</f>
        <v>7.9772079772079785E-2</v>
      </c>
      <c r="AB7" s="2">
        <f t="shared" ref="AB7:AB70" si="10">(X7-Y7+Z7)/AA7</f>
        <v>0.66677950898780747</v>
      </c>
      <c r="AD7" s="2">
        <f t="shared" ref="AD7:AD70" si="11">L7-AB7</f>
        <v>-1.1348778987807506E-2</v>
      </c>
    </row>
    <row r="8" spans="2:30">
      <c r="B8" s="2">
        <v>1</v>
      </c>
      <c r="C8" s="2">
        <v>0.66922999999999999</v>
      </c>
      <c r="D8" s="2">
        <v>0.67747692999999998</v>
      </c>
      <c r="E8" s="2">
        <v>0.68224510000000005</v>
      </c>
      <c r="F8" s="2">
        <v>-4.7681700000000004E-3</v>
      </c>
      <c r="G8" s="2">
        <v>2.3151000000000001E-4</v>
      </c>
      <c r="H8" s="2">
        <v>-6.0180900000000002E-3</v>
      </c>
      <c r="I8" s="2">
        <v>0.57324971000000002</v>
      </c>
      <c r="J8" s="2">
        <v>0.63170842999999999</v>
      </c>
      <c r="K8" s="2">
        <v>7.9772079999999995E-2</v>
      </c>
      <c r="L8" s="2">
        <v>0.65738072000000003</v>
      </c>
      <c r="M8" s="2">
        <v>0.65738072000000003</v>
      </c>
      <c r="R8" s="6" t="b">
        <f t="shared" si="0"/>
        <v>1</v>
      </c>
      <c r="S8" s="6">
        <f t="shared" si="1"/>
        <v>0.67747693117148522</v>
      </c>
      <c r="T8" s="6" t="b">
        <f t="shared" si="2"/>
        <v>1</v>
      </c>
      <c r="U8" s="2">
        <f t="shared" si="3"/>
        <v>0.68224510021620477</v>
      </c>
      <c r="V8" s="2">
        <f t="shared" si="4"/>
        <v>-4.7681690447195502E-3</v>
      </c>
      <c r="W8" s="2">
        <f t="shared" si="5"/>
        <v>-2.7454816802119112E-3</v>
      </c>
      <c r="X8" s="2">
        <f t="shared" si="6"/>
        <v>-5.2738408858464597E-3</v>
      </c>
      <c r="Y8" s="2">
        <f t="shared" si="7"/>
        <v>0.57324971099125677</v>
      </c>
      <c r="Z8" s="2">
        <f t="shared" si="8"/>
        <v>0.63170842612611555</v>
      </c>
      <c r="AA8" s="2">
        <f t="shared" si="9"/>
        <v>7.9772079772079785E-2</v>
      </c>
      <c r="AB8" s="2">
        <f t="shared" si="10"/>
        <v>0.66671038790726123</v>
      </c>
      <c r="AD8" s="2">
        <f t="shared" si="11"/>
        <v>-9.3296679072611965E-3</v>
      </c>
    </row>
    <row r="9" spans="2:30">
      <c r="B9" s="2">
        <v>2</v>
      </c>
      <c r="C9" s="2">
        <v>0.66864000000000001</v>
      </c>
      <c r="D9" s="2">
        <v>0.67897637</v>
      </c>
      <c r="E9" s="2">
        <v>0.68328630999999995</v>
      </c>
      <c r="F9" s="2">
        <v>-4.30994E-3</v>
      </c>
      <c r="G9" s="2">
        <v>-8.0820000000000002E-5</v>
      </c>
      <c r="H9" s="2">
        <v>-5.3672099999999999E-3</v>
      </c>
      <c r="I9" s="2">
        <v>0.57451847</v>
      </c>
      <c r="J9" s="2">
        <v>0.63267251000000002</v>
      </c>
      <c r="K9" s="2">
        <v>7.9772079999999995E-2</v>
      </c>
      <c r="L9" s="2">
        <v>0.66172054999999996</v>
      </c>
      <c r="M9" s="2">
        <v>0.66172054999999996</v>
      </c>
      <c r="R9" s="6" t="b">
        <f t="shared" si="0"/>
        <v>1</v>
      </c>
      <c r="S9" s="6">
        <f t="shared" si="1"/>
        <v>0.67897637320266435</v>
      </c>
      <c r="T9" s="6" t="b">
        <f t="shared" si="2"/>
        <v>1</v>
      </c>
      <c r="U9" s="2">
        <f t="shared" si="3"/>
        <v>0.68328630823350112</v>
      </c>
      <c r="V9" s="2">
        <f t="shared" si="4"/>
        <v>-4.3099350308367645E-3</v>
      </c>
      <c r="W9" s="2">
        <f t="shared" si="5"/>
        <v>-2.2398098390850013E-3</v>
      </c>
      <c r="X9" s="2">
        <f t="shared" si="6"/>
        <v>-4.8274663287747053E-3</v>
      </c>
      <c r="Y9" s="2">
        <f t="shared" si="7"/>
        <v>0.57451846963302367</v>
      </c>
      <c r="Z9" s="2">
        <f t="shared" si="8"/>
        <v>0.63267250762361216</v>
      </c>
      <c r="AA9" s="2">
        <f t="shared" si="9"/>
        <v>7.9772079772079785E-2</v>
      </c>
      <c r="AB9" s="2">
        <f t="shared" si="10"/>
        <v>0.66848666618916519</v>
      </c>
      <c r="AD9" s="2">
        <f t="shared" si="11"/>
        <v>-6.7661161891652277E-3</v>
      </c>
    </row>
    <row r="10" spans="2:30">
      <c r="B10" s="2">
        <v>3</v>
      </c>
      <c r="C10" s="2">
        <v>0.67201</v>
      </c>
      <c r="D10" s="2">
        <v>0.68085571</v>
      </c>
      <c r="E10" s="2">
        <v>0.68445800999999995</v>
      </c>
      <c r="F10" s="2">
        <v>-3.6023000000000001E-3</v>
      </c>
      <c r="G10" s="2">
        <v>-4.2324000000000002E-4</v>
      </c>
      <c r="H10" s="2">
        <v>-4.3970600000000004E-3</v>
      </c>
      <c r="I10" s="2">
        <v>0.57610868000000004</v>
      </c>
      <c r="J10" s="2">
        <v>0.63375742000000002</v>
      </c>
      <c r="K10" s="2">
        <v>7.9772079999999995E-2</v>
      </c>
      <c r="L10" s="2">
        <v>0.66754776999999998</v>
      </c>
      <c r="M10" s="2">
        <v>0.66754776999999998</v>
      </c>
      <c r="R10" s="6" t="b">
        <f t="shared" si="0"/>
        <v>1</v>
      </c>
      <c r="S10" s="6">
        <f t="shared" si="1"/>
        <v>0.68085571378496701</v>
      </c>
      <c r="T10" s="6" t="b">
        <f t="shared" si="2"/>
        <v>1</v>
      </c>
      <c r="U10" s="2">
        <f t="shared" si="3"/>
        <v>0.68445801289218122</v>
      </c>
      <c r="V10" s="2">
        <f t="shared" si="4"/>
        <v>-3.602299107214213E-3</v>
      </c>
      <c r="W10" s="2">
        <f t="shared" si="5"/>
        <v>-1.7222785411470606E-3</v>
      </c>
      <c r="X10" s="2">
        <f t="shared" si="6"/>
        <v>-4.0723042487310008E-3</v>
      </c>
      <c r="Y10" s="2">
        <f t="shared" si="7"/>
        <v>0.57610868089497214</v>
      </c>
      <c r="Z10" s="2">
        <f t="shared" si="8"/>
        <v>0.63375741934461227</v>
      </c>
      <c r="AA10" s="2">
        <f t="shared" si="9"/>
        <v>7.9772079772079785E-2</v>
      </c>
      <c r="AB10" s="2">
        <f t="shared" si="10"/>
        <v>0.67161887158996858</v>
      </c>
      <c r="AD10" s="2">
        <f t="shared" si="11"/>
        <v>-4.0711015899685954E-3</v>
      </c>
    </row>
    <row r="11" spans="2:30">
      <c r="B11" s="2">
        <v>4</v>
      </c>
      <c r="C11" s="2">
        <v>0.67527000000000004</v>
      </c>
      <c r="D11" s="2">
        <v>0.68246403</v>
      </c>
      <c r="E11" s="2">
        <v>0.68545385000000003</v>
      </c>
      <c r="F11" s="2">
        <v>-2.9898300000000002E-3</v>
      </c>
      <c r="G11" s="2">
        <v>-7.3698000000000004E-4</v>
      </c>
      <c r="H11" s="2">
        <v>-3.5530399999999999E-3</v>
      </c>
      <c r="I11" s="2">
        <v>0.57746956000000005</v>
      </c>
      <c r="J11" s="2">
        <v>0.63467949000000001</v>
      </c>
      <c r="K11" s="2">
        <v>7.9772079999999995E-2</v>
      </c>
      <c r="L11" s="2">
        <v>0.67262750000000004</v>
      </c>
      <c r="M11" s="2">
        <v>0.67262750000000004</v>
      </c>
      <c r="R11" s="6" t="b">
        <f t="shared" si="0"/>
        <v>1</v>
      </c>
      <c r="S11" s="6">
        <f t="shared" si="1"/>
        <v>0.68246402538223372</v>
      </c>
      <c r="T11" s="6" t="b">
        <f t="shared" si="2"/>
        <v>1</v>
      </c>
      <c r="U11" s="2">
        <f t="shared" si="3"/>
        <v>0.68545385392355573</v>
      </c>
      <c r="V11" s="2">
        <f t="shared" si="4"/>
        <v>-2.9898285413220149E-3</v>
      </c>
      <c r="W11" s="2">
        <f t="shared" si="5"/>
        <v>-1.2522733996302724E-3</v>
      </c>
      <c r="X11" s="2">
        <f t="shared" si="6"/>
        <v>-3.4242173267449508E-3</v>
      </c>
      <c r="Y11" s="2">
        <f t="shared" si="7"/>
        <v>0.5774695599388131</v>
      </c>
      <c r="Z11" s="2">
        <f t="shared" si="8"/>
        <v>0.63467949437366267</v>
      </c>
      <c r="AA11" s="2">
        <f t="shared" si="9"/>
        <v>7.9772079772079785E-2</v>
      </c>
      <c r="AB11" s="2">
        <f t="shared" si="10"/>
        <v>0.67424238231945455</v>
      </c>
      <c r="AD11" s="2">
        <f t="shared" si="11"/>
        <v>-1.6148823194545026E-3</v>
      </c>
    </row>
    <row r="12" spans="2:30">
      <c r="B12" s="2">
        <v>5</v>
      </c>
      <c r="C12" s="2">
        <v>0.67620000000000002</v>
      </c>
      <c r="D12" s="2">
        <v>0.68377202999999998</v>
      </c>
      <c r="E12" s="2">
        <v>0.68626856000000003</v>
      </c>
      <c r="F12" s="2">
        <v>-2.4965299999999998E-3</v>
      </c>
      <c r="G12" s="2">
        <v>-9.7904000000000003E-4</v>
      </c>
      <c r="H12" s="2">
        <v>-2.8759100000000002E-3</v>
      </c>
      <c r="I12" s="2">
        <v>0.57857632999999997</v>
      </c>
      <c r="J12" s="2">
        <v>0.63543384999999997</v>
      </c>
      <c r="K12" s="2">
        <v>7.9772079999999995E-2</v>
      </c>
      <c r="L12" s="2">
        <v>0.67669811000000002</v>
      </c>
      <c r="M12" s="2">
        <v>0.67669811000000002</v>
      </c>
      <c r="R12" s="6" t="b">
        <f t="shared" si="0"/>
        <v>1</v>
      </c>
      <c r="S12" s="6">
        <f t="shared" si="1"/>
        <v>0.68377202999718534</v>
      </c>
      <c r="T12" s="6" t="b">
        <f t="shared" si="2"/>
        <v>1</v>
      </c>
      <c r="U12" s="2">
        <f t="shared" si="3"/>
        <v>0.68626856223744015</v>
      </c>
      <c r="V12" s="2">
        <f t="shared" si="4"/>
        <v>-2.4965322402548118E-3</v>
      </c>
      <c r="W12" s="2">
        <f t="shared" si="5"/>
        <v>-8.1788461420733674E-4</v>
      </c>
      <c r="X12" s="2">
        <f t="shared" si="6"/>
        <v>-2.9161941467666804E-3</v>
      </c>
      <c r="Y12" s="2">
        <f t="shared" si="7"/>
        <v>0.57857633307454148</v>
      </c>
      <c r="Z12" s="2">
        <f t="shared" si="8"/>
        <v>0.63543385392355567</v>
      </c>
      <c r="AA12" s="2">
        <f t="shared" si="9"/>
        <v>7.9772079772079785E-2</v>
      </c>
      <c r="AB12" s="2">
        <f t="shared" si="10"/>
        <v>0.67619305973174526</v>
      </c>
      <c r="AD12" s="2">
        <f t="shared" si="11"/>
        <v>5.0505026825475863E-4</v>
      </c>
    </row>
    <row r="13" spans="2:30">
      <c r="B13" s="2">
        <v>6</v>
      </c>
      <c r="C13" s="2">
        <v>0.67596999999999996</v>
      </c>
      <c r="D13" s="2">
        <v>0.68514876000000002</v>
      </c>
      <c r="E13" s="2">
        <v>0.68707404999999999</v>
      </c>
      <c r="F13" s="2">
        <v>-1.9252799999999999E-3</v>
      </c>
      <c r="G13" s="2">
        <v>-1.18048E-3</v>
      </c>
      <c r="H13" s="2">
        <v>-2.1114900000000002E-3</v>
      </c>
      <c r="I13" s="2">
        <v>0.57974126000000004</v>
      </c>
      <c r="J13" s="2">
        <v>0.63617966999999997</v>
      </c>
      <c r="K13" s="2">
        <v>7.9772079999999995E-2</v>
      </c>
      <c r="L13" s="2">
        <v>0.68102682999999997</v>
      </c>
      <c r="M13" s="2">
        <v>0.68102682999999997</v>
      </c>
      <c r="R13" s="6" t="b">
        <f t="shared" si="0"/>
        <v>1</v>
      </c>
      <c r="S13" s="6">
        <f t="shared" si="1"/>
        <v>0.68514876272394631</v>
      </c>
      <c r="T13" s="6" t="b">
        <f t="shared" si="2"/>
        <v>1</v>
      </c>
      <c r="U13" s="2">
        <f t="shared" si="3"/>
        <v>0.68707404721643539</v>
      </c>
      <c r="V13" s="2">
        <f t="shared" si="4"/>
        <v>-1.9252844924890766E-3</v>
      </c>
      <c r="W13" s="2">
        <f t="shared" si="5"/>
        <v>-3.9822270769546798E-4</v>
      </c>
      <c r="X13" s="2">
        <f t="shared" si="6"/>
        <v>-2.3070499386874787E-3</v>
      </c>
      <c r="Y13" s="2">
        <f t="shared" si="7"/>
        <v>0.57974126076641608</v>
      </c>
      <c r="Z13" s="2">
        <f t="shared" si="8"/>
        <v>0.6361796733485513</v>
      </c>
      <c r="AA13" s="2">
        <f t="shared" si="9"/>
        <v>7.9772079772079785E-2</v>
      </c>
      <c r="AB13" s="2">
        <f t="shared" si="10"/>
        <v>0.6785752959946485</v>
      </c>
      <c r="AD13" s="2">
        <f t="shared" si="11"/>
        <v>2.4515340053514745E-3</v>
      </c>
    </row>
    <row r="14" spans="2:30">
      <c r="B14" s="2">
        <v>7</v>
      </c>
      <c r="C14" s="2">
        <v>0.68257000000000001</v>
      </c>
      <c r="D14" s="2">
        <v>0.68681762999999996</v>
      </c>
      <c r="E14" s="2">
        <v>0.68796237000000005</v>
      </c>
      <c r="F14" s="2">
        <v>-1.14474E-3</v>
      </c>
      <c r="G14" s="2">
        <v>-1.40858E-3</v>
      </c>
      <c r="H14" s="2">
        <v>-1.0787800000000001E-3</v>
      </c>
      <c r="I14" s="2">
        <v>0.58115338000000005</v>
      </c>
      <c r="J14" s="2">
        <v>0.63700219999999996</v>
      </c>
      <c r="K14" s="2">
        <v>7.9772079999999995E-2</v>
      </c>
      <c r="L14" s="2">
        <v>0.68658149999999996</v>
      </c>
      <c r="M14" s="2">
        <v>0.68658149999999996</v>
      </c>
      <c r="R14" s="6" t="b">
        <f t="shared" si="0"/>
        <v>1</v>
      </c>
      <c r="S14" s="6">
        <f t="shared" si="1"/>
        <v>0.68681762867375473</v>
      </c>
      <c r="T14" s="6" t="b">
        <f t="shared" si="2"/>
        <v>1</v>
      </c>
      <c r="U14" s="2">
        <f t="shared" si="3"/>
        <v>0.68796237099375024</v>
      </c>
      <c r="V14" s="2">
        <f t="shared" si="4"/>
        <v>-1.1447423199955065E-3</v>
      </c>
      <c r="W14" s="2">
        <f t="shared" si="5"/>
        <v>-1.6457261497065804E-5</v>
      </c>
      <c r="X14" s="2">
        <f t="shared" si="6"/>
        <v>-1.4268135846201167E-3</v>
      </c>
      <c r="Y14" s="2">
        <f t="shared" si="7"/>
        <v>0.58115337810856171</v>
      </c>
      <c r="Z14" s="2">
        <f t="shared" si="8"/>
        <v>0.63700219536458347</v>
      </c>
      <c r="AA14" s="2">
        <f t="shared" si="9"/>
        <v>7.9772079772079785E-2</v>
      </c>
      <c r="AB14" s="2">
        <f t="shared" si="10"/>
        <v>0.68221868888078419</v>
      </c>
      <c r="AD14" s="2">
        <f t="shared" si="11"/>
        <v>4.3628111192157704E-3</v>
      </c>
    </row>
    <row r="15" spans="2:30">
      <c r="B15" s="2">
        <v>8</v>
      </c>
      <c r="C15" s="2">
        <v>0.68481000000000003</v>
      </c>
      <c r="D15" s="2">
        <v>0.68758991999999997</v>
      </c>
      <c r="E15" s="2">
        <v>0.68839375999999997</v>
      </c>
      <c r="F15" s="2">
        <v>-8.0384E-4</v>
      </c>
      <c r="G15" s="2">
        <v>-1.57639E-3</v>
      </c>
      <c r="H15" s="2">
        <v>-6.1070000000000004E-4</v>
      </c>
      <c r="I15" s="2">
        <v>0.58180686000000004</v>
      </c>
      <c r="J15" s="2">
        <v>0.63740163000000005</v>
      </c>
      <c r="K15" s="2">
        <v>7.9772079999999995E-2</v>
      </c>
      <c r="L15" s="2">
        <v>0.68926463000000004</v>
      </c>
      <c r="M15" s="2">
        <v>0.68926463000000004</v>
      </c>
      <c r="R15" s="6" t="b">
        <f t="shared" si="0"/>
        <v>1</v>
      </c>
      <c r="S15" s="6">
        <f t="shared" si="1"/>
        <v>0.68758992479625558</v>
      </c>
      <c r="T15" s="6" t="b">
        <f t="shared" si="2"/>
        <v>1</v>
      </c>
      <c r="U15" s="2">
        <f t="shared" si="3"/>
        <v>0.6883937606732502</v>
      </c>
      <c r="V15" s="2">
        <f t="shared" si="4"/>
        <v>-8.0383587699461856E-4</v>
      </c>
      <c r="W15" s="2">
        <f t="shared" si="5"/>
        <v>2.656140031275444E-4</v>
      </c>
      <c r="X15" s="2">
        <f t="shared" si="6"/>
        <v>-1.0711983470251592E-3</v>
      </c>
      <c r="Y15" s="2">
        <f t="shared" si="7"/>
        <v>0.58180685944298549</v>
      </c>
      <c r="Z15" s="2">
        <f t="shared" si="8"/>
        <v>0.63740163025300944</v>
      </c>
      <c r="AA15" s="2">
        <f t="shared" si="9"/>
        <v>7.9772079772079785E-2</v>
      </c>
      <c r="AB15" s="2">
        <f t="shared" si="10"/>
        <v>0.68349192623259158</v>
      </c>
      <c r="AD15" s="2">
        <f t="shared" si="11"/>
        <v>5.7727037674084603E-3</v>
      </c>
    </row>
    <row r="16" spans="2:30">
      <c r="B16" s="2">
        <v>9</v>
      </c>
      <c r="C16" s="2">
        <v>0.68435999999999997</v>
      </c>
      <c r="D16" s="2">
        <v>0.68809536999999998</v>
      </c>
      <c r="E16" s="2">
        <v>0.68868046000000005</v>
      </c>
      <c r="F16" s="2">
        <v>-5.8509999999999996E-4</v>
      </c>
      <c r="G16" s="2">
        <v>-1.69155E-3</v>
      </c>
      <c r="H16" s="2">
        <v>-3.0847999999999997E-4</v>
      </c>
      <c r="I16" s="2">
        <v>0.58223453999999997</v>
      </c>
      <c r="J16" s="2">
        <v>0.63766708999999999</v>
      </c>
      <c r="K16" s="2">
        <v>7.9772079999999995E-2</v>
      </c>
      <c r="L16" s="2">
        <v>0.69101959999999996</v>
      </c>
      <c r="M16" s="2">
        <v>0.69101959999999996</v>
      </c>
      <c r="R16" s="6" t="b">
        <f t="shared" si="0"/>
        <v>1</v>
      </c>
      <c r="S16" s="6">
        <f t="shared" si="1"/>
        <v>0.68809536566830198</v>
      </c>
      <c r="T16" s="6" t="b">
        <f t="shared" si="2"/>
        <v>1</v>
      </c>
      <c r="U16" s="2">
        <f t="shared" si="3"/>
        <v>0.68868046152711027</v>
      </c>
      <c r="V16" s="2">
        <f t="shared" si="4"/>
        <v>-5.8509585880828219E-4</v>
      </c>
      <c r="W16" s="2">
        <f t="shared" si="5"/>
        <v>5.329764731580852E-4</v>
      </c>
      <c r="X16" s="2">
        <f t="shared" si="6"/>
        <v>-8.6461394179987406E-4</v>
      </c>
      <c r="Y16" s="2">
        <f t="shared" si="7"/>
        <v>0.58223454018087095</v>
      </c>
      <c r="Z16" s="2">
        <f t="shared" si="8"/>
        <v>0.63766709400658361</v>
      </c>
      <c r="AA16" s="2">
        <f t="shared" si="9"/>
        <v>7.9772079772079785E-2</v>
      </c>
      <c r="AB16" s="2">
        <f t="shared" si="10"/>
        <v>0.68404810354476442</v>
      </c>
      <c r="AD16" s="2">
        <f t="shared" si="11"/>
        <v>6.9714964552355374E-3</v>
      </c>
    </row>
    <row r="17" spans="2:30">
      <c r="B17" s="2">
        <v>10</v>
      </c>
      <c r="C17" s="2">
        <v>0.68444000000000005</v>
      </c>
      <c r="D17" s="2">
        <v>0.68877451999999995</v>
      </c>
      <c r="E17" s="2">
        <v>0.68902609999999997</v>
      </c>
      <c r="F17" s="2">
        <v>-2.5158E-4</v>
      </c>
      <c r="G17" s="2">
        <v>-1.79846E-3</v>
      </c>
      <c r="H17" s="2">
        <v>1.3514000000000001E-4</v>
      </c>
      <c r="I17" s="2">
        <v>0.58280920999999997</v>
      </c>
      <c r="J17" s="2">
        <v>0.63798712999999996</v>
      </c>
      <c r="K17" s="2">
        <v>7.9772079999999995E-2</v>
      </c>
      <c r="L17" s="2">
        <v>0.69338873000000001</v>
      </c>
      <c r="M17" s="2">
        <v>0.69338873000000001</v>
      </c>
      <c r="R17" s="6" t="b">
        <f t="shared" si="0"/>
        <v>1</v>
      </c>
      <c r="S17" s="6">
        <f t="shared" si="1"/>
        <v>0.68877452306253872</v>
      </c>
      <c r="T17" s="6" t="b">
        <f t="shared" si="2"/>
        <v>1</v>
      </c>
      <c r="U17" s="2">
        <f t="shared" si="3"/>
        <v>0.68902609844927909</v>
      </c>
      <c r="V17" s="2">
        <f t="shared" si="4"/>
        <v>-2.5157538674036584E-4</v>
      </c>
      <c r="W17" s="2">
        <f t="shared" si="5"/>
        <v>8.1249455614967707E-4</v>
      </c>
      <c r="X17" s="2">
        <f t="shared" si="6"/>
        <v>-5.1759287246287656E-4</v>
      </c>
      <c r="Y17" s="2">
        <f t="shared" si="7"/>
        <v>0.58280921182214818</v>
      </c>
      <c r="Z17" s="2">
        <f t="shared" si="8"/>
        <v>0.6379871281937769</v>
      </c>
      <c r="AA17" s="2">
        <f t="shared" si="9"/>
        <v>7.9772079772079785E-2</v>
      </c>
      <c r="AB17" s="2">
        <f t="shared" si="10"/>
        <v>0.6852061981502573</v>
      </c>
      <c r="AD17" s="2">
        <f t="shared" si="11"/>
        <v>8.1825318497427135E-3</v>
      </c>
    </row>
    <row r="18" spans="2:30">
      <c r="B18" s="2">
        <v>11</v>
      </c>
      <c r="C18" s="2">
        <v>0.68710000000000004</v>
      </c>
      <c r="D18" s="2">
        <v>0.68956262000000001</v>
      </c>
      <c r="E18" s="2">
        <v>0.68939298999999998</v>
      </c>
      <c r="F18" s="2">
        <v>1.6962999999999999E-4</v>
      </c>
      <c r="G18" s="2">
        <v>-1.87996E-3</v>
      </c>
      <c r="H18" s="2">
        <v>6.8203000000000003E-4</v>
      </c>
      <c r="I18" s="2">
        <v>0.58347605999999996</v>
      </c>
      <c r="J18" s="2">
        <v>0.63832683999999995</v>
      </c>
      <c r="K18" s="2">
        <v>7.9772079999999995E-2</v>
      </c>
      <c r="L18" s="2">
        <v>0.69614339999999997</v>
      </c>
      <c r="M18" s="2">
        <v>0.69614339999999997</v>
      </c>
      <c r="R18" s="6" t="b">
        <f t="shared" si="0"/>
        <v>1</v>
      </c>
      <c r="S18" s="6">
        <f t="shared" si="1"/>
        <v>0.68956261816481845</v>
      </c>
      <c r="T18" s="6" t="b">
        <f t="shared" si="2"/>
        <v>1</v>
      </c>
      <c r="U18" s="2">
        <f t="shared" si="3"/>
        <v>0.68939298632522139</v>
      </c>
      <c r="V18" s="2">
        <f t="shared" si="4"/>
        <v>1.6963183959706196E-4</v>
      </c>
      <c r="W18" s="2">
        <f t="shared" si="5"/>
        <v>1.0785120418721878E-3</v>
      </c>
      <c r="X18" s="2">
        <f t="shared" si="6"/>
        <v>-5.7588210971719496E-5</v>
      </c>
      <c r="Y18" s="2">
        <f t="shared" si="7"/>
        <v>0.58347606152407716</v>
      </c>
      <c r="Z18" s="2">
        <f t="shared" si="8"/>
        <v>0.63832683919001976</v>
      </c>
      <c r="AA18" s="2">
        <f t="shared" si="9"/>
        <v>7.9772079772079785E-2</v>
      </c>
      <c r="AB18" s="2">
        <f t="shared" si="10"/>
        <v>0.68687176781052817</v>
      </c>
      <c r="AD18" s="2">
        <f t="shared" si="11"/>
        <v>9.2716321894718012E-3</v>
      </c>
    </row>
    <row r="19" spans="2:30">
      <c r="B19" s="2">
        <v>12</v>
      </c>
      <c r="C19" s="2">
        <v>0.68730999999999998</v>
      </c>
      <c r="D19" s="2">
        <v>0.69001036999999998</v>
      </c>
      <c r="E19" s="2">
        <v>0.68957643000000002</v>
      </c>
      <c r="F19" s="2">
        <v>4.3394000000000001E-4</v>
      </c>
      <c r="G19" s="2">
        <v>-1.84965E-3</v>
      </c>
      <c r="H19" s="2">
        <v>1.0048399999999999E-3</v>
      </c>
      <c r="I19" s="2">
        <v>0.58385492999999999</v>
      </c>
      <c r="J19" s="2">
        <v>0.63849668999999998</v>
      </c>
      <c r="K19" s="2">
        <v>7.9772079999999995E-2</v>
      </c>
      <c r="L19" s="2">
        <v>0.69756991999999995</v>
      </c>
      <c r="M19" s="2">
        <v>0.69756991999999995</v>
      </c>
      <c r="R19" s="6" t="b">
        <f t="shared" si="0"/>
        <v>1</v>
      </c>
      <c r="S19" s="6">
        <f t="shared" si="1"/>
        <v>0.69001036692205819</v>
      </c>
      <c r="T19" s="6" t="b">
        <f t="shared" si="2"/>
        <v>1</v>
      </c>
      <c r="U19" s="2">
        <f t="shared" si="3"/>
        <v>0.68957642523123908</v>
      </c>
      <c r="V19" s="2">
        <f t="shared" si="4"/>
        <v>4.3394169081911738E-4</v>
      </c>
      <c r="W19" s="2">
        <f t="shared" si="5"/>
        <v>1.3057320924409691E-3</v>
      </c>
      <c r="X19" s="2">
        <f t="shared" si="6"/>
        <v>2.1599409041365443E-4</v>
      </c>
      <c r="Y19" s="2">
        <f t="shared" si="7"/>
        <v>0.58385492585712617</v>
      </c>
      <c r="Z19" s="2">
        <f t="shared" si="8"/>
        <v>0.63849669002892506</v>
      </c>
      <c r="AA19" s="2">
        <f t="shared" si="9"/>
        <v>7.9772079772079785E-2</v>
      </c>
      <c r="AB19" s="2">
        <f t="shared" si="10"/>
        <v>0.68768118392987809</v>
      </c>
      <c r="AD19" s="2">
        <f t="shared" si="11"/>
        <v>9.8887360701218618E-3</v>
      </c>
    </row>
    <row r="20" spans="2:30">
      <c r="B20" s="2">
        <v>13</v>
      </c>
      <c r="C20" s="2">
        <v>0.68957000000000002</v>
      </c>
      <c r="D20" s="2">
        <v>0.69050133999999996</v>
      </c>
      <c r="E20" s="2">
        <v>0.68975774000000001</v>
      </c>
      <c r="F20" s="2">
        <v>7.4359999999999997E-4</v>
      </c>
      <c r="G20" s="2">
        <v>-1.7244700000000001E-3</v>
      </c>
      <c r="H20" s="2">
        <v>1.3606200000000001E-3</v>
      </c>
      <c r="I20" s="2">
        <v>0.58427037000000004</v>
      </c>
      <c r="J20" s="2">
        <v>0.63866456999999999</v>
      </c>
      <c r="K20" s="2">
        <v>7.9772079999999995E-2</v>
      </c>
      <c r="L20" s="2">
        <v>0.69892661</v>
      </c>
      <c r="M20" s="2">
        <v>0.69892661</v>
      </c>
      <c r="R20" s="6" t="b">
        <f t="shared" si="0"/>
        <v>1</v>
      </c>
      <c r="S20" s="6">
        <f t="shared" si="1"/>
        <v>0.69050134272606878</v>
      </c>
      <c r="T20" s="6" t="b">
        <f t="shared" si="2"/>
        <v>1</v>
      </c>
      <c r="U20" s="2">
        <f t="shared" si="3"/>
        <v>0.68975773924973816</v>
      </c>
      <c r="V20" s="2">
        <f t="shared" si="4"/>
        <v>7.4360347633062318E-4</v>
      </c>
      <c r="W20" s="2">
        <f t="shared" si="5"/>
        <v>1.5236796928464321E-3</v>
      </c>
      <c r="X20" s="2">
        <f t="shared" si="6"/>
        <v>5.4858442220167094E-4</v>
      </c>
      <c r="Y20" s="2">
        <f t="shared" si="7"/>
        <v>0.58427036692205825</v>
      </c>
      <c r="Z20" s="2">
        <f t="shared" si="8"/>
        <v>0.6386645733793872</v>
      </c>
      <c r="AA20" s="2">
        <f t="shared" si="9"/>
        <v>7.9772079772079785E-2</v>
      </c>
      <c r="AB20" s="2">
        <f t="shared" si="10"/>
        <v>0.68874712852554398</v>
      </c>
      <c r="AD20" s="2">
        <f t="shared" si="11"/>
        <v>1.017948147445602E-2</v>
      </c>
    </row>
    <row r="21" spans="2:30">
      <c r="B21" s="2">
        <v>14</v>
      </c>
      <c r="C21" s="2">
        <v>0.69057999999999997</v>
      </c>
      <c r="D21" s="2">
        <v>0.69067067999999998</v>
      </c>
      <c r="E21" s="2">
        <v>0.68977275999999998</v>
      </c>
      <c r="F21" s="2">
        <v>8.9791999999999997E-4</v>
      </c>
      <c r="G21" s="2">
        <v>-1.57113E-3</v>
      </c>
      <c r="H21" s="2">
        <v>1.5151800000000001E-3</v>
      </c>
      <c r="I21" s="2">
        <v>0.58441365000000001</v>
      </c>
      <c r="J21" s="2">
        <v>0.63867848000000005</v>
      </c>
      <c r="K21" s="2">
        <v>7.9772079999999995E-2</v>
      </c>
      <c r="L21" s="2">
        <v>0.69924227000000005</v>
      </c>
      <c r="M21" s="2">
        <v>0.69924227000000005</v>
      </c>
      <c r="R21" s="6" t="b">
        <f t="shared" si="0"/>
        <v>1</v>
      </c>
      <c r="S21" s="6">
        <f t="shared" si="1"/>
        <v>0.69067067776717217</v>
      </c>
      <c r="T21" s="6" t="b">
        <f t="shared" si="2"/>
        <v>1</v>
      </c>
      <c r="U21" s="2">
        <f t="shared" si="3"/>
        <v>0.68977275838971719</v>
      </c>
      <c r="V21" s="2">
        <f t="shared" si="4"/>
        <v>8.9791937745498096E-4</v>
      </c>
      <c r="W21" s="2">
        <f t="shared" si="5"/>
        <v>1.7186987469753844E-3</v>
      </c>
      <c r="X21" s="2">
        <f t="shared" si="6"/>
        <v>6.9272453507488005E-4</v>
      </c>
      <c r="Y21" s="2">
        <f t="shared" si="7"/>
        <v>0.58441365041837645</v>
      </c>
      <c r="Z21" s="2">
        <f t="shared" si="8"/>
        <v>0.63867847999047889</v>
      </c>
      <c r="AA21" s="2">
        <f t="shared" si="9"/>
        <v>7.9772079772079785E-2</v>
      </c>
      <c r="AB21" s="2">
        <f t="shared" si="10"/>
        <v>0.68893219612925805</v>
      </c>
      <c r="AD21" s="2">
        <f t="shared" si="11"/>
        <v>1.0310073870742009E-2</v>
      </c>
    </row>
    <row r="22" spans="2:30">
      <c r="B22" s="2">
        <v>15</v>
      </c>
      <c r="C22" s="2">
        <v>0.69010000000000005</v>
      </c>
      <c r="D22" s="2">
        <v>0.69068715999999997</v>
      </c>
      <c r="E22" s="2">
        <v>0.68970818</v>
      </c>
      <c r="F22" s="2">
        <v>9.789899999999999E-4</v>
      </c>
      <c r="G22" s="2">
        <v>-1.43681E-3</v>
      </c>
      <c r="H22" s="2">
        <v>1.58293E-3</v>
      </c>
      <c r="I22" s="2">
        <v>0.58442760000000005</v>
      </c>
      <c r="J22" s="2">
        <v>0.63861867999999999</v>
      </c>
      <c r="K22" s="2">
        <v>7.9772079999999995E-2</v>
      </c>
      <c r="L22" s="2">
        <v>0.69916714999999996</v>
      </c>
      <c r="M22" s="2">
        <v>0.69916714999999996</v>
      </c>
      <c r="R22" s="6" t="b">
        <f t="shared" si="0"/>
        <v>1</v>
      </c>
      <c r="S22" s="6">
        <f t="shared" si="1"/>
        <v>0.69068716463393076</v>
      </c>
      <c r="T22" s="6" t="b">
        <f t="shared" si="2"/>
        <v>1</v>
      </c>
      <c r="U22" s="2">
        <f t="shared" si="3"/>
        <v>0.68970817906089454</v>
      </c>
      <c r="V22" s="2">
        <f t="shared" si="4"/>
        <v>9.7898557303621736E-4</v>
      </c>
      <c r="W22" s="2">
        <f t="shared" si="5"/>
        <v>1.9238935893554853E-3</v>
      </c>
      <c r="X22" s="2">
        <f t="shared" si="6"/>
        <v>7.4275856895640038E-4</v>
      </c>
      <c r="Y22" s="2">
        <f t="shared" si="7"/>
        <v>0.58442760084409529</v>
      </c>
      <c r="Z22" s="2">
        <f t="shared" si="8"/>
        <v>0.63861868431564306</v>
      </c>
      <c r="AA22" s="2">
        <f t="shared" si="9"/>
        <v>7.9772079772079785E-2</v>
      </c>
      <c r="AB22" s="2">
        <f t="shared" si="10"/>
        <v>0.68863494843632067</v>
      </c>
      <c r="AD22" s="2">
        <f t="shared" si="11"/>
        <v>1.0532201563679289E-2</v>
      </c>
    </row>
    <row r="23" spans="2:30">
      <c r="B23" s="2">
        <v>16</v>
      </c>
      <c r="C23" s="2">
        <v>0.69025000000000003</v>
      </c>
      <c r="D23" s="2">
        <v>0.69079391999999995</v>
      </c>
      <c r="E23" s="2">
        <v>0.68967683000000002</v>
      </c>
      <c r="F23" s="2">
        <v>1.1170900000000001E-3</v>
      </c>
      <c r="G23" s="2">
        <v>-1.25326E-3</v>
      </c>
      <c r="H23" s="2">
        <v>1.7096699999999999E-3</v>
      </c>
      <c r="I23" s="2">
        <v>0.58451792999999996</v>
      </c>
      <c r="J23" s="2">
        <v>0.63858965999999995</v>
      </c>
      <c r="K23" s="2">
        <v>7.9772079999999995E-2</v>
      </c>
      <c r="L23" s="2">
        <v>0.69925970999999998</v>
      </c>
      <c r="M23" s="2">
        <v>0.69925970999999998</v>
      </c>
      <c r="R23" s="6" t="b">
        <f t="shared" si="0"/>
        <v>1</v>
      </c>
      <c r="S23" s="6">
        <f t="shared" si="1"/>
        <v>0.69079392184010002</v>
      </c>
      <c r="T23" s="6" t="b">
        <f t="shared" si="2"/>
        <v>1</v>
      </c>
      <c r="U23" s="2">
        <f t="shared" si="3"/>
        <v>0.68967683338576613</v>
      </c>
      <c r="V23" s="2">
        <f t="shared" si="4"/>
        <v>1.1170884543338921E-3</v>
      </c>
      <c r="W23" s="2">
        <f t="shared" si="5"/>
        <v>2.1601205934353024E-3</v>
      </c>
      <c r="X23" s="2">
        <f t="shared" si="6"/>
        <v>8.5633041955853959E-4</v>
      </c>
      <c r="Y23" s="2">
        <f t="shared" si="7"/>
        <v>0.58451793386469997</v>
      </c>
      <c r="Z23" s="2">
        <f t="shared" si="8"/>
        <v>0.63858966054237609</v>
      </c>
      <c r="AA23" s="2">
        <f t="shared" si="9"/>
        <v>7.9772079772079785E-2</v>
      </c>
      <c r="AB23" s="2">
        <f t="shared" si="10"/>
        <v>0.68856243004033479</v>
      </c>
      <c r="AD23" s="2">
        <f t="shared" si="11"/>
        <v>1.0697279959665185E-2</v>
      </c>
    </row>
    <row r="24" spans="2:30">
      <c r="B24" s="2">
        <v>17</v>
      </c>
      <c r="C24" s="2">
        <v>0.68981000000000003</v>
      </c>
      <c r="D24" s="2">
        <v>0.69089281999999996</v>
      </c>
      <c r="E24" s="2">
        <v>0.68963098</v>
      </c>
      <c r="F24" s="2">
        <v>1.26184E-3</v>
      </c>
      <c r="G24" s="2">
        <v>-1.00916E-3</v>
      </c>
      <c r="H24" s="2">
        <v>1.8295900000000001E-3</v>
      </c>
      <c r="I24" s="2">
        <v>0.58460160999999999</v>
      </c>
      <c r="J24" s="2">
        <v>0.63854719999999998</v>
      </c>
      <c r="K24" s="2">
        <v>7.9772079999999995E-2</v>
      </c>
      <c r="L24" s="2">
        <v>0.69918166999999998</v>
      </c>
      <c r="M24" s="2">
        <v>0.69918166999999998</v>
      </c>
      <c r="R24" s="6" t="b">
        <f t="shared" si="0"/>
        <v>1</v>
      </c>
      <c r="S24" s="6">
        <f t="shared" si="1"/>
        <v>0.69089281672011826</v>
      </c>
      <c r="T24" s="6" t="b">
        <f t="shared" si="2"/>
        <v>1</v>
      </c>
      <c r="U24" s="2">
        <f t="shared" si="3"/>
        <v>0.68963098005662737</v>
      </c>
      <c r="V24" s="2">
        <f t="shared" si="4"/>
        <v>1.2618366634908895E-3</v>
      </c>
      <c r="W24" s="2">
        <f t="shared" si="5"/>
        <v>2.4208786282106549E-3</v>
      </c>
      <c r="X24" s="2">
        <f t="shared" si="6"/>
        <v>9.7207617231094817E-4</v>
      </c>
      <c r="Y24" s="2">
        <f t="shared" si="7"/>
        <v>0.58460161414779244</v>
      </c>
      <c r="Z24" s="2">
        <f t="shared" si="8"/>
        <v>0.63854720375613649</v>
      </c>
      <c r="AA24" s="2">
        <f t="shared" si="9"/>
        <v>7.9772079772079785E-2</v>
      </c>
      <c r="AB24" s="2">
        <f t="shared" si="10"/>
        <v>0.68843216746463987</v>
      </c>
      <c r="AD24" s="2">
        <f t="shared" si="11"/>
        <v>1.0749502535360111E-2</v>
      </c>
    </row>
    <row r="25" spans="2:30">
      <c r="B25" s="2">
        <v>18</v>
      </c>
      <c r="C25" s="2">
        <v>0.68579000000000001</v>
      </c>
      <c r="D25" s="2">
        <v>0.69108968999999998</v>
      </c>
      <c r="E25" s="2">
        <v>0.68961665999999999</v>
      </c>
      <c r="F25" s="2">
        <v>1.47303E-3</v>
      </c>
      <c r="G25" s="2">
        <v>-6.9012999999999995E-4</v>
      </c>
      <c r="H25" s="2">
        <v>2.0138299999999999E-3</v>
      </c>
      <c r="I25" s="2">
        <v>0.58476819999999996</v>
      </c>
      <c r="J25" s="2">
        <v>0.63853393999999997</v>
      </c>
      <c r="K25" s="2">
        <v>7.9772079999999995E-2</v>
      </c>
      <c r="L25" s="2">
        <v>0.69923672000000003</v>
      </c>
      <c r="M25" s="2">
        <v>0.69923672000000003</v>
      </c>
      <c r="R25" s="6" t="b">
        <f t="shared" si="0"/>
        <v>1</v>
      </c>
      <c r="S25" s="6">
        <f t="shared" si="1"/>
        <v>0.69108969248741248</v>
      </c>
      <c r="T25" s="6" t="b">
        <f t="shared" si="2"/>
        <v>1</v>
      </c>
      <c r="U25" s="2">
        <f t="shared" si="3"/>
        <v>0.68961665846115761</v>
      </c>
      <c r="V25" s="2">
        <f t="shared" si="4"/>
        <v>1.4730340262548713E-3</v>
      </c>
      <c r="W25" s="2">
        <f t="shared" si="5"/>
        <v>2.7106391193905963E-3</v>
      </c>
      <c r="X25" s="2">
        <f t="shared" si="6"/>
        <v>1.1636327529709401E-3</v>
      </c>
      <c r="Y25" s="2">
        <f t="shared" si="7"/>
        <v>0.58476820133550289</v>
      </c>
      <c r="Z25" s="2">
        <f t="shared" si="8"/>
        <v>0.63853394301959043</v>
      </c>
      <c r="AA25" s="2">
        <f t="shared" si="9"/>
        <v>7.9772079772079785E-2</v>
      </c>
      <c r="AB25" s="2">
        <f t="shared" si="10"/>
        <v>0.68857894383598295</v>
      </c>
      <c r="AD25" s="2">
        <f t="shared" si="11"/>
        <v>1.0657776164017085E-2</v>
      </c>
    </row>
    <row r="26" spans="2:30">
      <c r="B26" s="2">
        <v>19</v>
      </c>
      <c r="C26" s="2">
        <v>0.68654000000000004</v>
      </c>
      <c r="D26" s="2">
        <v>0.69205327000000005</v>
      </c>
      <c r="E26" s="2">
        <v>0.68992279000000001</v>
      </c>
      <c r="F26" s="2">
        <v>2.1304800000000001E-3</v>
      </c>
      <c r="G26" s="2">
        <v>-3.6275000000000001E-4</v>
      </c>
      <c r="H26" s="2">
        <v>2.7537899999999999E-3</v>
      </c>
      <c r="I26" s="2">
        <v>0.58558354000000001</v>
      </c>
      <c r="J26" s="2">
        <v>0.63881739999999998</v>
      </c>
      <c r="K26" s="2">
        <v>7.9772079999999995E-2</v>
      </c>
      <c r="L26" s="2">
        <v>0.70184519000000001</v>
      </c>
      <c r="M26" s="2">
        <v>0.70184519000000001</v>
      </c>
      <c r="R26" s="6" t="b">
        <f t="shared" si="0"/>
        <v>1</v>
      </c>
      <c r="S26" s="6">
        <f t="shared" si="1"/>
        <v>0.69205327293966923</v>
      </c>
      <c r="T26" s="6" t="b">
        <f t="shared" si="2"/>
        <v>1</v>
      </c>
      <c r="U26" s="2">
        <f t="shared" si="3"/>
        <v>0.68992279113805022</v>
      </c>
      <c r="V26" s="2">
        <f t="shared" si="4"/>
        <v>2.1304818016190108E-3</v>
      </c>
      <c r="W26" s="2">
        <f t="shared" si="5"/>
        <v>3.0200403926745273E-3</v>
      </c>
      <c r="X26" s="2">
        <f t="shared" si="6"/>
        <v>1.9080921538551317E-3</v>
      </c>
      <c r="Y26" s="2">
        <f t="shared" si="7"/>
        <v>0.58558353864125856</v>
      </c>
      <c r="Z26" s="2">
        <f t="shared" si="8"/>
        <v>0.63881739920189839</v>
      </c>
      <c r="AA26" s="2">
        <f t="shared" si="9"/>
        <v>7.9772079772079785E-2</v>
      </c>
      <c r="AB26" s="2">
        <f t="shared" si="10"/>
        <v>0.69124376438527602</v>
      </c>
      <c r="AD26" s="2">
        <f t="shared" si="11"/>
        <v>1.0601425614723992E-2</v>
      </c>
    </row>
    <row r="27" spans="2:30">
      <c r="B27" s="2">
        <v>20</v>
      </c>
      <c r="C27" s="2">
        <v>0.68684000000000001</v>
      </c>
      <c r="D27" s="2">
        <v>0.69305569</v>
      </c>
      <c r="E27" s="2">
        <v>0.69019341000000001</v>
      </c>
      <c r="F27" s="2">
        <v>2.8622700000000001E-3</v>
      </c>
      <c r="G27" s="2">
        <v>-7.4789999999999994E-5</v>
      </c>
      <c r="H27" s="2">
        <v>3.5965400000000001E-3</v>
      </c>
      <c r="I27" s="2">
        <v>0.58643173000000004</v>
      </c>
      <c r="J27" s="2">
        <v>0.63906797999999998</v>
      </c>
      <c r="K27" s="2">
        <v>7.9772079999999995E-2</v>
      </c>
      <c r="L27" s="2">
        <v>0.70491804000000002</v>
      </c>
      <c r="M27" s="2">
        <v>0.70491804000000002</v>
      </c>
      <c r="R27" s="6" t="b">
        <f t="shared" si="0"/>
        <v>1</v>
      </c>
      <c r="S27" s="6">
        <f t="shared" si="1"/>
        <v>0.69305568620142732</v>
      </c>
      <c r="T27" s="6" t="b">
        <f t="shared" si="2"/>
        <v>1</v>
      </c>
      <c r="U27" s="2">
        <f t="shared" si="3"/>
        <v>0.69019341442909421</v>
      </c>
      <c r="V27" s="2">
        <f t="shared" si="4"/>
        <v>2.8622717723331137E-3</v>
      </c>
      <c r="W27" s="2">
        <f t="shared" si="5"/>
        <v>3.2424300404384062E-3</v>
      </c>
      <c r="X27" s="2">
        <f t="shared" si="6"/>
        <v>2.7672322053067903E-3</v>
      </c>
      <c r="Y27" s="2">
        <f t="shared" si="7"/>
        <v>0.5864317344781308</v>
      </c>
      <c r="Z27" s="2">
        <f t="shared" si="8"/>
        <v>0.63906797632323542</v>
      </c>
      <c r="AA27" s="2">
        <f t="shared" si="9"/>
        <v>7.9772079772079785E-2</v>
      </c>
      <c r="AB27" s="2">
        <f t="shared" si="10"/>
        <v>0.69452212113194356</v>
      </c>
      <c r="AD27" s="2">
        <f t="shared" si="11"/>
        <v>1.0395918868056464E-2</v>
      </c>
    </row>
    <row r="28" spans="2:30">
      <c r="B28" s="2">
        <v>21</v>
      </c>
      <c r="C28" s="2">
        <v>0.69389999999999996</v>
      </c>
      <c r="D28" s="2">
        <v>0.69418581000000001</v>
      </c>
      <c r="E28" s="2">
        <v>0.69046169000000002</v>
      </c>
      <c r="F28" s="2">
        <v>3.72412E-3</v>
      </c>
      <c r="G28" s="2">
        <v>2.1476000000000001E-4</v>
      </c>
      <c r="H28" s="2">
        <v>4.6014599999999999E-3</v>
      </c>
      <c r="I28" s="2">
        <v>0.58738798999999997</v>
      </c>
      <c r="J28" s="2">
        <v>0.63931638000000002</v>
      </c>
      <c r="K28" s="2">
        <v>7.9772079999999995E-2</v>
      </c>
      <c r="L28" s="2">
        <v>0.70864201000000004</v>
      </c>
      <c r="M28" s="2">
        <v>0.70864201000000004</v>
      </c>
      <c r="R28" s="6" t="b">
        <f t="shared" si="0"/>
        <v>1</v>
      </c>
      <c r="S28" s="6">
        <f t="shared" si="1"/>
        <v>0.69418581096532317</v>
      </c>
      <c r="T28" s="6" t="b">
        <f t="shared" si="2"/>
        <v>1</v>
      </c>
      <c r="U28" s="2">
        <f t="shared" si="3"/>
        <v>0.69046168758342175</v>
      </c>
      <c r="V28" s="2">
        <f t="shared" si="4"/>
        <v>3.724123381901423E-3</v>
      </c>
      <c r="W28" s="2">
        <f t="shared" si="5"/>
        <v>3.3374696074647292E-3</v>
      </c>
      <c r="X28" s="2">
        <f t="shared" si="6"/>
        <v>3.8207868255105966E-3</v>
      </c>
      <c r="Y28" s="2">
        <f t="shared" si="7"/>
        <v>0.58738799389373497</v>
      </c>
      <c r="Z28" s="2">
        <f t="shared" si="8"/>
        <v>0.63931637739205716</v>
      </c>
      <c r="AA28" s="2">
        <f t="shared" si="9"/>
        <v>7.9772079772079785E-2</v>
      </c>
      <c r="AB28" s="2">
        <f t="shared" si="10"/>
        <v>0.69885567084518907</v>
      </c>
      <c r="AD28" s="2">
        <f t="shared" si="11"/>
        <v>9.7863391548109746E-3</v>
      </c>
    </row>
    <row r="29" spans="2:30">
      <c r="B29" s="2">
        <v>22</v>
      </c>
      <c r="C29" s="2">
        <v>0.69464999999999999</v>
      </c>
      <c r="D29" s="2">
        <v>0.69423778000000003</v>
      </c>
      <c r="E29" s="2">
        <v>0.69018661999999997</v>
      </c>
      <c r="F29" s="2">
        <v>4.0511499999999999E-3</v>
      </c>
      <c r="G29" s="2">
        <v>5.6170000000000005E-4</v>
      </c>
      <c r="H29" s="2">
        <v>4.9235199999999998E-3</v>
      </c>
      <c r="I29" s="2">
        <v>0.58743195999999998</v>
      </c>
      <c r="J29" s="2">
        <v>0.63906169000000002</v>
      </c>
      <c r="K29" s="2">
        <v>7.9772079999999995E-2</v>
      </c>
      <c r="L29" s="2">
        <v>0.70893527000000001</v>
      </c>
      <c r="M29" s="2">
        <v>0.70893527000000001</v>
      </c>
      <c r="R29" s="6" t="b">
        <f t="shared" si="0"/>
        <v>1</v>
      </c>
      <c r="S29" s="6">
        <f t="shared" si="1"/>
        <v>0.69423777659538188</v>
      </c>
      <c r="T29" s="6" t="b">
        <f t="shared" si="2"/>
        <v>1</v>
      </c>
      <c r="U29" s="2">
        <f t="shared" si="3"/>
        <v>0.69018662259009544</v>
      </c>
      <c r="V29" s="2">
        <f t="shared" si="4"/>
        <v>4.0511540052864392E-3</v>
      </c>
      <c r="W29" s="2">
        <f t="shared" si="5"/>
        <v>3.2408061638555556E-3</v>
      </c>
      <c r="X29" s="2">
        <f t="shared" si="6"/>
        <v>4.2537409656441599E-3</v>
      </c>
      <c r="Y29" s="2">
        <f t="shared" si="7"/>
        <v>0.58743196481147697</v>
      </c>
      <c r="Z29" s="2">
        <f t="shared" si="8"/>
        <v>0.63906168758342174</v>
      </c>
      <c r="AA29" s="2">
        <f t="shared" si="9"/>
        <v>7.9772079772079785E-2</v>
      </c>
      <c r="AB29" s="2">
        <f t="shared" si="10"/>
        <v>0.70053913471048934</v>
      </c>
      <c r="AD29" s="2">
        <f t="shared" si="11"/>
        <v>8.3961352895106645E-3</v>
      </c>
    </row>
    <row r="30" spans="2:30">
      <c r="B30" s="2">
        <v>23</v>
      </c>
      <c r="C30" s="2">
        <v>0.69903999999999999</v>
      </c>
      <c r="D30" s="2">
        <v>0.69416283000000001</v>
      </c>
      <c r="E30" s="2">
        <v>0.68982955000000001</v>
      </c>
      <c r="F30" s="2">
        <v>4.3332700000000002E-3</v>
      </c>
      <c r="G30" s="2">
        <v>9.7230000000000005E-4</v>
      </c>
      <c r="H30" s="2">
        <v>5.17352E-3</v>
      </c>
      <c r="I30" s="2">
        <v>0.58736854999999999</v>
      </c>
      <c r="J30" s="2">
        <v>0.63873106999999996</v>
      </c>
      <c r="K30" s="2">
        <v>7.9772079999999995E-2</v>
      </c>
      <c r="L30" s="2">
        <v>0.70871965000000003</v>
      </c>
      <c r="M30" s="2">
        <v>0.70871965000000003</v>
      </c>
      <c r="R30" s="6" t="b">
        <f t="shared" si="0"/>
        <v>1</v>
      </c>
      <c r="S30" s="6">
        <f t="shared" si="1"/>
        <v>0.69416282688545128</v>
      </c>
      <c r="T30" s="6" t="b">
        <f t="shared" si="2"/>
        <v>1</v>
      </c>
      <c r="U30" s="2">
        <f t="shared" si="3"/>
        <v>0.68982955239730304</v>
      </c>
      <c r="V30" s="2">
        <f t="shared" si="4"/>
        <v>4.3332744881482421E-3</v>
      </c>
      <c r="W30" s="2">
        <f t="shared" si="5"/>
        <v>3.0382192034978349E-3</v>
      </c>
      <c r="X30" s="2">
        <f t="shared" si="6"/>
        <v>4.6570383093108439E-3</v>
      </c>
      <c r="Y30" s="2">
        <f t="shared" si="7"/>
        <v>0.58736854582615106</v>
      </c>
      <c r="Z30" s="2">
        <f t="shared" si="8"/>
        <v>0.63873106703453986</v>
      </c>
      <c r="AA30" s="2">
        <f t="shared" si="9"/>
        <v>7.9772079772079785E-2</v>
      </c>
      <c r="AB30" s="2">
        <f t="shared" si="10"/>
        <v>0.70224519252544915</v>
      </c>
      <c r="AD30" s="2">
        <f t="shared" si="11"/>
        <v>6.4744574745508876E-3</v>
      </c>
    </row>
    <row r="31" spans="2:30">
      <c r="B31" s="2">
        <v>24</v>
      </c>
      <c r="C31" s="2">
        <v>0.70162000000000002</v>
      </c>
      <c r="D31" s="2">
        <v>0.69327607000000002</v>
      </c>
      <c r="E31" s="2">
        <v>0.68909271999999999</v>
      </c>
      <c r="F31" s="2">
        <v>4.1833499999999997E-3</v>
      </c>
      <c r="G31" s="2">
        <v>1.33596E-3</v>
      </c>
      <c r="H31" s="2">
        <v>4.8951999999999997E-3</v>
      </c>
      <c r="I31" s="2">
        <v>0.58661821000000003</v>
      </c>
      <c r="J31" s="2">
        <v>0.63804881000000002</v>
      </c>
      <c r="K31" s="2">
        <v>7.9772079999999995E-2</v>
      </c>
      <c r="L31" s="2">
        <v>0.70608413999999997</v>
      </c>
      <c r="M31" s="2">
        <v>0.70608413999999997</v>
      </c>
      <c r="R31" s="6" t="b">
        <f t="shared" si="0"/>
        <v>1</v>
      </c>
      <c r="S31" s="6">
        <f t="shared" si="1"/>
        <v>0.69327606813735154</v>
      </c>
      <c r="T31" s="6" t="b">
        <f t="shared" si="2"/>
        <v>1</v>
      </c>
      <c r="U31" s="2">
        <f t="shared" si="3"/>
        <v>0.68909271658908733</v>
      </c>
      <c r="V31" s="2">
        <f t="shared" si="4"/>
        <v>4.1833515482642136E-3</v>
      </c>
      <c r="W31" s="2">
        <f t="shared" si="5"/>
        <v>2.7144553823352331E-3</v>
      </c>
      <c r="X31" s="2">
        <f t="shared" si="6"/>
        <v>4.5505755897464585E-3</v>
      </c>
      <c r="Y31" s="2">
        <f t="shared" si="7"/>
        <v>0.58661821150083593</v>
      </c>
      <c r="Z31" s="2">
        <f t="shared" si="8"/>
        <v>0.63804881165656235</v>
      </c>
      <c r="AA31" s="2">
        <f t="shared" si="9"/>
        <v>7.9772079772079785E-2</v>
      </c>
      <c r="AB31" s="2">
        <f t="shared" si="10"/>
        <v>0.70176402452360664</v>
      </c>
      <c r="AD31" s="2">
        <f t="shared" si="11"/>
        <v>4.3201154763933269E-3</v>
      </c>
    </row>
    <row r="32" spans="2:30">
      <c r="B32" s="2">
        <v>25</v>
      </c>
      <c r="C32" s="2">
        <v>0.69935000000000003</v>
      </c>
      <c r="D32" s="2">
        <v>0.69175898999999996</v>
      </c>
      <c r="E32" s="2">
        <v>0.68809052999999998</v>
      </c>
      <c r="F32" s="2">
        <v>3.6684600000000001E-3</v>
      </c>
      <c r="G32" s="2">
        <v>1.60575E-3</v>
      </c>
      <c r="H32" s="2">
        <v>4.1841300000000003E-3</v>
      </c>
      <c r="I32" s="2">
        <v>0.58533453000000002</v>
      </c>
      <c r="J32" s="2">
        <v>0.63712086000000001</v>
      </c>
      <c r="K32" s="2">
        <v>7.9772079999999995E-2</v>
      </c>
      <c r="L32" s="2">
        <v>0.70162979000000003</v>
      </c>
      <c r="M32" s="2">
        <v>0.70162979000000003</v>
      </c>
      <c r="R32" s="6" t="b">
        <f t="shared" si="0"/>
        <v>1</v>
      </c>
      <c r="S32" s="6">
        <f t="shared" si="1"/>
        <v>0.69175898961686999</v>
      </c>
      <c r="T32" s="6" t="b">
        <f t="shared" si="2"/>
        <v>1</v>
      </c>
      <c r="U32" s="2">
        <f t="shared" si="3"/>
        <v>0.68809053391621433</v>
      </c>
      <c r="V32" s="2">
        <f t="shared" si="4"/>
        <v>3.6684557006556595E-3</v>
      </c>
      <c r="W32" s="2">
        <f t="shared" si="5"/>
        <v>2.3472313408529877E-3</v>
      </c>
      <c r="X32" s="2">
        <f t="shared" si="6"/>
        <v>3.9987617906063278E-3</v>
      </c>
      <c r="Y32" s="2">
        <f t="shared" si="7"/>
        <v>0.58533452967581312</v>
      </c>
      <c r="Z32" s="2">
        <f t="shared" si="8"/>
        <v>0.6371208647372355</v>
      </c>
      <c r="AA32" s="2">
        <f t="shared" si="9"/>
        <v>7.9772079772079785E-2</v>
      </c>
      <c r="AB32" s="2">
        <f t="shared" si="10"/>
        <v>0.69930603553793114</v>
      </c>
      <c r="AD32" s="2">
        <f t="shared" si="11"/>
        <v>2.3237544620688944E-3</v>
      </c>
    </row>
    <row r="33" spans="2:30">
      <c r="B33" s="2">
        <v>26</v>
      </c>
      <c r="C33" s="2">
        <v>0.69796999999999998</v>
      </c>
      <c r="D33" s="2">
        <v>0.69037881000000001</v>
      </c>
      <c r="E33" s="2">
        <v>0.68718977999999997</v>
      </c>
      <c r="F33" s="2">
        <v>3.1890299999999998E-3</v>
      </c>
      <c r="G33" s="2">
        <v>1.77601E-3</v>
      </c>
      <c r="H33" s="2">
        <v>3.5422800000000001E-3</v>
      </c>
      <c r="I33" s="2">
        <v>0.58416668000000005</v>
      </c>
      <c r="J33" s="2">
        <v>0.63628682999999997</v>
      </c>
      <c r="K33" s="2">
        <v>7.9772079999999995E-2</v>
      </c>
      <c r="L33" s="2">
        <v>0.69776833999999999</v>
      </c>
      <c r="M33" s="2">
        <v>0.69776833999999999</v>
      </c>
      <c r="R33" s="6" t="b">
        <f t="shared" si="0"/>
        <v>1</v>
      </c>
      <c r="S33" s="6">
        <f t="shared" si="1"/>
        <v>0.69037880591084633</v>
      </c>
      <c r="T33" s="6" t="b">
        <f t="shared" si="2"/>
        <v>1</v>
      </c>
      <c r="U33" s="2">
        <f t="shared" si="3"/>
        <v>0.68718977662951153</v>
      </c>
      <c r="V33" s="2">
        <f t="shared" si="4"/>
        <v>3.1890292813347987E-3</v>
      </c>
      <c r="W33" s="2">
        <f t="shared" si="5"/>
        <v>2.0169252509023199E-3</v>
      </c>
      <c r="X33" s="2">
        <f t="shared" si="6"/>
        <v>3.4820552889429186E-3</v>
      </c>
      <c r="Y33" s="2">
        <f t="shared" si="7"/>
        <v>0.58416668192456234</v>
      </c>
      <c r="Z33" s="2">
        <f t="shared" si="8"/>
        <v>0.63628683021251065</v>
      </c>
      <c r="AA33" s="2">
        <f t="shared" si="9"/>
        <v>7.9772079772079785E-2</v>
      </c>
      <c r="AB33" s="2">
        <f t="shared" si="10"/>
        <v>0.6970133376960298</v>
      </c>
      <c r="AD33" s="2">
        <f t="shared" si="11"/>
        <v>7.5500230397018697E-4</v>
      </c>
    </row>
    <row r="34" spans="2:30">
      <c r="B34" s="2">
        <v>27</v>
      </c>
      <c r="C34" s="2">
        <v>0.69457999999999998</v>
      </c>
      <c r="D34" s="2">
        <v>0.68899858999999997</v>
      </c>
      <c r="E34" s="2">
        <v>0.68632736000000005</v>
      </c>
      <c r="F34" s="2">
        <v>2.6712300000000001E-3</v>
      </c>
      <c r="G34" s="2">
        <v>1.88259E-3</v>
      </c>
      <c r="H34" s="2">
        <v>2.8683900000000002E-3</v>
      </c>
      <c r="I34" s="2">
        <v>0.58299880999999998</v>
      </c>
      <c r="J34" s="2">
        <v>0.63548830000000001</v>
      </c>
      <c r="K34" s="2">
        <v>7.9772079999999995E-2</v>
      </c>
      <c r="L34" s="2">
        <v>0.69395054</v>
      </c>
      <c r="M34" s="2">
        <v>0.69395054</v>
      </c>
      <c r="R34" s="6" t="b">
        <f t="shared" si="0"/>
        <v>1</v>
      </c>
      <c r="S34" s="6">
        <f t="shared" si="1"/>
        <v>0.68899858880372744</v>
      </c>
      <c r="T34" s="6" t="b">
        <f t="shared" si="2"/>
        <v>1</v>
      </c>
      <c r="U34" s="2">
        <f t="shared" si="3"/>
        <v>0.6863273587598725</v>
      </c>
      <c r="V34" s="2">
        <f t="shared" si="4"/>
        <v>2.6712300438549441E-3</v>
      </c>
      <c r="W34" s="2">
        <f t="shared" si="5"/>
        <v>1.7238992432942E-3</v>
      </c>
      <c r="X34" s="2">
        <f t="shared" si="6"/>
        <v>2.9080627439951301E-3</v>
      </c>
      <c r="Y34" s="2">
        <f t="shared" si="7"/>
        <v>0.5829988059108463</v>
      </c>
      <c r="Z34" s="2">
        <f t="shared" si="8"/>
        <v>0.63548829514803007</v>
      </c>
      <c r="AA34" s="2">
        <f t="shared" si="9"/>
        <v>7.9772079772079785E-2</v>
      </c>
      <c r="AB34" s="2">
        <f t="shared" si="10"/>
        <v>0.69444788376406408</v>
      </c>
      <c r="AD34" s="2">
        <f t="shared" si="11"/>
        <v>-4.9734376406407321E-4</v>
      </c>
    </row>
    <row r="35" spans="2:30">
      <c r="B35" s="2">
        <v>28</v>
      </c>
      <c r="C35" s="2">
        <v>0.69238999999999995</v>
      </c>
      <c r="D35" s="2">
        <v>0.68798378999999998</v>
      </c>
      <c r="E35" s="2">
        <v>0.68566715</v>
      </c>
      <c r="F35" s="2">
        <v>2.31664E-3</v>
      </c>
      <c r="G35" s="2">
        <v>1.94141E-3</v>
      </c>
      <c r="H35" s="2">
        <v>2.4104500000000002E-3</v>
      </c>
      <c r="I35" s="2">
        <v>0.58214012999999998</v>
      </c>
      <c r="J35" s="2">
        <v>0.63487698999999997</v>
      </c>
      <c r="K35" s="2">
        <v>7.9772079999999995E-2</v>
      </c>
      <c r="L35" s="2">
        <v>0.69131089999999995</v>
      </c>
      <c r="M35" s="2">
        <v>0.69131089999999995</v>
      </c>
      <c r="R35" s="6" t="b">
        <f t="shared" si="0"/>
        <v>1</v>
      </c>
      <c r="S35" s="6">
        <f t="shared" si="1"/>
        <v>0.68798378676804151</v>
      </c>
      <c r="T35" s="6" t="b">
        <f t="shared" si="2"/>
        <v>1</v>
      </c>
      <c r="U35" s="2">
        <f t="shared" si="3"/>
        <v>0.68566714746066226</v>
      </c>
      <c r="V35" s="2">
        <f t="shared" si="4"/>
        <v>2.3166393073792424E-3</v>
      </c>
      <c r="W35" s="2">
        <f t="shared" si="5"/>
        <v>1.4870665431540139E-3</v>
      </c>
      <c r="X35" s="2">
        <f t="shared" si="6"/>
        <v>2.5240324984355496E-3</v>
      </c>
      <c r="Y35" s="2">
        <f t="shared" si="7"/>
        <v>0.58214012726526587</v>
      </c>
      <c r="Z35" s="2">
        <f t="shared" si="8"/>
        <v>0.63487698838950213</v>
      </c>
      <c r="AA35" s="2">
        <f t="shared" si="9"/>
        <v>7.9772079772079785E-2</v>
      </c>
      <c r="AB35" s="2">
        <f t="shared" si="10"/>
        <v>0.6927347736270647</v>
      </c>
      <c r="AD35" s="2">
        <f t="shared" si="11"/>
        <v>-1.4238736270647534E-3</v>
      </c>
    </row>
    <row r="36" spans="2:30">
      <c r="B36" s="2">
        <v>29</v>
      </c>
      <c r="C36" s="2">
        <v>0.69220999999999999</v>
      </c>
      <c r="D36" s="2">
        <v>0.68718265999999995</v>
      </c>
      <c r="E36" s="2">
        <v>0.68512932000000004</v>
      </c>
      <c r="F36" s="2">
        <v>2.0533399999999999E-3</v>
      </c>
      <c r="G36" s="2">
        <v>2.0355E-3</v>
      </c>
      <c r="H36" s="2">
        <v>2.0577999999999998E-3</v>
      </c>
      <c r="I36" s="2">
        <v>0.58146224999999996</v>
      </c>
      <c r="J36" s="2">
        <v>0.63437900000000003</v>
      </c>
      <c r="K36" s="2">
        <v>7.9772079999999995E-2</v>
      </c>
      <c r="L36" s="2">
        <v>0.68914522</v>
      </c>
      <c r="M36" s="2">
        <v>0.68914522</v>
      </c>
      <c r="R36" s="6" t="b">
        <f t="shared" si="0"/>
        <v>1</v>
      </c>
      <c r="S36" s="6">
        <f t="shared" si="1"/>
        <v>0.68718265708950355</v>
      </c>
      <c r="T36" s="6" t="b">
        <f t="shared" si="2"/>
        <v>1</v>
      </c>
      <c r="U36" s="2">
        <f t="shared" si="3"/>
        <v>0.68512931925751519</v>
      </c>
      <c r="V36" s="2">
        <f t="shared" si="4"/>
        <v>2.0533378319883555E-3</v>
      </c>
      <c r="W36" s="2">
        <f t="shared" si="5"/>
        <v>1.2796733520977067E-3</v>
      </c>
      <c r="X36" s="2">
        <f t="shared" si="6"/>
        <v>2.2467539519610176E-3</v>
      </c>
      <c r="Y36" s="2">
        <f t="shared" si="7"/>
        <v>0.58146224830650306</v>
      </c>
      <c r="Z36" s="2">
        <f t="shared" si="8"/>
        <v>0.63437899931251407</v>
      </c>
      <c r="AA36" s="2">
        <f t="shared" si="9"/>
        <v>7.9772079772079785E-2</v>
      </c>
      <c r="AB36" s="2">
        <f t="shared" si="10"/>
        <v>0.69151393715172116</v>
      </c>
      <c r="AD36" s="2">
        <f t="shared" si="11"/>
        <v>-2.3687171517211558E-3</v>
      </c>
    </row>
    <row r="37" spans="2:30">
      <c r="B37" s="2">
        <v>30</v>
      </c>
      <c r="C37" s="2">
        <v>0.69003999999999999</v>
      </c>
      <c r="D37" s="2">
        <v>0.68626858999999996</v>
      </c>
      <c r="E37" s="2">
        <v>0.68456286</v>
      </c>
      <c r="F37" s="2">
        <v>1.7057299999999999E-3</v>
      </c>
      <c r="G37" s="2">
        <v>2.1663300000000002E-3</v>
      </c>
      <c r="H37" s="2">
        <v>1.5905800000000001E-3</v>
      </c>
      <c r="I37" s="2">
        <v>0.58068881000000006</v>
      </c>
      <c r="J37" s="2">
        <v>0.63385449999999999</v>
      </c>
      <c r="K37" s="2">
        <v>7.9772079999999995E-2</v>
      </c>
      <c r="L37" s="2">
        <v>0.68640900000000005</v>
      </c>
      <c r="M37" s="2">
        <v>0.68640900000000005</v>
      </c>
      <c r="R37" s="6" t="b">
        <f t="shared" si="0"/>
        <v>1</v>
      </c>
      <c r="S37" s="6">
        <f t="shared" si="1"/>
        <v>0.68626859474214053</v>
      </c>
      <c r="T37" s="6" t="b">
        <f t="shared" si="2"/>
        <v>1</v>
      </c>
      <c r="U37" s="2">
        <f t="shared" si="3"/>
        <v>0.68456286479811645</v>
      </c>
      <c r="V37" s="2">
        <f t="shared" si="4"/>
        <v>1.7057299440240703E-3</v>
      </c>
      <c r="W37" s="2">
        <f t="shared" si="5"/>
        <v>1.0862572321250446E-3</v>
      </c>
      <c r="X37" s="2">
        <f t="shared" si="6"/>
        <v>1.8605981219988266E-3</v>
      </c>
      <c r="Y37" s="2">
        <f t="shared" si="7"/>
        <v>0.58068881093565738</v>
      </c>
      <c r="Z37" s="2">
        <f t="shared" si="8"/>
        <v>0.63385450444270053</v>
      </c>
      <c r="AA37" s="2">
        <f t="shared" si="9"/>
        <v>7.9772079772079785E-2</v>
      </c>
      <c r="AB37" s="2">
        <f t="shared" si="10"/>
        <v>0.68979387006406123</v>
      </c>
      <c r="AD37" s="2">
        <f t="shared" si="11"/>
        <v>-3.3848700640611851E-3</v>
      </c>
    </row>
    <row r="38" spans="2:30">
      <c r="B38" s="2">
        <v>31</v>
      </c>
      <c r="C38" s="2">
        <v>0.68844000000000005</v>
      </c>
      <c r="D38" s="2">
        <v>0.68558288000000001</v>
      </c>
      <c r="E38" s="2">
        <v>0.68412468999999998</v>
      </c>
      <c r="F38" s="2">
        <v>1.4581900000000001E-3</v>
      </c>
      <c r="G38" s="2">
        <v>2.3098099999999998E-3</v>
      </c>
      <c r="H38" s="2">
        <v>1.24529E-3</v>
      </c>
      <c r="I38" s="2">
        <v>0.58010859000000004</v>
      </c>
      <c r="J38" s="2">
        <v>0.63344878999999998</v>
      </c>
      <c r="K38" s="2">
        <v>7.9772079999999995E-2</v>
      </c>
      <c r="L38" s="2">
        <v>0.68426799999999999</v>
      </c>
      <c r="M38" s="2">
        <v>0.68426799999999999</v>
      </c>
      <c r="R38" s="6" t="b">
        <f t="shared" si="0"/>
        <v>1</v>
      </c>
      <c r="S38" s="6">
        <f t="shared" si="1"/>
        <v>0.68558288469525697</v>
      </c>
      <c r="T38" s="6" t="b">
        <f t="shared" si="2"/>
        <v>1</v>
      </c>
      <c r="U38" s="2">
        <f t="shared" si="3"/>
        <v>0.68412469398196574</v>
      </c>
      <c r="V38" s="2">
        <f t="shared" si="4"/>
        <v>1.4581907132912297E-3</v>
      </c>
      <c r="W38" s="2">
        <f t="shared" si="5"/>
        <v>9.3138905415028823E-4</v>
      </c>
      <c r="X38" s="2">
        <f t="shared" si="6"/>
        <v>1.5898911280764652E-3</v>
      </c>
      <c r="Y38" s="2">
        <f t="shared" si="7"/>
        <v>0.58010859474214049</v>
      </c>
      <c r="Z38" s="2">
        <f t="shared" si="8"/>
        <v>0.63344879072404237</v>
      </c>
      <c r="AA38" s="2">
        <f t="shared" si="9"/>
        <v>7.9772079772079785E-2</v>
      </c>
      <c r="AB38" s="2">
        <f t="shared" si="10"/>
        <v>0.688587877700086</v>
      </c>
      <c r="AD38" s="2">
        <f t="shared" si="11"/>
        <v>-4.3198777000860167E-3</v>
      </c>
    </row>
    <row r="39" spans="2:30">
      <c r="B39" s="2">
        <v>32</v>
      </c>
      <c r="C39" s="2">
        <v>0.68539000000000005</v>
      </c>
      <c r="D39" s="2">
        <v>0.68506341000000004</v>
      </c>
      <c r="E39" s="2">
        <v>0.68377946999999994</v>
      </c>
      <c r="F39" s="2">
        <v>1.2839399999999999E-3</v>
      </c>
      <c r="G39" s="2">
        <v>2.4255399999999999E-3</v>
      </c>
      <c r="H39" s="2">
        <v>9.9854000000000002E-4</v>
      </c>
      <c r="I39" s="2">
        <v>0.57966903999999997</v>
      </c>
      <c r="J39" s="2">
        <v>0.63312913999999998</v>
      </c>
      <c r="K39" s="2">
        <v>7.9772079999999995E-2</v>
      </c>
      <c r="L39" s="2">
        <v>0.68267792999999999</v>
      </c>
      <c r="M39" s="2">
        <v>0.68267792999999999</v>
      </c>
      <c r="R39" s="6" t="b">
        <f t="shared" si="0"/>
        <v>1</v>
      </c>
      <c r="S39" s="6">
        <f t="shared" si="1"/>
        <v>0.68506340918530362</v>
      </c>
      <c r="T39" s="6" t="b">
        <f t="shared" si="2"/>
        <v>1</v>
      </c>
      <c r="U39" s="2">
        <f t="shared" ref="U39:U70" si="12">2/(U$4+1)*($C39-U40)+U40</f>
        <v>0.68377946950052304</v>
      </c>
      <c r="V39" s="2">
        <f t="shared" si="4"/>
        <v>1.2839396847805773E-3</v>
      </c>
      <c r="W39" s="2">
        <f t="shared" ref="W39:W72" si="13">2/(W$4+1)*($V39-W40)+W40</f>
        <v>7.9968863936505288E-4</v>
      </c>
      <c r="X39" s="2">
        <f t="shared" ref="X39:X70" si="14">(($W$4+1)*V39-2*W39)/($W$4-1)</f>
        <v>1.4050024461344584E-3</v>
      </c>
      <c r="Y39" s="2">
        <f t="shared" ref="Y39:Y73" si="15">S39*($S$4-1)/($S$4+1)</f>
        <v>0.57966903854141072</v>
      </c>
      <c r="Z39" s="2">
        <f t="shared" ref="Z39:Z73" si="16">U39*($U$4-1)/($U$4+1)</f>
        <v>0.63312913842641028</v>
      </c>
      <c r="AA39" s="2">
        <f t="shared" ref="AA39:AA73" si="17">2/($S$4+1)-2/($U$4+1)</f>
        <v>7.9772079772079785E-2</v>
      </c>
      <c r="AB39" s="2">
        <f t="shared" si="10"/>
        <v>0.68777324707957332</v>
      </c>
      <c r="AD39" s="2">
        <f t="shared" si="11"/>
        <v>-5.095317079573336E-3</v>
      </c>
    </row>
    <row r="40" spans="2:30">
      <c r="B40" s="2">
        <v>33</v>
      </c>
      <c r="C40" s="2">
        <v>0.68510000000000004</v>
      </c>
      <c r="D40" s="2">
        <v>0.68500402999999999</v>
      </c>
      <c r="E40" s="2">
        <v>0.68365063000000004</v>
      </c>
      <c r="F40" s="2">
        <v>1.3534E-3</v>
      </c>
      <c r="G40" s="2">
        <v>2.4518399999999998E-3</v>
      </c>
      <c r="H40" s="2">
        <v>1.07879E-3</v>
      </c>
      <c r="I40" s="2">
        <v>0.57961879000000005</v>
      </c>
      <c r="J40" s="2">
        <v>0.63300984000000005</v>
      </c>
      <c r="K40" s="2">
        <v>7.9772079999999995E-2</v>
      </c>
      <c r="L40" s="2">
        <v>0.68281833000000003</v>
      </c>
      <c r="M40" s="2">
        <v>0.68281833000000003</v>
      </c>
      <c r="R40" s="6" t="b">
        <f t="shared" si="0"/>
        <v>1</v>
      </c>
      <c r="S40" s="6">
        <f t="shared" si="1"/>
        <v>0.68500402903717705</v>
      </c>
      <c r="T40" s="6" t="b">
        <f t="shared" si="2"/>
        <v>1</v>
      </c>
      <c r="U40" s="2">
        <f t="shared" si="12"/>
        <v>0.6836506270605649</v>
      </c>
      <c r="V40" s="2">
        <f t="shared" si="4"/>
        <v>1.3534019766121563E-3</v>
      </c>
      <c r="W40" s="2">
        <f t="shared" si="13"/>
        <v>6.7862587801117177E-4</v>
      </c>
      <c r="X40" s="2">
        <f t="shared" si="14"/>
        <v>1.5220960012624024E-3</v>
      </c>
      <c r="Y40" s="2">
        <f t="shared" si="15"/>
        <v>0.57961879380068826</v>
      </c>
      <c r="Z40" s="2">
        <f t="shared" si="16"/>
        <v>0.63300983987089343</v>
      </c>
      <c r="AA40" s="2">
        <f t="shared" si="17"/>
        <v>7.9772079772079785E-2</v>
      </c>
      <c r="AB40" s="2">
        <f t="shared" si="10"/>
        <v>0.68837545953875423</v>
      </c>
      <c r="AD40" s="2">
        <f t="shared" si="11"/>
        <v>-5.5571295387542019E-3</v>
      </c>
    </row>
    <row r="41" spans="2:30">
      <c r="B41" s="2">
        <v>34</v>
      </c>
      <c r="C41" s="2">
        <v>0.68847999999999998</v>
      </c>
      <c r="D41" s="2">
        <v>0.68498658000000001</v>
      </c>
      <c r="E41" s="2">
        <v>0.68353467999999995</v>
      </c>
      <c r="F41" s="2">
        <v>1.4518999999999999E-3</v>
      </c>
      <c r="G41" s="2">
        <v>2.41333E-3</v>
      </c>
      <c r="H41" s="2">
        <v>1.2115400000000001E-3</v>
      </c>
      <c r="I41" s="2">
        <v>0.57960403000000005</v>
      </c>
      <c r="J41" s="2">
        <v>0.63290248000000005</v>
      </c>
      <c r="K41" s="2">
        <v>7.9772079999999995E-2</v>
      </c>
      <c r="L41" s="2">
        <v>0.68332170999999997</v>
      </c>
      <c r="M41" s="2">
        <v>0.68332170999999997</v>
      </c>
      <c r="R41" s="6" t="b">
        <f t="shared" si="0"/>
        <v>1</v>
      </c>
      <c r="S41" s="6">
        <f t="shared" si="1"/>
        <v>0.68498657977120925</v>
      </c>
      <c r="T41" s="6" t="b">
        <f t="shared" si="2"/>
        <v>1</v>
      </c>
      <c r="U41" s="2">
        <f t="shared" si="12"/>
        <v>0.68353467722541006</v>
      </c>
      <c r="V41" s="2">
        <f t="shared" si="4"/>
        <v>1.4519025457991885E-3</v>
      </c>
      <c r="W41" s="2">
        <f t="shared" si="13"/>
        <v>5.0993185336092558E-4</v>
      </c>
      <c r="X41" s="2">
        <f t="shared" si="14"/>
        <v>1.6873952189087544E-3</v>
      </c>
      <c r="Y41" s="2">
        <f t="shared" si="15"/>
        <v>0.579604029037177</v>
      </c>
      <c r="Z41" s="2">
        <f t="shared" si="16"/>
        <v>0.6329024789124168</v>
      </c>
      <c r="AA41" s="2">
        <f t="shared" si="17"/>
        <v>7.9772079772079785E-2</v>
      </c>
      <c r="AB41" s="2">
        <f t="shared" si="10"/>
        <v>0.68928684385879002</v>
      </c>
      <c r="AD41" s="2">
        <f t="shared" si="11"/>
        <v>-5.9651338587900504E-3</v>
      </c>
    </row>
    <row r="42" spans="2:30">
      <c r="B42" s="2">
        <v>35</v>
      </c>
      <c r="C42" s="2">
        <v>0.68676999999999999</v>
      </c>
      <c r="D42" s="2">
        <v>0.68435140999999999</v>
      </c>
      <c r="E42" s="2">
        <v>0.68313904999999997</v>
      </c>
      <c r="F42" s="2">
        <v>1.21236E-3</v>
      </c>
      <c r="G42" s="2">
        <v>2.2784200000000002E-3</v>
      </c>
      <c r="H42" s="2">
        <v>9.4585000000000003E-4</v>
      </c>
      <c r="I42" s="2">
        <v>0.57906658</v>
      </c>
      <c r="J42" s="2">
        <v>0.63253616000000001</v>
      </c>
      <c r="K42" s="2">
        <v>7.9772079999999995E-2</v>
      </c>
      <c r="L42" s="2">
        <v>0.68213623000000001</v>
      </c>
      <c r="M42" s="2">
        <v>0.68213623000000001</v>
      </c>
      <c r="R42" s="6" t="b">
        <f t="shared" si="0"/>
        <v>1</v>
      </c>
      <c r="S42" s="6">
        <f t="shared" si="1"/>
        <v>0.68435141245688369</v>
      </c>
      <c r="T42" s="6" t="b">
        <f t="shared" si="2"/>
        <v>1</v>
      </c>
      <c r="U42" s="2">
        <f t="shared" si="12"/>
        <v>0.68313905140344289</v>
      </c>
      <c r="V42" s="2">
        <f t="shared" si="4"/>
        <v>1.2123610534408025E-3</v>
      </c>
      <c r="W42" s="2">
        <f t="shared" si="13"/>
        <v>2.7443918025135986E-4</v>
      </c>
      <c r="X42" s="2">
        <f t="shared" si="14"/>
        <v>1.446841521738163E-3</v>
      </c>
      <c r="Y42" s="2">
        <f t="shared" si="15"/>
        <v>0.57906657977120923</v>
      </c>
      <c r="Z42" s="2">
        <f t="shared" si="16"/>
        <v>0.63253615870689162</v>
      </c>
      <c r="AA42" s="2">
        <f t="shared" si="17"/>
        <v>7.9772079772079785E-2</v>
      </c>
      <c r="AB42" s="2">
        <f t="shared" si="10"/>
        <v>0.6884165564483784</v>
      </c>
      <c r="AD42" s="2">
        <f t="shared" si="11"/>
        <v>-6.2803264483783927E-3</v>
      </c>
    </row>
    <row r="43" spans="2:30">
      <c r="B43" s="2">
        <v>36</v>
      </c>
      <c r="C43" s="2">
        <v>0.69093000000000004</v>
      </c>
      <c r="D43" s="2">
        <v>0.68391166999999997</v>
      </c>
      <c r="E43" s="2">
        <v>0.68284858000000004</v>
      </c>
      <c r="F43" s="2">
        <v>1.06309E-3</v>
      </c>
      <c r="G43" s="2">
        <v>2.10743E-3</v>
      </c>
      <c r="H43" s="2">
        <v>8.0201000000000003E-4</v>
      </c>
      <c r="I43" s="2">
        <v>0.57869448999999995</v>
      </c>
      <c r="J43" s="2">
        <v>0.63226720000000003</v>
      </c>
      <c r="K43" s="2">
        <v>7.9772079999999995E-2</v>
      </c>
      <c r="L43" s="2">
        <v>0.68162595999999998</v>
      </c>
      <c r="M43" s="2">
        <v>0.68162595999999998</v>
      </c>
      <c r="R43" s="6" t="b">
        <f t="shared" si="0"/>
        <v>1</v>
      </c>
      <c r="S43" s="6">
        <f t="shared" si="1"/>
        <v>0.68391166926722624</v>
      </c>
      <c r="T43" s="6" t="b">
        <f t="shared" si="2"/>
        <v>1</v>
      </c>
      <c r="U43" s="2">
        <f t="shared" si="12"/>
        <v>0.68284857551571831</v>
      </c>
      <c r="V43" s="2">
        <f t="shared" si="4"/>
        <v>1.0630937515079264E-3</v>
      </c>
      <c r="W43" s="2">
        <f t="shared" si="13"/>
        <v>3.995871195399924E-5</v>
      </c>
      <c r="X43" s="2">
        <f t="shared" si="14"/>
        <v>1.3188775113964083E-3</v>
      </c>
      <c r="Y43" s="2">
        <f t="shared" si="15"/>
        <v>0.5786944893799606</v>
      </c>
      <c r="Z43" s="2">
        <f t="shared" si="16"/>
        <v>0.63226719955159105</v>
      </c>
      <c r="AA43" s="2">
        <f t="shared" si="17"/>
        <v>7.9772079772079785E-2</v>
      </c>
      <c r="AB43" s="2">
        <f t="shared" si="10"/>
        <v>0.68810525988365756</v>
      </c>
      <c r="AD43" s="2">
        <f t="shared" si="11"/>
        <v>-6.4792998836575855E-3</v>
      </c>
    </row>
    <row r="44" spans="2:30">
      <c r="B44" s="2">
        <v>37</v>
      </c>
      <c r="C44" s="2">
        <v>0.68771000000000004</v>
      </c>
      <c r="D44" s="2">
        <v>0.68263560999999995</v>
      </c>
      <c r="E44" s="2">
        <v>0.68220206000000005</v>
      </c>
      <c r="F44" s="2">
        <v>4.3354999999999999E-4</v>
      </c>
      <c r="G44" s="2">
        <v>1.8831399999999999E-3</v>
      </c>
      <c r="H44" s="2">
        <v>7.1149999999999995E-5</v>
      </c>
      <c r="I44" s="2">
        <v>0.57761474999999995</v>
      </c>
      <c r="J44" s="2">
        <v>0.63166858000000004</v>
      </c>
      <c r="K44" s="2">
        <v>7.9772079999999995E-2</v>
      </c>
      <c r="L44" s="2">
        <v>0.67849526999999998</v>
      </c>
      <c r="M44" s="2">
        <v>0.67849526999999998</v>
      </c>
      <c r="R44" s="6" t="b">
        <f t="shared" si="0"/>
        <v>1</v>
      </c>
      <c r="S44" s="6">
        <f t="shared" si="1"/>
        <v>0.68263560913399468</v>
      </c>
      <c r="T44" s="6" t="b">
        <f t="shared" si="2"/>
        <v>1</v>
      </c>
      <c r="U44" s="2">
        <f t="shared" si="12"/>
        <v>0.68220206155697583</v>
      </c>
      <c r="V44" s="2">
        <f t="shared" si="4"/>
        <v>4.3354757701885571E-4</v>
      </c>
      <c r="W44" s="2">
        <f t="shared" si="13"/>
        <v>-2.1582504793448258E-4</v>
      </c>
      <c r="X44" s="2">
        <f t="shared" si="14"/>
        <v>5.9589073325719028E-4</v>
      </c>
      <c r="Y44" s="2">
        <f t="shared" si="15"/>
        <v>0.57761474619030317</v>
      </c>
      <c r="Z44" s="2">
        <f t="shared" si="16"/>
        <v>0.63166857551571831</v>
      </c>
      <c r="AA44" s="2">
        <f t="shared" si="17"/>
        <v>7.9772079772079785E-2</v>
      </c>
      <c r="AB44" s="2">
        <f t="shared" si="10"/>
        <v>0.68507327644978477</v>
      </c>
      <c r="AD44" s="2">
        <f t="shared" si="11"/>
        <v>-6.5780064497847901E-3</v>
      </c>
    </row>
    <row r="45" spans="2:30">
      <c r="B45" s="2">
        <v>38</v>
      </c>
      <c r="C45" s="2">
        <v>0.68096999999999996</v>
      </c>
      <c r="D45" s="2">
        <v>0.68171298999999996</v>
      </c>
      <c r="E45" s="2">
        <v>0.68176143</v>
      </c>
      <c r="F45" s="2">
        <v>-4.8430000000000002E-5</v>
      </c>
      <c r="G45" s="2">
        <v>1.6220200000000001E-3</v>
      </c>
      <c r="H45" s="2">
        <v>-4.6605000000000003E-4</v>
      </c>
      <c r="I45" s="2">
        <v>0.57683406999999998</v>
      </c>
      <c r="J45" s="2">
        <v>0.63126057999999996</v>
      </c>
      <c r="K45" s="2">
        <v>7.9772079999999995E-2</v>
      </c>
      <c r="L45" s="2">
        <v>0.67643291999999999</v>
      </c>
      <c r="M45" s="2">
        <v>0.67643291999999999</v>
      </c>
      <c r="R45" s="6" t="b">
        <f t="shared" si="0"/>
        <v>1</v>
      </c>
      <c r="S45" s="6">
        <f t="shared" si="1"/>
        <v>0.68171299261290286</v>
      </c>
      <c r="T45" s="6" t="b">
        <f t="shared" si="2"/>
        <v>1</v>
      </c>
      <c r="U45" s="2">
        <f t="shared" si="12"/>
        <v>0.68176142648153393</v>
      </c>
      <c r="V45" s="2">
        <f t="shared" si="4"/>
        <v>-4.8433868631070354E-5</v>
      </c>
      <c r="W45" s="2">
        <f t="shared" si="13"/>
        <v>-3.7816820417281718E-4</v>
      </c>
      <c r="X45" s="2">
        <f t="shared" si="14"/>
        <v>3.3999715254366352E-5</v>
      </c>
      <c r="Y45" s="2">
        <f t="shared" si="15"/>
        <v>0.57683407067245629</v>
      </c>
      <c r="Z45" s="2">
        <f t="shared" si="16"/>
        <v>0.63126058007549435</v>
      </c>
      <c r="AA45" s="2">
        <f t="shared" si="17"/>
        <v>7.9772079772079785E-2</v>
      </c>
      <c r="AB45" s="2">
        <f t="shared" si="10"/>
        <v>0.68270138216145204</v>
      </c>
      <c r="AD45" s="2">
        <f t="shared" si="11"/>
        <v>-6.2684621614520486E-3</v>
      </c>
    </row>
    <row r="46" spans="2:30">
      <c r="B46" s="2">
        <v>39</v>
      </c>
      <c r="C46" s="2">
        <v>0.68223999999999996</v>
      </c>
      <c r="D46" s="2">
        <v>0.68184807999999997</v>
      </c>
      <c r="E46" s="2">
        <v>0.68182474000000004</v>
      </c>
      <c r="F46" s="2">
        <v>2.334E-5</v>
      </c>
      <c r="G46" s="2">
        <v>1.2903299999999999E-3</v>
      </c>
      <c r="H46" s="2">
        <v>-2.9339999999999998E-4</v>
      </c>
      <c r="I46" s="2">
        <v>0.57694838000000004</v>
      </c>
      <c r="J46" s="2">
        <v>0.63131919999999997</v>
      </c>
      <c r="K46" s="2">
        <v>7.9772079999999995E-2</v>
      </c>
      <c r="L46" s="2">
        <v>0.67789911999999997</v>
      </c>
      <c r="M46" s="2">
        <v>0.67789911999999997</v>
      </c>
      <c r="R46" s="6" t="b">
        <f t="shared" si="0"/>
        <v>1</v>
      </c>
      <c r="S46" s="6">
        <f t="shared" si="1"/>
        <v>0.68184808217888515</v>
      </c>
      <c r="T46" s="6" t="b">
        <f t="shared" si="2"/>
        <v>1</v>
      </c>
      <c r="U46" s="2">
        <f t="shared" si="12"/>
        <v>0.6818247406000566</v>
      </c>
      <c r="V46" s="2">
        <f t="shared" si="4"/>
        <v>2.3341578828550702E-5</v>
      </c>
      <c r="W46" s="2">
        <f t="shared" si="13"/>
        <v>-4.606017880582539E-4</v>
      </c>
      <c r="X46" s="2">
        <f t="shared" si="14"/>
        <v>1.4432742055025185E-4</v>
      </c>
      <c r="Y46" s="2">
        <f t="shared" si="15"/>
        <v>0.5769483772282874</v>
      </c>
      <c r="Z46" s="2">
        <f t="shared" si="16"/>
        <v>0.63131920425931165</v>
      </c>
      <c r="AA46" s="2">
        <f t="shared" si="17"/>
        <v>7.9772079772079785E-2</v>
      </c>
      <c r="AB46" s="2">
        <f t="shared" si="10"/>
        <v>0.68338640044652321</v>
      </c>
      <c r="AD46" s="2">
        <f t="shared" si="11"/>
        <v>-5.4872804465232461E-3</v>
      </c>
    </row>
    <row r="47" spans="2:30">
      <c r="B47" s="2">
        <v>40</v>
      </c>
      <c r="C47" s="2">
        <v>0.68393999999999999</v>
      </c>
      <c r="D47" s="2">
        <v>0.68177681999999995</v>
      </c>
      <c r="E47" s="2">
        <v>0.68179151999999998</v>
      </c>
      <c r="F47" s="2">
        <v>-1.47E-5</v>
      </c>
      <c r="G47" s="2">
        <v>9.5832999999999997E-4</v>
      </c>
      <c r="H47" s="2">
        <v>-2.5795000000000001E-4</v>
      </c>
      <c r="I47" s="2">
        <v>0.57688808000000003</v>
      </c>
      <c r="J47" s="2">
        <v>0.63128843999999995</v>
      </c>
      <c r="K47" s="2">
        <v>7.9772079999999995E-2</v>
      </c>
      <c r="L47" s="2">
        <v>0.67871380000000003</v>
      </c>
      <c r="M47" s="2">
        <v>0.67871380000000003</v>
      </c>
      <c r="R47" s="6" t="b">
        <f t="shared" si="0"/>
        <v>1</v>
      </c>
      <c r="S47" s="6">
        <f t="shared" si="1"/>
        <v>0.68177682439322795</v>
      </c>
      <c r="T47" s="6" t="b">
        <f t="shared" si="2"/>
        <v>1</v>
      </c>
      <c r="U47" s="2">
        <f t="shared" si="12"/>
        <v>0.68179151984806119</v>
      </c>
      <c r="V47" s="2">
        <f t="shared" si="4"/>
        <v>-1.4695454833235644E-5</v>
      </c>
      <c r="W47" s="2">
        <f t="shared" si="13"/>
        <v>-5.8158762977995502E-4</v>
      </c>
      <c r="X47" s="2">
        <f t="shared" si="14"/>
        <v>1.270275889034442E-4</v>
      </c>
      <c r="Y47" s="2">
        <f t="shared" si="15"/>
        <v>0.57688808217888521</v>
      </c>
      <c r="Z47" s="2">
        <f t="shared" si="16"/>
        <v>0.63128844430376041</v>
      </c>
      <c r="AA47" s="2">
        <f t="shared" si="17"/>
        <v>7.9772079772079785E-2</v>
      </c>
      <c r="AB47" s="2">
        <f t="shared" si="10"/>
        <v>0.68353977819772549</v>
      </c>
      <c r="AD47" s="2">
        <f t="shared" si="11"/>
        <v>-4.8259781977254557E-3</v>
      </c>
    </row>
    <row r="48" spans="2:30">
      <c r="B48" s="2">
        <v>41</v>
      </c>
      <c r="C48" s="2">
        <v>0.68322000000000005</v>
      </c>
      <c r="D48" s="2">
        <v>0.68138352000000002</v>
      </c>
      <c r="E48" s="2">
        <v>0.68161963999999997</v>
      </c>
      <c r="F48" s="2">
        <v>-2.3612000000000001E-4</v>
      </c>
      <c r="G48" s="2">
        <v>6.3146999999999997E-4</v>
      </c>
      <c r="H48" s="2">
        <v>-4.5302E-4</v>
      </c>
      <c r="I48" s="2">
        <v>0.57655529000000005</v>
      </c>
      <c r="J48" s="2">
        <v>0.6311293</v>
      </c>
      <c r="K48" s="2">
        <v>7.9772079999999995E-2</v>
      </c>
      <c r="L48" s="2">
        <v>0.67844528000000004</v>
      </c>
      <c r="M48" s="2">
        <v>0.67844528000000004</v>
      </c>
      <c r="R48" s="6" t="b">
        <f t="shared" si="0"/>
        <v>1</v>
      </c>
      <c r="S48" s="6">
        <f t="shared" si="1"/>
        <v>0.68138351973745126</v>
      </c>
      <c r="T48" s="6" t="b">
        <f t="shared" si="2"/>
        <v>1</v>
      </c>
      <c r="U48" s="2">
        <f t="shared" si="12"/>
        <v>0.68161964143590614</v>
      </c>
      <c r="V48" s="2">
        <f t="shared" si="4"/>
        <v>-2.3612169845488307E-4</v>
      </c>
      <c r="W48" s="2">
        <f t="shared" si="13"/>
        <v>-7.2331067351663484E-4</v>
      </c>
      <c r="X48" s="2">
        <f t="shared" si="14"/>
        <v>-1.1432445468944512E-4</v>
      </c>
      <c r="Y48" s="2">
        <f t="shared" si="15"/>
        <v>0.57655528593168959</v>
      </c>
      <c r="Z48" s="2">
        <f t="shared" si="16"/>
        <v>0.63112929762583903</v>
      </c>
      <c r="AA48" s="2">
        <f t="shared" si="17"/>
        <v>7.9772079772079785E-2</v>
      </c>
      <c r="AB48" s="2">
        <f t="shared" si="10"/>
        <v>0.68269107932323114</v>
      </c>
      <c r="AD48" s="2">
        <f t="shared" si="11"/>
        <v>-4.2457993232311031E-3</v>
      </c>
    </row>
    <row r="49" spans="2:30">
      <c r="B49" s="2">
        <v>42</v>
      </c>
      <c r="C49" s="2">
        <v>0.68481999999999998</v>
      </c>
      <c r="D49" s="2">
        <v>0.68104960999999997</v>
      </c>
      <c r="E49" s="2">
        <v>0.68149161000000003</v>
      </c>
      <c r="F49" s="2">
        <v>-4.4200000000000001E-4</v>
      </c>
      <c r="G49" s="2">
        <v>3.1817E-4</v>
      </c>
      <c r="H49" s="2">
        <v>-6.3204000000000005E-4</v>
      </c>
      <c r="I49" s="2">
        <v>0.57627275</v>
      </c>
      <c r="J49" s="2">
        <v>0.63101074999999995</v>
      </c>
      <c r="K49" s="2">
        <v>7.9772079999999995E-2</v>
      </c>
      <c r="L49" s="2">
        <v>0.67825687000000001</v>
      </c>
      <c r="M49" s="2">
        <v>0.67825687000000001</v>
      </c>
      <c r="R49" s="6" t="b">
        <f t="shared" si="0"/>
        <v>1</v>
      </c>
      <c r="S49" s="6">
        <f t="shared" si="1"/>
        <v>0.68104961423516963</v>
      </c>
      <c r="T49" s="6" t="b">
        <f t="shared" si="2"/>
        <v>1</v>
      </c>
      <c r="U49" s="2">
        <f t="shared" si="12"/>
        <v>0.68149161275077863</v>
      </c>
      <c r="V49" s="2">
        <f t="shared" si="4"/>
        <v>-4.4199851560899894E-4</v>
      </c>
      <c r="W49" s="2">
        <f t="shared" si="13"/>
        <v>-8.4510791728207278E-4</v>
      </c>
      <c r="X49" s="2">
        <f t="shared" si="14"/>
        <v>-3.4122116519073051E-4</v>
      </c>
      <c r="Y49" s="2">
        <f t="shared" si="15"/>
        <v>0.57627275050668203</v>
      </c>
      <c r="Z49" s="2">
        <f t="shared" si="16"/>
        <v>0.63101075254701722</v>
      </c>
      <c r="AA49" s="2">
        <f t="shared" si="17"/>
        <v>7.9772079772079785E-2</v>
      </c>
      <c r="AB49" s="2">
        <f t="shared" si="10"/>
        <v>0.6819025031134176</v>
      </c>
      <c r="AD49" s="2">
        <f t="shared" si="11"/>
        <v>-3.6456331134175901E-3</v>
      </c>
    </row>
    <row r="50" spans="2:30">
      <c r="B50" s="2">
        <v>43</v>
      </c>
      <c r="C50" s="2">
        <v>0.68484</v>
      </c>
      <c r="D50" s="2">
        <v>0.68036408999999998</v>
      </c>
      <c r="E50" s="2">
        <v>0.68122534000000001</v>
      </c>
      <c r="F50" s="2">
        <v>-8.6125000000000004E-4</v>
      </c>
      <c r="G50" s="2">
        <v>1.312E-5</v>
      </c>
      <c r="H50" s="2">
        <v>-1.07985E-3</v>
      </c>
      <c r="I50" s="2">
        <v>0.57569269000000001</v>
      </c>
      <c r="J50" s="2">
        <v>0.63076421000000005</v>
      </c>
      <c r="K50" s="2">
        <v>7.9772079999999995E-2</v>
      </c>
      <c r="L50" s="2">
        <v>0.67682412000000003</v>
      </c>
      <c r="M50" s="2">
        <v>0.67682412000000003</v>
      </c>
      <c r="R50" s="6" t="b">
        <f t="shared" si="0"/>
        <v>1</v>
      </c>
      <c r="S50" s="6">
        <f t="shared" si="1"/>
        <v>0.68036408955065497</v>
      </c>
      <c r="T50" s="6" t="b">
        <f t="shared" si="2"/>
        <v>1</v>
      </c>
      <c r="U50" s="2">
        <f t="shared" si="12"/>
        <v>0.68122534177084093</v>
      </c>
      <c r="V50" s="2">
        <f t="shared" si="4"/>
        <v>-8.6125222018595959E-4</v>
      </c>
      <c r="W50" s="2">
        <f t="shared" si="13"/>
        <v>-9.4588526770034121E-4</v>
      </c>
      <c r="X50" s="2">
        <f t="shared" si="14"/>
        <v>-8.4009395830736422E-4</v>
      </c>
      <c r="Y50" s="2">
        <f t="shared" si="15"/>
        <v>0.57569269115824651</v>
      </c>
      <c r="Z50" s="2">
        <f t="shared" si="16"/>
        <v>0.63076420534337119</v>
      </c>
      <c r="AA50" s="2">
        <f t="shared" si="17"/>
        <v>7.9772079772079785E-2</v>
      </c>
      <c r="AB50" s="2">
        <f t="shared" si="10"/>
        <v>0.67982958927188775</v>
      </c>
      <c r="AD50" s="2">
        <f t="shared" si="11"/>
        <v>-3.0054692718877174E-3</v>
      </c>
    </row>
    <row r="51" spans="2:30">
      <c r="B51" s="2">
        <v>44</v>
      </c>
      <c r="C51" s="2">
        <v>0.68183000000000005</v>
      </c>
      <c r="D51" s="2">
        <v>0.67955029</v>
      </c>
      <c r="E51" s="2">
        <v>0.68093616999999995</v>
      </c>
      <c r="F51" s="2">
        <v>-1.3858799999999999E-3</v>
      </c>
      <c r="G51" s="2">
        <v>-1.9226000000000001E-4</v>
      </c>
      <c r="H51" s="2">
        <v>-1.68429E-3</v>
      </c>
      <c r="I51" s="2">
        <v>0.57500408999999997</v>
      </c>
      <c r="J51" s="2">
        <v>0.63049644999999999</v>
      </c>
      <c r="K51" s="2">
        <v>7.9772079999999995E-2</v>
      </c>
      <c r="L51" s="2">
        <v>0.67452266999999999</v>
      </c>
      <c r="M51" s="2">
        <v>0.67452266999999999</v>
      </c>
      <c r="R51" s="6" t="b">
        <f t="shared" si="0"/>
        <v>1</v>
      </c>
      <c r="S51" s="6">
        <f t="shared" si="1"/>
        <v>0.67955028765077408</v>
      </c>
      <c r="T51" s="6" t="b">
        <f t="shared" si="2"/>
        <v>1</v>
      </c>
      <c r="U51" s="2">
        <f t="shared" si="12"/>
        <v>0.68093616911250821</v>
      </c>
      <c r="V51" s="2">
        <f t="shared" si="4"/>
        <v>-1.3858814617341286E-3</v>
      </c>
      <c r="W51" s="2">
        <f t="shared" si="13"/>
        <v>-9.6704352957893659E-4</v>
      </c>
      <c r="X51" s="2">
        <f t="shared" si="14"/>
        <v>-1.4905909447729265E-3</v>
      </c>
      <c r="Y51" s="2">
        <f t="shared" si="15"/>
        <v>0.57500408955065496</v>
      </c>
      <c r="Z51" s="2">
        <f t="shared" si="16"/>
        <v>0.630496452881952</v>
      </c>
      <c r="AA51" s="2">
        <f t="shared" si="17"/>
        <v>7.9772079772079785E-2</v>
      </c>
      <c r="AB51" s="2">
        <f t="shared" si="10"/>
        <v>0.67695078955964194</v>
      </c>
      <c r="AD51" s="2">
        <f t="shared" si="11"/>
        <v>-2.4281195596419503E-3</v>
      </c>
    </row>
    <row r="52" spans="2:30">
      <c r="B52" s="2">
        <v>45</v>
      </c>
      <c r="C52" s="2">
        <v>0.67581000000000002</v>
      </c>
      <c r="D52" s="2">
        <v>0.67913579000000002</v>
      </c>
      <c r="E52" s="2">
        <v>0.68086466000000001</v>
      </c>
      <c r="F52" s="2">
        <v>-1.72887E-3</v>
      </c>
      <c r="G52" s="2">
        <v>-3.7699000000000001E-4</v>
      </c>
      <c r="H52" s="2">
        <v>-2.0668399999999999E-3</v>
      </c>
      <c r="I52" s="2">
        <v>0.57465336</v>
      </c>
      <c r="J52" s="2">
        <v>0.63043024000000003</v>
      </c>
      <c r="K52" s="2">
        <v>7.9772079999999995E-2</v>
      </c>
      <c r="L52" s="2">
        <v>0.67329371999999998</v>
      </c>
      <c r="M52" s="2">
        <v>0.67329371999999998</v>
      </c>
      <c r="R52" s="6" t="b">
        <f t="shared" si="0"/>
        <v>1</v>
      </c>
      <c r="S52" s="6">
        <f t="shared" si="1"/>
        <v>0.67913579449636929</v>
      </c>
      <c r="T52" s="6" t="b">
        <f t="shared" si="2"/>
        <v>1</v>
      </c>
      <c r="U52" s="2">
        <f t="shared" si="12"/>
        <v>0.68086466264150891</v>
      </c>
      <c r="V52" s="2">
        <f t="shared" si="4"/>
        <v>-1.7288681451396171E-3</v>
      </c>
      <c r="W52" s="2">
        <f t="shared" si="13"/>
        <v>-8.6233404654013858E-4</v>
      </c>
      <c r="X52" s="2">
        <f t="shared" si="14"/>
        <v>-1.9455016697894868E-3</v>
      </c>
      <c r="Y52" s="2">
        <f t="shared" si="15"/>
        <v>0.57465336457385097</v>
      </c>
      <c r="Z52" s="2">
        <f t="shared" si="16"/>
        <v>0.63043024318658225</v>
      </c>
      <c r="AA52" s="2">
        <f t="shared" si="17"/>
        <v>7.9772079772079785E-2</v>
      </c>
      <c r="AB52" s="2">
        <f t="shared" si="10"/>
        <v>0.67481476096330628</v>
      </c>
      <c r="AD52" s="2">
        <f t="shared" si="11"/>
        <v>-1.5210409633062971E-3</v>
      </c>
    </row>
    <row r="53" spans="2:30">
      <c r="B53" s="2">
        <v>46</v>
      </c>
      <c r="C53" s="2">
        <v>0.67679</v>
      </c>
      <c r="D53" s="2">
        <v>0.67974047999999998</v>
      </c>
      <c r="E53" s="2">
        <v>0.68126903999999999</v>
      </c>
      <c r="F53" s="2">
        <v>-1.52855E-3</v>
      </c>
      <c r="G53" s="2">
        <v>-5.2758999999999998E-4</v>
      </c>
      <c r="H53" s="2">
        <v>-1.7787899999999999E-3</v>
      </c>
      <c r="I53" s="2">
        <v>0.57516502999999997</v>
      </c>
      <c r="J53" s="2">
        <v>0.63080466000000002</v>
      </c>
      <c r="K53" s="2">
        <v>7.9772079999999995E-2</v>
      </c>
      <c r="L53" s="2">
        <v>0.67518416000000003</v>
      </c>
      <c r="M53" s="2">
        <v>0.67518416000000003</v>
      </c>
      <c r="R53" s="6" t="b">
        <f t="shared" si="0"/>
        <v>1</v>
      </c>
      <c r="S53" s="6">
        <f t="shared" si="1"/>
        <v>0.67974048440480006</v>
      </c>
      <c r="T53" s="6" t="b">
        <f t="shared" si="2"/>
        <v>1</v>
      </c>
      <c r="U53" s="2">
        <f t="shared" si="12"/>
        <v>0.68126903565282959</v>
      </c>
      <c r="V53" s="2">
        <f t="shared" si="4"/>
        <v>-1.5285512480295305E-3</v>
      </c>
      <c r="W53" s="2">
        <f t="shared" si="13"/>
        <v>-6.4570052189026888E-4</v>
      </c>
      <c r="X53" s="2">
        <f t="shared" si="14"/>
        <v>-1.7492639295643459E-3</v>
      </c>
      <c r="Y53" s="2">
        <f t="shared" si="15"/>
        <v>0.57516502526560009</v>
      </c>
      <c r="Z53" s="2">
        <f t="shared" si="16"/>
        <v>0.63080466264150892</v>
      </c>
      <c r="AA53" s="2">
        <f t="shared" si="17"/>
        <v>7.9772079772079785E-2</v>
      </c>
      <c r="AB53" s="2">
        <f t="shared" si="10"/>
        <v>0.67555432427381856</v>
      </c>
      <c r="AD53" s="2">
        <f t="shared" si="11"/>
        <v>-3.7016427381852957E-4</v>
      </c>
    </row>
    <row r="54" spans="2:30">
      <c r="B54" s="2">
        <v>47</v>
      </c>
      <c r="C54" s="2">
        <v>0.67750999999999995</v>
      </c>
      <c r="D54" s="2">
        <v>0.68027694000000005</v>
      </c>
      <c r="E54" s="2">
        <v>0.68162736000000002</v>
      </c>
      <c r="F54" s="2">
        <v>-1.35042E-3</v>
      </c>
      <c r="G54" s="2">
        <v>-6.9096000000000001E-4</v>
      </c>
      <c r="H54" s="2">
        <v>-1.5152900000000001E-3</v>
      </c>
      <c r="I54" s="2">
        <v>0.57561894999999996</v>
      </c>
      <c r="J54" s="2">
        <v>0.63113644000000002</v>
      </c>
      <c r="K54" s="2">
        <v>7.9772079999999995E-2</v>
      </c>
      <c r="L54" s="2">
        <v>0.67695627999999997</v>
      </c>
      <c r="M54" s="2">
        <v>0.67695627999999997</v>
      </c>
      <c r="R54" s="6" t="b">
        <f t="shared" si="0"/>
        <v>1</v>
      </c>
      <c r="S54" s="6">
        <f t="shared" si="1"/>
        <v>0.6802769361147637</v>
      </c>
      <c r="T54" s="6" t="b">
        <f t="shared" si="2"/>
        <v>1</v>
      </c>
      <c r="U54" s="2">
        <f t="shared" si="12"/>
        <v>0.68162735850505596</v>
      </c>
      <c r="V54" s="2">
        <f t="shared" si="4"/>
        <v>-1.3504223902922607E-3</v>
      </c>
      <c r="W54" s="2">
        <f t="shared" si="13"/>
        <v>-4.2498784035545351E-4</v>
      </c>
      <c r="X54" s="2">
        <f t="shared" si="14"/>
        <v>-1.5817810277764625E-3</v>
      </c>
      <c r="Y54" s="2">
        <f t="shared" si="15"/>
        <v>0.57561894594326157</v>
      </c>
      <c r="Z54" s="2">
        <f t="shared" si="16"/>
        <v>0.63113644306023697</v>
      </c>
      <c r="AA54" s="2">
        <f t="shared" si="17"/>
        <v>7.9772079772079785E-2</v>
      </c>
      <c r="AB54" s="2">
        <f t="shared" si="10"/>
        <v>0.67612272668960027</v>
      </c>
      <c r="AD54" s="2">
        <f t="shared" si="11"/>
        <v>8.3355331039969283E-4</v>
      </c>
    </row>
    <row r="55" spans="2:30">
      <c r="B55" s="2">
        <v>48</v>
      </c>
      <c r="C55" s="2">
        <v>0.67857000000000001</v>
      </c>
      <c r="D55" s="2">
        <v>0.68078002000000004</v>
      </c>
      <c r="E55" s="2">
        <v>0.68195675</v>
      </c>
      <c r="F55" s="2">
        <v>-1.17673E-3</v>
      </c>
      <c r="G55" s="2">
        <v>-8.2388999999999997E-4</v>
      </c>
      <c r="H55" s="2">
        <v>-1.26494E-3</v>
      </c>
      <c r="I55" s="2">
        <v>0.57604462999999995</v>
      </c>
      <c r="J55" s="2">
        <v>0.63144142999999997</v>
      </c>
      <c r="K55" s="2">
        <v>7.9772079999999995E-2</v>
      </c>
      <c r="L55" s="2">
        <v>0.67858154999999998</v>
      </c>
      <c r="M55" s="2">
        <v>0.67858154999999998</v>
      </c>
      <c r="R55" s="6" t="b">
        <f t="shared" si="0"/>
        <v>1</v>
      </c>
      <c r="S55" s="6">
        <f t="shared" si="1"/>
        <v>0.68078001540835709</v>
      </c>
      <c r="T55" s="6" t="b">
        <f t="shared" si="2"/>
        <v>1</v>
      </c>
      <c r="U55" s="2">
        <f t="shared" si="12"/>
        <v>0.6819567471854604</v>
      </c>
      <c r="V55" s="2">
        <f t="shared" si="4"/>
        <v>-1.1767317771033126E-3</v>
      </c>
      <c r="W55" s="2">
        <f t="shared" si="13"/>
        <v>-1.9362920287125171E-4</v>
      </c>
      <c r="X55" s="2">
        <f t="shared" si="14"/>
        <v>-1.4225074206613278E-3</v>
      </c>
      <c r="Y55" s="2">
        <f t="shared" si="15"/>
        <v>0.57604462842245596</v>
      </c>
      <c r="Z55" s="2">
        <f t="shared" si="16"/>
        <v>0.63144143257912999</v>
      </c>
      <c r="AA55" s="2">
        <f t="shared" si="17"/>
        <v>7.9772079772079785E-2</v>
      </c>
      <c r="AB55" s="2">
        <f t="shared" si="10"/>
        <v>0.67660636265501661</v>
      </c>
      <c r="AD55" s="2">
        <f t="shared" si="11"/>
        <v>1.9751873449833646E-3</v>
      </c>
    </row>
    <row r="56" spans="2:30">
      <c r="B56" s="2">
        <v>49</v>
      </c>
      <c r="C56" s="2">
        <v>0.67767999999999995</v>
      </c>
      <c r="D56" s="2">
        <v>0.68118184000000004</v>
      </c>
      <c r="E56" s="2">
        <v>0.68222769000000005</v>
      </c>
      <c r="F56" s="2">
        <v>-1.0458500000000001E-3</v>
      </c>
      <c r="G56" s="2">
        <v>-9.0512000000000003E-4</v>
      </c>
      <c r="H56" s="2">
        <v>-1.08103E-3</v>
      </c>
      <c r="I56" s="2">
        <v>0.57638462999999995</v>
      </c>
      <c r="J56" s="2">
        <v>0.63169229999999998</v>
      </c>
      <c r="K56" s="2">
        <v>7.9772079999999995E-2</v>
      </c>
      <c r="L56" s="2">
        <v>0.67976966000000005</v>
      </c>
      <c r="M56" s="2">
        <v>0.67976966000000005</v>
      </c>
      <c r="R56" s="6" t="b">
        <f t="shared" si="0"/>
        <v>1</v>
      </c>
      <c r="S56" s="6">
        <f t="shared" si="1"/>
        <v>0.68118183639169472</v>
      </c>
      <c r="T56" s="6" t="b">
        <f t="shared" si="2"/>
        <v>1</v>
      </c>
      <c r="U56" s="2">
        <f t="shared" si="12"/>
        <v>0.68222768696029723</v>
      </c>
      <c r="V56" s="2">
        <f t="shared" si="4"/>
        <v>-1.0458505686025132E-3</v>
      </c>
      <c r="W56" s="2">
        <f t="shared" si="13"/>
        <v>5.2146440686763487E-5</v>
      </c>
      <c r="X56" s="2">
        <f t="shared" si="14"/>
        <v>-1.3203498209248324E-3</v>
      </c>
      <c r="Y56" s="2">
        <f t="shared" si="15"/>
        <v>0.57638463079297242</v>
      </c>
      <c r="Z56" s="2">
        <f t="shared" si="16"/>
        <v>0.63169230274101595</v>
      </c>
      <c r="AA56" s="2">
        <f t="shared" si="17"/>
        <v>7.9772079772079785E-2</v>
      </c>
      <c r="AB56" s="2">
        <f t="shared" si="10"/>
        <v>0.67676964523638017</v>
      </c>
      <c r="AD56" s="2">
        <f t="shared" si="11"/>
        <v>3.0000147636198848E-3</v>
      </c>
    </row>
    <row r="57" spans="2:30">
      <c r="B57" s="2">
        <v>50</v>
      </c>
      <c r="C57" s="2">
        <v>0.67852000000000001</v>
      </c>
      <c r="D57" s="2">
        <v>0.68181853000000003</v>
      </c>
      <c r="E57" s="2">
        <v>0.68259150000000002</v>
      </c>
      <c r="F57" s="2">
        <v>-7.7296999999999999E-4</v>
      </c>
      <c r="G57" s="2">
        <v>-9.3815999999999995E-4</v>
      </c>
      <c r="H57" s="2">
        <v>-7.3167000000000002E-4</v>
      </c>
      <c r="I57" s="2">
        <v>0.57692337000000005</v>
      </c>
      <c r="J57" s="2">
        <v>0.63202917000000003</v>
      </c>
      <c r="K57" s="2">
        <v>7.9772079999999995E-2</v>
      </c>
      <c r="L57" s="2">
        <v>0.68161848000000003</v>
      </c>
      <c r="M57" s="2">
        <v>0.68161848000000003</v>
      </c>
      <c r="R57" s="6" t="b">
        <f t="shared" si="0"/>
        <v>1</v>
      </c>
      <c r="S57" s="6">
        <f t="shared" si="1"/>
        <v>0.68181853391745739</v>
      </c>
      <c r="T57" s="6" t="b">
        <f t="shared" si="2"/>
        <v>1</v>
      </c>
      <c r="U57" s="2">
        <f t="shared" si="12"/>
        <v>0.68259150191712104</v>
      </c>
      <c r="V57" s="2">
        <f t="shared" si="4"/>
        <v>-7.7296799966364294E-4</v>
      </c>
      <c r="W57" s="2">
        <f t="shared" si="13"/>
        <v>3.2664569300908271E-4</v>
      </c>
      <c r="X57" s="2">
        <f t="shared" si="14"/>
        <v>-1.0478714228318244E-3</v>
      </c>
      <c r="Y57" s="2">
        <f t="shared" si="15"/>
        <v>0.5769233748532332</v>
      </c>
      <c r="Z57" s="2">
        <f t="shared" si="16"/>
        <v>0.63202916844177881</v>
      </c>
      <c r="AA57" s="2">
        <f t="shared" si="17"/>
        <v>7.9772079772079785E-2</v>
      </c>
      <c r="AB57" s="2">
        <f t="shared" si="10"/>
        <v>0.67765466714876943</v>
      </c>
      <c r="AD57" s="2">
        <f t="shared" si="11"/>
        <v>3.963812851230597E-3</v>
      </c>
    </row>
    <row r="58" spans="2:30">
      <c r="B58" s="2">
        <v>51</v>
      </c>
      <c r="C58" s="2">
        <v>0.67869000000000002</v>
      </c>
      <c r="D58" s="2">
        <v>0.68241826999999999</v>
      </c>
      <c r="E58" s="2">
        <v>0.68291721999999999</v>
      </c>
      <c r="F58" s="2">
        <v>-4.9896000000000001E-4</v>
      </c>
      <c r="G58" s="2">
        <v>-9.1124000000000001E-4</v>
      </c>
      <c r="H58" s="2">
        <v>-3.9587999999999998E-4</v>
      </c>
      <c r="I58" s="2">
        <v>0.57743084</v>
      </c>
      <c r="J58" s="2">
        <v>0.63233075999999999</v>
      </c>
      <c r="K58" s="2">
        <v>7.9772079999999995E-2</v>
      </c>
      <c r="L58" s="2">
        <v>0.68324702000000004</v>
      </c>
      <c r="M58" s="2">
        <v>0.68324702000000004</v>
      </c>
      <c r="R58" s="6" t="b">
        <f t="shared" si="0"/>
        <v>1</v>
      </c>
      <c r="S58" s="6">
        <f t="shared" si="1"/>
        <v>0.68241826735699507</v>
      </c>
      <c r="T58" s="6" t="b">
        <f t="shared" si="2"/>
        <v>1</v>
      </c>
      <c r="U58" s="2">
        <f t="shared" si="12"/>
        <v>0.68291722207049066</v>
      </c>
      <c r="V58" s="2">
        <f t="shared" si="4"/>
        <v>-4.9895471349559184E-4</v>
      </c>
      <c r="W58" s="2">
        <f t="shared" si="13"/>
        <v>6.0154911617726415E-4</v>
      </c>
      <c r="X58" s="2">
        <f t="shared" si="14"/>
        <v>-7.7408067091380586E-4</v>
      </c>
      <c r="Y58" s="2">
        <f t="shared" si="15"/>
        <v>0.5774308416097651</v>
      </c>
      <c r="Z58" s="2">
        <f t="shared" si="16"/>
        <v>0.63233076117638021</v>
      </c>
      <c r="AA58" s="2">
        <f t="shared" si="17"/>
        <v>7.9772079772079785E-2</v>
      </c>
      <c r="AB58" s="2">
        <f t="shared" si="10"/>
        <v>0.67850605187111301</v>
      </c>
      <c r="AD58" s="2">
        <f t="shared" si="11"/>
        <v>4.7409681288870242E-3</v>
      </c>
    </row>
    <row r="59" spans="2:30">
      <c r="B59" s="2">
        <v>52</v>
      </c>
      <c r="C59" s="2">
        <v>0.68017000000000005</v>
      </c>
      <c r="D59" s="2">
        <v>0.68309613000000002</v>
      </c>
      <c r="E59" s="2">
        <v>0.68325539999999996</v>
      </c>
      <c r="F59" s="2">
        <v>-1.5927000000000001E-4</v>
      </c>
      <c r="G59" s="2">
        <v>-8.4486999999999995E-4</v>
      </c>
      <c r="H59" s="2">
        <v>1.2130000000000001E-5</v>
      </c>
      <c r="I59" s="2">
        <v>0.57800441999999996</v>
      </c>
      <c r="J59" s="2">
        <v>0.63264388999999999</v>
      </c>
      <c r="K59" s="2">
        <v>7.9772079999999995E-2</v>
      </c>
      <c r="L59" s="2">
        <v>0.68509686999999997</v>
      </c>
      <c r="M59" s="2">
        <v>0.68509686999999997</v>
      </c>
      <c r="R59" s="6" t="b">
        <f t="shared" si="0"/>
        <v>1</v>
      </c>
      <c r="S59" s="6">
        <f t="shared" si="1"/>
        <v>0.68309613414917603</v>
      </c>
      <c r="T59" s="6" t="b">
        <f t="shared" si="2"/>
        <v>1</v>
      </c>
      <c r="U59" s="2">
        <f t="shared" si="12"/>
        <v>0.68325539983612993</v>
      </c>
      <c r="V59" s="2">
        <f t="shared" si="4"/>
        <v>-1.592656869539022E-4</v>
      </c>
      <c r="W59" s="2">
        <f t="shared" si="13"/>
        <v>8.7667507359547817E-4</v>
      </c>
      <c r="X59" s="2">
        <f t="shared" si="14"/>
        <v>-4.1825087709124729E-4</v>
      </c>
      <c r="Y59" s="2">
        <f t="shared" si="15"/>
        <v>0.57800442120314899</v>
      </c>
      <c r="Z59" s="2">
        <f t="shared" si="16"/>
        <v>0.63264388873715738</v>
      </c>
      <c r="AA59" s="2">
        <f t="shared" si="17"/>
        <v>7.9772079772079785E-2</v>
      </c>
      <c r="AB59" s="2">
        <f t="shared" si="10"/>
        <v>0.67970168023492561</v>
      </c>
      <c r="AD59" s="2">
        <f t="shared" si="11"/>
        <v>5.3951897650743597E-3</v>
      </c>
    </row>
    <row r="60" spans="2:30">
      <c r="B60" s="2">
        <v>53</v>
      </c>
      <c r="C60" s="2">
        <v>0.68274999999999997</v>
      </c>
      <c r="D60" s="2">
        <v>0.68362816000000004</v>
      </c>
      <c r="E60" s="2">
        <v>0.68350222999999999</v>
      </c>
      <c r="F60" s="2">
        <v>1.2593000000000001E-4</v>
      </c>
      <c r="G60" s="2">
        <v>-7.1847999999999997E-4</v>
      </c>
      <c r="H60" s="2">
        <v>3.3702999999999999E-4</v>
      </c>
      <c r="I60" s="2">
        <v>0.57845460000000004</v>
      </c>
      <c r="J60" s="2">
        <v>0.63287243999999998</v>
      </c>
      <c r="K60" s="2">
        <v>7.9772079999999995E-2</v>
      </c>
      <c r="L60" s="2">
        <v>0.68639139000000005</v>
      </c>
      <c r="M60" s="2">
        <v>0.68639139000000005</v>
      </c>
      <c r="R60" s="6" t="b">
        <f t="shared" si="0"/>
        <v>1</v>
      </c>
      <c r="S60" s="6">
        <f t="shared" si="1"/>
        <v>0.6836281585399353</v>
      </c>
      <c r="T60" s="6" t="b">
        <f t="shared" si="2"/>
        <v>1</v>
      </c>
      <c r="U60" s="2">
        <f t="shared" si="12"/>
        <v>0.68350223182302028</v>
      </c>
      <c r="V60" s="2">
        <f t="shared" si="4"/>
        <v>1.2592671691502577E-4</v>
      </c>
      <c r="W60" s="2">
        <f t="shared" si="13"/>
        <v>1.1356602637328233E-3</v>
      </c>
      <c r="X60" s="2">
        <f t="shared" si="14"/>
        <v>-1.265066697894236E-4</v>
      </c>
      <c r="Y60" s="2">
        <f t="shared" si="15"/>
        <v>0.57845459568763757</v>
      </c>
      <c r="Z60" s="2">
        <f t="shared" si="16"/>
        <v>0.63287243687316697</v>
      </c>
      <c r="AA60" s="2">
        <f t="shared" si="17"/>
        <v>7.9772079772079785E-2</v>
      </c>
      <c r="AB60" s="2">
        <f t="shared" si="10"/>
        <v>0.68058065767945453</v>
      </c>
      <c r="AD60" s="2">
        <f t="shared" si="11"/>
        <v>5.8107323205455197E-3</v>
      </c>
    </row>
    <row r="61" spans="2:30">
      <c r="B61" s="2">
        <v>54</v>
      </c>
      <c r="C61" s="2">
        <v>0.68081000000000003</v>
      </c>
      <c r="D61" s="2">
        <v>0.68378782000000005</v>
      </c>
      <c r="E61" s="2">
        <v>0.68356240999999995</v>
      </c>
      <c r="F61" s="2">
        <v>2.2541E-4</v>
      </c>
      <c r="G61" s="2">
        <v>-5.1595999999999999E-4</v>
      </c>
      <c r="H61" s="2">
        <v>4.1075999999999998E-4</v>
      </c>
      <c r="I61" s="2">
        <v>0.57858969999999998</v>
      </c>
      <c r="J61" s="2">
        <v>0.63292815999999996</v>
      </c>
      <c r="K61" s="2">
        <v>7.9772079999999995E-2</v>
      </c>
      <c r="L61" s="2">
        <v>0.68632053999999998</v>
      </c>
      <c r="M61" s="2">
        <v>0.68632053999999998</v>
      </c>
      <c r="R61" s="6" t="b">
        <f t="shared" si="0"/>
        <v>1</v>
      </c>
      <c r="S61" s="6">
        <f t="shared" si="1"/>
        <v>0.68378782372901448</v>
      </c>
      <c r="T61" s="6" t="b">
        <f t="shared" si="2"/>
        <v>1</v>
      </c>
      <c r="U61" s="2">
        <f t="shared" si="12"/>
        <v>0.68356241036886189</v>
      </c>
      <c r="V61" s="2">
        <f t="shared" si="4"/>
        <v>2.2541336015258207E-4</v>
      </c>
      <c r="W61" s="2">
        <f t="shared" si="13"/>
        <v>1.3880936504372726E-3</v>
      </c>
      <c r="X61" s="2">
        <f t="shared" si="14"/>
        <v>-6.5256712418590565E-5</v>
      </c>
      <c r="Y61" s="2">
        <f t="shared" si="15"/>
        <v>0.57858969700147378</v>
      </c>
      <c r="Z61" s="2">
        <f t="shared" si="16"/>
        <v>0.63292815774894617</v>
      </c>
      <c r="AA61" s="2">
        <f t="shared" si="17"/>
        <v>7.9772079772079785E-2</v>
      </c>
      <c r="AB61" s="2">
        <f t="shared" si="10"/>
        <v>0.68035337915370953</v>
      </c>
      <c r="AD61" s="2">
        <f t="shared" si="11"/>
        <v>5.9671608462904535E-3</v>
      </c>
    </row>
    <row r="62" spans="2:30">
      <c r="B62" s="2">
        <v>55</v>
      </c>
      <c r="C62" s="2">
        <v>0.68193000000000004</v>
      </c>
      <c r="D62" s="2">
        <v>0.68432925</v>
      </c>
      <c r="E62" s="2">
        <v>0.68378260000000002</v>
      </c>
      <c r="F62" s="2">
        <v>5.4664000000000004E-4</v>
      </c>
      <c r="G62" s="2">
        <v>-2.1273E-4</v>
      </c>
      <c r="H62" s="2">
        <v>7.3649000000000002E-4</v>
      </c>
      <c r="I62" s="2">
        <v>0.57904781999999999</v>
      </c>
      <c r="J62" s="2">
        <v>0.63313204000000001</v>
      </c>
      <c r="K62" s="2">
        <v>7.9772079999999995E-2</v>
      </c>
      <c r="L62" s="2">
        <v>0.68721666000000003</v>
      </c>
      <c r="M62" s="2">
        <v>0.68721666000000003</v>
      </c>
      <c r="R62" s="6" t="b">
        <f t="shared" si="0"/>
        <v>1</v>
      </c>
      <c r="S62" s="6">
        <f t="shared" si="1"/>
        <v>0.68432924622519886</v>
      </c>
      <c r="T62" s="6" t="b">
        <f t="shared" si="2"/>
        <v>1</v>
      </c>
      <c r="U62" s="2">
        <f t="shared" si="12"/>
        <v>0.68378260319837081</v>
      </c>
      <c r="V62" s="2">
        <f t="shared" si="4"/>
        <v>5.466430268280531E-4</v>
      </c>
      <c r="W62" s="2">
        <f t="shared" si="13"/>
        <v>1.6787637230084452E-3</v>
      </c>
      <c r="X62" s="2">
        <f t="shared" si="14"/>
        <v>2.6361285278295507E-4</v>
      </c>
      <c r="Y62" s="2">
        <f t="shared" si="15"/>
        <v>0.57904782372901442</v>
      </c>
      <c r="Z62" s="2">
        <f t="shared" si="16"/>
        <v>0.63313203999849155</v>
      </c>
      <c r="AA62" s="2">
        <f t="shared" si="17"/>
        <v>7.9772079772079785E-2</v>
      </c>
      <c r="AB62" s="2">
        <f t="shared" si="10"/>
        <v>0.68128885792547478</v>
      </c>
      <c r="AD62" s="2">
        <f t="shared" si="11"/>
        <v>5.9278020745252569E-3</v>
      </c>
    </row>
    <row r="63" spans="2:30">
      <c r="B63" s="2">
        <v>56</v>
      </c>
      <c r="C63" s="2">
        <v>0.67850999999999995</v>
      </c>
      <c r="D63" s="2">
        <v>0.68476546999999999</v>
      </c>
      <c r="E63" s="2">
        <v>0.68393081</v>
      </c>
      <c r="F63" s="2">
        <v>8.3465999999999998E-4</v>
      </c>
      <c r="G63" s="2">
        <v>8.0560000000000001E-5</v>
      </c>
      <c r="H63" s="2">
        <v>1.02319E-3</v>
      </c>
      <c r="I63" s="2">
        <v>0.57941693999999999</v>
      </c>
      <c r="J63" s="2">
        <v>0.63326927</v>
      </c>
      <c r="K63" s="2">
        <v>7.9772079999999995E-2</v>
      </c>
      <c r="L63" s="2">
        <v>0.68790382000000005</v>
      </c>
      <c r="M63" s="2">
        <v>0.68790382000000005</v>
      </c>
      <c r="R63" s="6" t="b">
        <f t="shared" si="0"/>
        <v>1</v>
      </c>
      <c r="S63" s="6">
        <f t="shared" si="1"/>
        <v>0.68476547281159861</v>
      </c>
      <c r="T63" s="6" t="b">
        <f t="shared" si="2"/>
        <v>1</v>
      </c>
      <c r="U63" s="2">
        <f t="shared" si="12"/>
        <v>0.68393081145424051</v>
      </c>
      <c r="V63" s="2">
        <f t="shared" si="4"/>
        <v>8.3466135735810187E-4</v>
      </c>
      <c r="W63" s="2">
        <f t="shared" si="13"/>
        <v>1.9617938970535433E-3</v>
      </c>
      <c r="X63" s="2">
        <f t="shared" si="14"/>
        <v>5.5287822243424152E-4</v>
      </c>
      <c r="Y63" s="2">
        <f t="shared" si="15"/>
        <v>0.57941693853289111</v>
      </c>
      <c r="Z63" s="2">
        <f t="shared" si="16"/>
        <v>0.63326926986503751</v>
      </c>
      <c r="AA63" s="2">
        <f t="shared" si="17"/>
        <v>7.9772079772079785E-2</v>
      </c>
      <c r="AB63" s="2">
        <f t="shared" si="10"/>
        <v>0.68200816263063546</v>
      </c>
      <c r="AD63" s="2">
        <f t="shared" si="11"/>
        <v>5.8956573693645931E-3</v>
      </c>
    </row>
    <row r="64" spans="2:30">
      <c r="B64" s="2">
        <v>57</v>
      </c>
      <c r="C64" s="2">
        <v>0.68371000000000004</v>
      </c>
      <c r="D64" s="2">
        <v>0.68590282999999996</v>
      </c>
      <c r="E64" s="2">
        <v>0.68436448000000005</v>
      </c>
      <c r="F64" s="2">
        <v>1.53835E-3</v>
      </c>
      <c r="G64" s="2">
        <v>3.1600999999999998E-4</v>
      </c>
      <c r="H64" s="2">
        <v>1.8439400000000001E-3</v>
      </c>
      <c r="I64" s="2">
        <v>0.58037932000000003</v>
      </c>
      <c r="J64" s="2">
        <v>0.63367081000000003</v>
      </c>
      <c r="K64" s="2">
        <v>7.9772079999999995E-2</v>
      </c>
      <c r="L64" s="2">
        <v>0.69116204999999997</v>
      </c>
      <c r="M64" s="2">
        <v>0.69116204999999997</v>
      </c>
      <c r="R64" s="6" t="b">
        <f t="shared" si="0"/>
        <v>1</v>
      </c>
      <c r="S64" s="6">
        <f t="shared" si="1"/>
        <v>0.68590283150461651</v>
      </c>
      <c r="T64" s="6" t="b">
        <f t="shared" si="2"/>
        <v>1</v>
      </c>
      <c r="U64" s="2">
        <f t="shared" si="12"/>
        <v>0.68436447637057973</v>
      </c>
      <c r="V64" s="2">
        <f t="shared" si="4"/>
        <v>1.5383551340367729E-3</v>
      </c>
      <c r="W64" s="2">
        <f t="shared" si="13"/>
        <v>2.2435770319774034E-3</v>
      </c>
      <c r="X64" s="2">
        <f t="shared" si="14"/>
        <v>1.3620496595516153E-3</v>
      </c>
      <c r="Y64" s="2">
        <f t="shared" si="15"/>
        <v>0.5803793189654447</v>
      </c>
      <c r="Z64" s="2">
        <f t="shared" si="16"/>
        <v>0.63367081145424042</v>
      </c>
      <c r="AA64" s="2">
        <f t="shared" si="17"/>
        <v>7.9772079772079785E-2</v>
      </c>
      <c r="AB64" s="2">
        <f t="shared" si="10"/>
        <v>0.68512118907392605</v>
      </c>
      <c r="AD64" s="2">
        <f t="shared" si="11"/>
        <v>6.040860926073921E-3</v>
      </c>
    </row>
    <row r="65" spans="2:30">
      <c r="B65" s="2">
        <v>58</v>
      </c>
      <c r="C65" s="2">
        <v>0.68403999999999998</v>
      </c>
      <c r="D65" s="2">
        <v>0.68630153000000005</v>
      </c>
      <c r="E65" s="2">
        <v>0.68441684000000003</v>
      </c>
      <c r="F65" s="2">
        <v>1.8846900000000001E-3</v>
      </c>
      <c r="G65" s="2">
        <v>5.0551000000000003E-4</v>
      </c>
      <c r="H65" s="2">
        <v>2.2294900000000002E-3</v>
      </c>
      <c r="I65" s="2">
        <v>0.58071667999999999</v>
      </c>
      <c r="J65" s="2">
        <v>0.63371929000000005</v>
      </c>
      <c r="K65" s="2">
        <v>7.9772079999999995E-2</v>
      </c>
      <c r="L65" s="2">
        <v>0.69237386000000001</v>
      </c>
      <c r="M65" s="2">
        <v>0.69237386000000001</v>
      </c>
      <c r="R65" s="6" t="b">
        <f t="shared" si="0"/>
        <v>1</v>
      </c>
      <c r="S65" s="6">
        <f t="shared" si="1"/>
        <v>0.68630152814181944</v>
      </c>
      <c r="T65" s="6" t="b">
        <f t="shared" si="2"/>
        <v>1</v>
      </c>
      <c r="U65" s="2">
        <f t="shared" si="12"/>
        <v>0.68441683448022617</v>
      </c>
      <c r="V65" s="2">
        <f t="shared" si="4"/>
        <v>1.884693661593273E-3</v>
      </c>
      <c r="W65" s="2">
        <f t="shared" si="13"/>
        <v>2.4198825064625611E-3</v>
      </c>
      <c r="X65" s="2">
        <f t="shared" si="14"/>
        <v>1.750896450375951E-3</v>
      </c>
      <c r="Y65" s="2">
        <f t="shared" si="15"/>
        <v>0.58071667765846258</v>
      </c>
      <c r="Z65" s="2">
        <f t="shared" si="16"/>
        <v>0.63371929118539461</v>
      </c>
      <c r="AA65" s="2">
        <f t="shared" si="17"/>
        <v>7.9772079772079785E-2</v>
      </c>
      <c r="AB65" s="2">
        <f t="shared" si="10"/>
        <v>0.6863743572155393</v>
      </c>
      <c r="AD65" s="2">
        <f t="shared" si="11"/>
        <v>5.9995027844607085E-3</v>
      </c>
    </row>
    <row r="66" spans="2:30">
      <c r="B66" s="2">
        <v>59</v>
      </c>
      <c r="C66" s="2">
        <v>0.68503000000000003</v>
      </c>
      <c r="D66" s="2">
        <v>0.68671272000000005</v>
      </c>
      <c r="E66" s="2">
        <v>0.68444698000000004</v>
      </c>
      <c r="F66" s="2">
        <v>2.2657300000000001E-3</v>
      </c>
      <c r="G66" s="2">
        <v>6.9092000000000003E-4</v>
      </c>
      <c r="H66" s="2">
        <v>2.6594399999999999E-3</v>
      </c>
      <c r="I66" s="2">
        <v>0.58106460999999998</v>
      </c>
      <c r="J66" s="2">
        <v>0.63374721000000001</v>
      </c>
      <c r="K66" s="2">
        <v>7.9772079999999995E-2</v>
      </c>
      <c r="L66" s="2">
        <v>0.69375195999999995</v>
      </c>
      <c r="M66" s="2">
        <v>0.69375195999999995</v>
      </c>
      <c r="R66" s="6" t="b">
        <f t="shared" si="0"/>
        <v>1</v>
      </c>
      <c r="S66" s="6">
        <f t="shared" si="1"/>
        <v>0.68671271507669573</v>
      </c>
      <c r="T66" s="6" t="b">
        <f t="shared" si="2"/>
        <v>1</v>
      </c>
      <c r="U66" s="2">
        <f t="shared" si="12"/>
        <v>0.68444698123864423</v>
      </c>
      <c r="V66" s="2">
        <f t="shared" si="4"/>
        <v>2.2657338380515091E-3</v>
      </c>
      <c r="W66" s="2">
        <f t="shared" si="13"/>
        <v>2.5536797176798831E-3</v>
      </c>
      <c r="X66" s="2">
        <f t="shared" si="14"/>
        <v>2.1937473681444154E-3</v>
      </c>
      <c r="Y66" s="2">
        <f t="shared" si="15"/>
        <v>0.58106460506489632</v>
      </c>
      <c r="Z66" s="2">
        <f t="shared" si="16"/>
        <v>0.63374720485059655</v>
      </c>
      <c r="AA66" s="2">
        <f t="shared" si="17"/>
        <v>7.9772079772079785E-2</v>
      </c>
      <c r="AB66" s="2">
        <f t="shared" si="10"/>
        <v>0.68791420896426603</v>
      </c>
      <c r="AD66" s="2">
        <f t="shared" si="11"/>
        <v>5.837751035733918E-3</v>
      </c>
    </row>
    <row r="67" spans="2:30">
      <c r="B67" s="2">
        <v>60</v>
      </c>
      <c r="C67" s="2">
        <v>0.68583000000000005</v>
      </c>
      <c r="D67" s="2">
        <v>0.68701866</v>
      </c>
      <c r="E67" s="2">
        <v>0.68440034000000005</v>
      </c>
      <c r="F67" s="2">
        <v>2.6183199999999999E-3</v>
      </c>
      <c r="G67" s="2">
        <v>8.6731999999999998E-4</v>
      </c>
      <c r="H67" s="2">
        <v>3.0560700000000001E-3</v>
      </c>
      <c r="I67" s="2">
        <v>0.58132348</v>
      </c>
      <c r="J67" s="2">
        <v>0.63370402000000003</v>
      </c>
      <c r="K67" s="2">
        <v>7.9772079999999995E-2</v>
      </c>
      <c r="L67" s="2">
        <v>0.69493746999999995</v>
      </c>
      <c r="M67" s="2">
        <v>0.69493746999999995</v>
      </c>
      <c r="R67" s="6" t="b">
        <f t="shared" si="0"/>
        <v>1</v>
      </c>
      <c r="S67" s="6">
        <f t="shared" si="1"/>
        <v>0.68701866327245853</v>
      </c>
      <c r="T67" s="6" t="b">
        <f t="shared" si="2"/>
        <v>1</v>
      </c>
      <c r="U67" s="2">
        <f t="shared" si="12"/>
        <v>0.68440033973773573</v>
      </c>
      <c r="V67" s="2">
        <f t="shared" si="4"/>
        <v>2.6183235347227996E-3</v>
      </c>
      <c r="W67" s="2">
        <f t="shared" si="13"/>
        <v>2.6256661875869764E-3</v>
      </c>
      <c r="X67" s="2">
        <f t="shared" si="14"/>
        <v>2.6164878715067555E-3</v>
      </c>
      <c r="Y67" s="2">
        <f t="shared" si="15"/>
        <v>0.58132348430746483</v>
      </c>
      <c r="Z67" s="2">
        <f t="shared" si="16"/>
        <v>0.63370401827568112</v>
      </c>
      <c r="AA67" s="2">
        <f t="shared" si="17"/>
        <v>7.9772079772079785E-2</v>
      </c>
      <c r="AB67" s="2">
        <f t="shared" si="10"/>
        <v>0.68942695234795592</v>
      </c>
      <c r="AD67" s="2">
        <f t="shared" si="11"/>
        <v>5.5105176520440224E-3</v>
      </c>
    </row>
    <row r="68" spans="2:30">
      <c r="B68" s="2">
        <v>61</v>
      </c>
      <c r="C68" s="2">
        <v>0.68976000000000004</v>
      </c>
      <c r="D68" s="2">
        <v>0.68723478000000005</v>
      </c>
      <c r="E68" s="2">
        <v>0.68428597000000002</v>
      </c>
      <c r="F68" s="2">
        <v>2.94882E-3</v>
      </c>
      <c r="G68" s="2">
        <v>1.07832E-3</v>
      </c>
      <c r="H68" s="2">
        <v>3.4164400000000002E-3</v>
      </c>
      <c r="I68" s="2">
        <v>0.58150636</v>
      </c>
      <c r="J68" s="2">
        <v>0.63359812000000004</v>
      </c>
      <c r="K68" s="2">
        <v>7.9772079999999995E-2</v>
      </c>
      <c r="L68" s="2">
        <v>0.69583497000000005</v>
      </c>
      <c r="M68" s="2">
        <v>0.69583497000000005</v>
      </c>
      <c r="R68" s="6" t="b">
        <f t="shared" si="0"/>
        <v>1</v>
      </c>
      <c r="S68" s="6">
        <f t="shared" si="1"/>
        <v>0.68723478386745096</v>
      </c>
      <c r="T68" s="6" t="b">
        <f t="shared" si="2"/>
        <v>1</v>
      </c>
      <c r="U68" s="2">
        <f t="shared" si="12"/>
        <v>0.68428596691675458</v>
      </c>
      <c r="V68" s="2">
        <f t="shared" si="4"/>
        <v>2.9488169506963757E-3</v>
      </c>
      <c r="W68" s="2">
        <f t="shared" si="13"/>
        <v>2.6275018508030205E-3</v>
      </c>
      <c r="X68" s="2">
        <f t="shared" si="14"/>
        <v>3.0291457256697144E-3</v>
      </c>
      <c r="Y68" s="2">
        <f t="shared" si="15"/>
        <v>0.58150635558015085</v>
      </c>
      <c r="Z68" s="2">
        <f t="shared" si="16"/>
        <v>0.63359811751551343</v>
      </c>
      <c r="AA68" s="2">
        <f t="shared" si="17"/>
        <v>7.9772079772079785E-2</v>
      </c>
      <c r="AB68" s="2">
        <f t="shared" si="10"/>
        <v>0.69097994960794029</v>
      </c>
      <c r="AD68" s="2">
        <f t="shared" si="11"/>
        <v>4.8550203920597612E-3</v>
      </c>
    </row>
    <row r="69" spans="2:30">
      <c r="B69" s="2">
        <v>62</v>
      </c>
      <c r="C69" s="2">
        <v>0.68832000000000004</v>
      </c>
      <c r="D69" s="2">
        <v>0.68677564999999996</v>
      </c>
      <c r="E69" s="2">
        <v>0.68384805000000004</v>
      </c>
      <c r="F69" s="2">
        <v>2.9276100000000002E-3</v>
      </c>
      <c r="G69" s="2">
        <v>1.36001E-3</v>
      </c>
      <c r="H69" s="2">
        <v>3.3195099999999999E-3</v>
      </c>
      <c r="I69" s="2">
        <v>0.58111785999999999</v>
      </c>
      <c r="J69" s="2">
        <v>0.63319263000000003</v>
      </c>
      <c r="K69" s="2">
        <v>7.9772079999999995E-2</v>
      </c>
      <c r="L69" s="2">
        <v>0.69440690000000005</v>
      </c>
      <c r="M69" s="2">
        <v>0.69440690000000005</v>
      </c>
      <c r="R69" s="6" t="b">
        <f t="shared" si="0"/>
        <v>1</v>
      </c>
      <c r="S69" s="6">
        <f t="shared" si="1"/>
        <v>0.68677565366153293</v>
      </c>
      <c r="T69" s="6" t="b">
        <f t="shared" si="2"/>
        <v>1</v>
      </c>
      <c r="U69" s="2">
        <f t="shared" si="12"/>
        <v>0.68384804427009493</v>
      </c>
      <c r="V69" s="2">
        <f t="shared" si="4"/>
        <v>2.9276093914379908E-3</v>
      </c>
      <c r="W69" s="2">
        <f t="shared" si="13"/>
        <v>2.5471730758296817E-3</v>
      </c>
      <c r="X69" s="2">
        <f t="shared" si="14"/>
        <v>3.0227184703400679E-3</v>
      </c>
      <c r="Y69" s="2">
        <f t="shared" si="15"/>
        <v>0.58111786079052785</v>
      </c>
      <c r="Z69" s="2">
        <f t="shared" si="16"/>
        <v>0.63319263358342126</v>
      </c>
      <c r="AA69" s="2">
        <f t="shared" si="17"/>
        <v>7.9772079772079785E-2</v>
      </c>
      <c r="AB69" s="2">
        <f t="shared" si="10"/>
        <v>0.69068640833553396</v>
      </c>
      <c r="AD69" s="2">
        <f t="shared" si="11"/>
        <v>3.7204916644660857E-3</v>
      </c>
    </row>
    <row r="70" spans="2:30">
      <c r="B70" s="2">
        <v>63</v>
      </c>
      <c r="C70" s="2">
        <v>0.68927000000000005</v>
      </c>
      <c r="D70" s="2">
        <v>0.68649486000000004</v>
      </c>
      <c r="E70" s="2">
        <v>0.68349028999999994</v>
      </c>
      <c r="F70" s="2">
        <v>3.0045699999999998E-3</v>
      </c>
      <c r="G70" s="2">
        <v>1.59162E-3</v>
      </c>
      <c r="H70" s="2">
        <v>3.3578100000000001E-3</v>
      </c>
      <c r="I70" s="2">
        <v>0.58088026999999998</v>
      </c>
      <c r="J70" s="2">
        <v>0.63286138000000003</v>
      </c>
      <c r="K70" s="2">
        <v>7.9772079999999995E-2</v>
      </c>
      <c r="L70" s="2">
        <v>0.69371291999999996</v>
      </c>
      <c r="M70" s="2">
        <v>0.69371291999999996</v>
      </c>
      <c r="R70" s="6" t="b">
        <f t="shared" si="0"/>
        <v>1</v>
      </c>
      <c r="S70" s="6">
        <f t="shared" si="1"/>
        <v>0.68649486341817523</v>
      </c>
      <c r="T70" s="6" t="b">
        <f t="shared" si="2"/>
        <v>1</v>
      </c>
      <c r="U70" s="2">
        <f t="shared" si="12"/>
        <v>0.68349028781170251</v>
      </c>
      <c r="V70" s="2">
        <f t="shared" si="4"/>
        <v>3.0045756064727147E-3</v>
      </c>
      <c r="W70" s="2">
        <f t="shared" si="13"/>
        <v>2.4520639969276043E-3</v>
      </c>
      <c r="X70" s="2">
        <f t="shared" si="14"/>
        <v>3.1427035088589924E-3</v>
      </c>
      <c r="Y70" s="2">
        <f t="shared" si="15"/>
        <v>0.58088026904614831</v>
      </c>
      <c r="Z70" s="2">
        <f t="shared" si="16"/>
        <v>0.6328613776034282</v>
      </c>
      <c r="AA70" s="2">
        <f t="shared" si="17"/>
        <v>7.9772079772079785E-2</v>
      </c>
      <c r="AB70" s="2">
        <f t="shared" si="10"/>
        <v>0.69101635840052711</v>
      </c>
      <c r="AD70" s="2">
        <f t="shared" si="11"/>
        <v>2.6965615994728465E-3</v>
      </c>
    </row>
    <row r="71" spans="2:30">
      <c r="B71" s="2">
        <v>64</v>
      </c>
      <c r="C71" s="2">
        <v>0.68840999999999997</v>
      </c>
      <c r="D71" s="2">
        <v>0.68599029</v>
      </c>
      <c r="E71" s="2">
        <v>0.68302790999999996</v>
      </c>
      <c r="F71" s="2">
        <v>2.9623800000000001E-3</v>
      </c>
      <c r="G71" s="2">
        <v>1.72376E-3</v>
      </c>
      <c r="H71" s="2">
        <v>3.2720399999999999E-3</v>
      </c>
      <c r="I71" s="2">
        <v>0.58045332000000005</v>
      </c>
      <c r="J71" s="2">
        <v>0.63243324999999995</v>
      </c>
      <c r="K71" s="2">
        <v>7.9772079999999995E-2</v>
      </c>
      <c r="L71" s="2">
        <v>0.69262283999999996</v>
      </c>
      <c r="M71" s="2">
        <v>0.69262283999999996</v>
      </c>
      <c r="R71" s="6" t="b">
        <f t="shared" ref="R71:R74" si="18">TEXT(S71,"0.000000")=TEXT(D71,"0.000000")</f>
        <v>1</v>
      </c>
      <c r="S71" s="6">
        <f t="shared" ref="S71:S92" si="19">2/(S$4+1)*($C71-S72)+S72</f>
        <v>0.68599029313057069</v>
      </c>
      <c r="T71" s="6" t="b">
        <f t="shared" ref="T71:T80" si="20">TEXT(U71,"0.000000")=TEXT(E71,"0.000000")</f>
        <v>1</v>
      </c>
      <c r="U71" s="2">
        <f t="shared" ref="U71:U80" si="21">2/(U$4+1)*($C71-U72)+U72</f>
        <v>0.68302791083663872</v>
      </c>
      <c r="V71" s="2">
        <f t="shared" ref="V71:V81" si="22">S71-U71</f>
        <v>2.9623822939319755E-3</v>
      </c>
      <c r="W71" s="2">
        <f t="shared" si="13"/>
        <v>2.3139360945413265E-3</v>
      </c>
      <c r="X71" s="2">
        <f t="shared" ref="X71:X102" si="23">(($W$4+1)*V71-2*W71)/($W$4-1)</f>
        <v>3.1244938437796376E-3</v>
      </c>
      <c r="Y71" s="2">
        <f t="shared" si="15"/>
        <v>0.58045332495663682</v>
      </c>
      <c r="Z71" s="2">
        <f t="shared" si="16"/>
        <v>0.6324332507746655</v>
      </c>
      <c r="AA71" s="2">
        <f t="shared" si="17"/>
        <v>7.9772079772079785E-2</v>
      </c>
      <c r="AB71" s="2">
        <f>(X71-Y71+Z71)/AA71</f>
        <v>0.69077326076052592</v>
      </c>
      <c r="AD71" s="2">
        <f>L71-AB71</f>
        <v>1.8495792394740418E-3</v>
      </c>
    </row>
    <row r="72" spans="2:30">
      <c r="B72" s="2">
        <v>65</v>
      </c>
      <c r="C72" s="2">
        <v>0.69128000000000001</v>
      </c>
      <c r="D72" s="2">
        <v>0.68555034999999998</v>
      </c>
      <c r="E72" s="2">
        <v>0.68259734000000005</v>
      </c>
      <c r="F72" s="2">
        <v>2.9529999999999999E-3</v>
      </c>
      <c r="G72" s="2">
        <v>1.8515999999999999E-3</v>
      </c>
      <c r="H72" s="2">
        <v>3.2283500000000001E-3</v>
      </c>
      <c r="I72" s="2">
        <v>0.58008106000000004</v>
      </c>
      <c r="J72" s="2">
        <v>0.63203458000000001</v>
      </c>
      <c r="K72" s="2">
        <v>7.9772079999999995E-2</v>
      </c>
      <c r="L72" s="2">
        <v>0.69174411999999996</v>
      </c>
      <c r="M72" s="2">
        <v>0.69174411999999996</v>
      </c>
      <c r="R72" s="6" t="b">
        <f t="shared" si="18"/>
        <v>1</v>
      </c>
      <c r="S72" s="6">
        <f t="shared" si="19"/>
        <v>0.68555034642703816</v>
      </c>
      <c r="T72" s="6" t="b">
        <f t="shared" si="20"/>
        <v>1</v>
      </c>
      <c r="U72" s="2">
        <f t="shared" si="21"/>
        <v>0.68259734370356984</v>
      </c>
      <c r="V72" s="2">
        <f t="shared" si="22"/>
        <v>2.9530027234683232E-3</v>
      </c>
      <c r="W72" s="2">
        <f t="shared" si="13"/>
        <v>2.1518245446936644E-3</v>
      </c>
      <c r="X72" s="2">
        <f t="shared" si="23"/>
        <v>3.1532972681619876E-3</v>
      </c>
      <c r="Y72" s="2">
        <f t="shared" si="15"/>
        <v>0.58008106236134005</v>
      </c>
      <c r="Z72" s="2">
        <f t="shared" si="16"/>
        <v>0.63203457750330538</v>
      </c>
      <c r="AA72" s="2">
        <f t="shared" si="17"/>
        <v>7.9772079772079785E-2</v>
      </c>
      <c r="AB72" s="2">
        <f>(X72-Y72+Z72)/AA72</f>
        <v>0.69080325556980959</v>
      </c>
      <c r="AD72" s="2">
        <f>L72-AB72</f>
        <v>9.4086443019036903E-4</v>
      </c>
    </row>
    <row r="73" spans="2:30">
      <c r="B73" s="2">
        <v>66</v>
      </c>
      <c r="C73" s="2">
        <v>0.68935999999999997</v>
      </c>
      <c r="D73" s="2">
        <v>0.68450858999999997</v>
      </c>
      <c r="E73" s="2">
        <v>0.68190273000000001</v>
      </c>
      <c r="F73" s="2">
        <v>2.6058600000000002E-3</v>
      </c>
      <c r="G73" s="2">
        <v>1.9515299999999999E-3</v>
      </c>
      <c r="H73" s="2">
        <v>2.7694400000000002E-3</v>
      </c>
      <c r="I73" s="2">
        <v>0.57919958000000005</v>
      </c>
      <c r="J73" s="2">
        <v>0.63139142000000004</v>
      </c>
      <c r="K73" s="2">
        <v>7.9772079999999995E-2</v>
      </c>
      <c r="L73" s="2">
        <v>0.68897894000000004</v>
      </c>
      <c r="M73" s="2">
        <v>0.68897894000000004</v>
      </c>
      <c r="R73" s="6" t="b">
        <f t="shared" si="18"/>
        <v>1</v>
      </c>
      <c r="S73" s="6">
        <f t="shared" si="19"/>
        <v>0.68450859123195418</v>
      </c>
      <c r="T73" s="6" t="b">
        <f t="shared" si="20"/>
        <v>1</v>
      </c>
      <c r="U73" s="2">
        <f t="shared" si="21"/>
        <v>0.68190273119985545</v>
      </c>
      <c r="V73" s="2">
        <f t="shared" si="22"/>
        <v>2.605860032098728E-3</v>
      </c>
      <c r="W73" s="5">
        <f>G73</f>
        <v>1.9515299999999999E-3</v>
      </c>
      <c r="X73" s="2">
        <f t="shared" si="23"/>
        <v>2.76944254012341E-3</v>
      </c>
      <c r="Y73" s="2">
        <f t="shared" si="15"/>
        <v>0.57919957719626891</v>
      </c>
      <c r="Z73" s="2">
        <f t="shared" si="16"/>
        <v>0.63139141777764396</v>
      </c>
      <c r="AA73" s="2">
        <f t="shared" si="17"/>
        <v>7.9772079772079785E-2</v>
      </c>
      <c r="AB73" s="2">
        <f>(X73-Y73+Z73)/AA73</f>
        <v>0.68897894198735621</v>
      </c>
      <c r="AD73" s="2">
        <f>L73-AB73</f>
        <v>-1.9873561685201935E-9</v>
      </c>
    </row>
    <row r="74" spans="2:30">
      <c r="B74" s="2">
        <v>67</v>
      </c>
      <c r="C74" s="2">
        <v>0.69010000000000005</v>
      </c>
      <c r="D74" s="2">
        <v>0.68362652000000002</v>
      </c>
      <c r="E74" s="2">
        <v>0.68130615000000005</v>
      </c>
      <c r="F74" s="2">
        <v>2.32037E-3</v>
      </c>
      <c r="G74" s="2">
        <v>2.1010600000000001E-3</v>
      </c>
      <c r="H74" s="2">
        <v>2.3751900000000001E-3</v>
      </c>
      <c r="I74" s="2">
        <v>0.57845321000000005</v>
      </c>
      <c r="J74" s="2">
        <v>0.63083902999999997</v>
      </c>
      <c r="K74" s="2">
        <v>7.9772079999999995E-2</v>
      </c>
      <c r="L74" s="2">
        <v>0.68646843000000002</v>
      </c>
      <c r="M74" s="2">
        <v>0.68646843000000002</v>
      </c>
      <c r="R74" s="6" t="b">
        <f t="shared" si="18"/>
        <v>1</v>
      </c>
      <c r="S74" s="6">
        <f t="shared" si="19"/>
        <v>0.68362651691049126</v>
      </c>
      <c r="T74" s="6" t="b">
        <f t="shared" si="20"/>
        <v>1</v>
      </c>
      <c r="U74" s="2">
        <f t="shared" si="21"/>
        <v>0.68130614969584391</v>
      </c>
      <c r="V74" s="2">
        <f t="shared" si="22"/>
        <v>2.3203672146473453E-3</v>
      </c>
    </row>
    <row r="75" spans="2:30">
      <c r="B75" s="2">
        <v>68</v>
      </c>
      <c r="C75" s="2">
        <v>0.68640000000000001</v>
      </c>
      <c r="D75" s="2">
        <v>0.68244952000000003</v>
      </c>
      <c r="E75" s="2">
        <v>0.68060264000000004</v>
      </c>
      <c r="F75" s="2">
        <v>1.84688E-3</v>
      </c>
      <c r="G75" s="2">
        <v>2.3053399999999999E-3</v>
      </c>
      <c r="H75" s="2">
        <v>1.73226E-3</v>
      </c>
      <c r="I75" s="2">
        <v>0.57745729000000001</v>
      </c>
      <c r="J75" s="2">
        <v>0.63018763</v>
      </c>
      <c r="K75" s="2">
        <v>7.9772079999999995E-2</v>
      </c>
      <c r="L75" s="2">
        <v>0.68272767999999995</v>
      </c>
      <c r="M75" s="2">
        <v>0.68272767999999995</v>
      </c>
      <c r="R75" s="6" t="b">
        <f>TEXT(S75,"0.000000")=TEXT(D75,"0.000000")</f>
        <v>1</v>
      </c>
      <c r="S75" s="6">
        <f t="shared" si="19"/>
        <v>0.68244951998512604</v>
      </c>
      <c r="T75" s="6" t="b">
        <f t="shared" si="20"/>
        <v>1</v>
      </c>
      <c r="U75" s="2">
        <f t="shared" si="21"/>
        <v>0.68060264167151141</v>
      </c>
      <c r="V75" s="2">
        <f t="shared" si="22"/>
        <v>1.8468783136146305E-3</v>
      </c>
    </row>
    <row r="76" spans="2:30">
      <c r="B76" s="2">
        <v>69</v>
      </c>
      <c r="C76" s="2">
        <v>0.68376999999999999</v>
      </c>
      <c r="D76" s="2">
        <v>0.68173125000000001</v>
      </c>
      <c r="E76" s="2">
        <v>0.68013884999999996</v>
      </c>
      <c r="F76" s="2">
        <v>1.5923999999999999E-3</v>
      </c>
      <c r="G76" s="2">
        <v>2.5171299999999998E-3</v>
      </c>
      <c r="H76" s="2">
        <v>1.3612100000000001E-3</v>
      </c>
      <c r="I76" s="2">
        <v>0.57684952</v>
      </c>
      <c r="J76" s="2">
        <v>0.62975820000000005</v>
      </c>
      <c r="K76" s="2">
        <v>7.9772079999999995E-2</v>
      </c>
      <c r="L76" s="2">
        <v>0.68031185999999999</v>
      </c>
      <c r="M76" s="2">
        <v>0.68031185999999999</v>
      </c>
      <c r="R76" s="6" t="b">
        <f t="shared" ref="R76:R94" si="24">TEXT(S76,"0.000000")=TEXT(D76,"0.000000")</f>
        <v>1</v>
      </c>
      <c r="S76" s="6">
        <f t="shared" si="19"/>
        <v>0.68173125089151254</v>
      </c>
      <c r="T76" s="6" t="b">
        <f t="shared" si="20"/>
        <v>1</v>
      </c>
      <c r="U76" s="2">
        <f t="shared" si="21"/>
        <v>0.68013885300523236</v>
      </c>
      <c r="V76" s="2">
        <f t="shared" si="22"/>
        <v>1.5923978862801835E-3</v>
      </c>
    </row>
    <row r="77" spans="2:30">
      <c r="B77" s="2">
        <v>70</v>
      </c>
      <c r="C77" s="2">
        <v>0.68203000000000003</v>
      </c>
      <c r="D77" s="2">
        <v>0.68136057000000005</v>
      </c>
      <c r="E77" s="2">
        <v>0.67984836000000004</v>
      </c>
      <c r="F77" s="2">
        <v>1.5122099999999999E-3</v>
      </c>
      <c r="G77" s="2">
        <v>2.7199799999999999E-3</v>
      </c>
      <c r="H77" s="2">
        <v>1.2102599999999999E-3</v>
      </c>
      <c r="I77" s="2">
        <v>0.57653586999999995</v>
      </c>
      <c r="J77" s="2">
        <v>0.62948921999999996</v>
      </c>
      <c r="K77" s="2">
        <v>7.9772079999999995E-2</v>
      </c>
      <c r="L77" s="2">
        <v>0.67897969000000002</v>
      </c>
      <c r="M77" s="2">
        <v>0.67897969000000002</v>
      </c>
      <c r="R77" s="6" t="b">
        <f t="shared" si="24"/>
        <v>1</v>
      </c>
      <c r="S77" s="6">
        <f t="shared" si="19"/>
        <v>0.68136056923542387</v>
      </c>
      <c r="T77" s="6" t="b">
        <f t="shared" si="20"/>
        <v>1</v>
      </c>
      <c r="U77" s="2">
        <f t="shared" si="21"/>
        <v>0.67984836124565096</v>
      </c>
      <c r="V77" s="2">
        <f t="shared" si="22"/>
        <v>1.5122079897729179E-3</v>
      </c>
    </row>
    <row r="78" spans="2:30">
      <c r="B78" s="2">
        <v>71</v>
      </c>
      <c r="C78" s="2">
        <v>0.68166000000000004</v>
      </c>
      <c r="D78" s="2">
        <v>0.68123884999999995</v>
      </c>
      <c r="E78" s="2">
        <v>0.67967383000000003</v>
      </c>
      <c r="F78" s="2">
        <v>1.5650200000000001E-3</v>
      </c>
      <c r="G78" s="2">
        <v>2.8866400000000002E-3</v>
      </c>
      <c r="H78" s="2">
        <v>1.2346200000000001E-3</v>
      </c>
      <c r="I78" s="2">
        <v>0.57643288000000004</v>
      </c>
      <c r="J78" s="2">
        <v>0.62932761999999998</v>
      </c>
      <c r="K78" s="2">
        <v>7.9772079999999995E-2</v>
      </c>
      <c r="L78" s="2">
        <v>0.67855023999999997</v>
      </c>
      <c r="M78" s="2">
        <v>0.67855023999999997</v>
      </c>
      <c r="R78" s="6" t="b">
        <f t="shared" si="24"/>
        <v>1</v>
      </c>
      <c r="S78" s="6">
        <f t="shared" si="19"/>
        <v>0.68123885455095545</v>
      </c>
      <c r="T78" s="6" t="b">
        <f t="shared" si="20"/>
        <v>1</v>
      </c>
      <c r="U78" s="2">
        <f t="shared" si="21"/>
        <v>0.67967383014530303</v>
      </c>
      <c r="V78" s="2">
        <f t="shared" si="22"/>
        <v>1.5650244056524265E-3</v>
      </c>
    </row>
    <row r="79" spans="2:30">
      <c r="B79" s="2">
        <v>72</v>
      </c>
      <c r="C79" s="2">
        <v>0.68537999999999999</v>
      </c>
      <c r="D79" s="2">
        <v>0.68116228000000001</v>
      </c>
      <c r="E79" s="2">
        <v>0.67951494000000001</v>
      </c>
      <c r="F79" s="2">
        <v>1.64734E-3</v>
      </c>
      <c r="G79" s="2">
        <v>3.02914E-3</v>
      </c>
      <c r="H79" s="2">
        <v>1.3018999999999999E-3</v>
      </c>
      <c r="I79" s="2">
        <v>0.57636809</v>
      </c>
      <c r="J79" s="2">
        <v>0.62918050000000003</v>
      </c>
      <c r="K79" s="2">
        <v>7.9772079999999995E-2</v>
      </c>
      <c r="L79" s="2">
        <v>0.67836151</v>
      </c>
      <c r="M79" s="2">
        <v>0.67836151</v>
      </c>
      <c r="R79" s="6" t="b">
        <f t="shared" si="24"/>
        <v>1</v>
      </c>
      <c r="S79" s="6">
        <f t="shared" si="19"/>
        <v>0.68116228265112921</v>
      </c>
      <c r="T79" s="6" t="b">
        <f t="shared" si="20"/>
        <v>1</v>
      </c>
      <c r="U79" s="2">
        <f t="shared" si="21"/>
        <v>0.6795149365569273</v>
      </c>
      <c r="V79" s="2">
        <f t="shared" si="22"/>
        <v>1.647346094201918E-3</v>
      </c>
    </row>
    <row r="80" spans="2:30">
      <c r="B80" s="2">
        <v>73</v>
      </c>
      <c r="C80" s="2">
        <v>0.68562999999999996</v>
      </c>
      <c r="D80" s="2">
        <v>0.68039541999999997</v>
      </c>
      <c r="E80" s="2">
        <v>0.67904573000000001</v>
      </c>
      <c r="F80" s="2">
        <v>1.34969E-3</v>
      </c>
      <c r="G80" s="2">
        <v>3.1186199999999999E-3</v>
      </c>
      <c r="H80" s="2">
        <v>9.0746000000000002E-4</v>
      </c>
      <c r="I80" s="2">
        <v>0.57571921000000004</v>
      </c>
      <c r="J80" s="2">
        <v>0.62874604999999995</v>
      </c>
      <c r="K80" s="2">
        <v>7.9772079999999995E-2</v>
      </c>
      <c r="L80" s="2">
        <v>0.67610501999999995</v>
      </c>
      <c r="M80" s="2">
        <v>0.67610501999999995</v>
      </c>
      <c r="R80" s="6" t="b">
        <f t="shared" si="24"/>
        <v>1</v>
      </c>
      <c r="S80" s="6">
        <f t="shared" si="19"/>
        <v>0.68039542495133454</v>
      </c>
      <c r="T80" s="6" t="b">
        <f t="shared" si="20"/>
        <v>1</v>
      </c>
      <c r="U80" s="2">
        <f t="shared" si="21"/>
        <v>0.67904573148148151</v>
      </c>
      <c r="V80" s="2">
        <f t="shared" si="22"/>
        <v>1.3496934698530305E-3</v>
      </c>
    </row>
    <row r="81" spans="2:22">
      <c r="B81" s="2">
        <v>74</v>
      </c>
      <c r="C81" s="2">
        <v>0.68672999999999995</v>
      </c>
      <c r="D81" s="2">
        <v>0.67944367999999999</v>
      </c>
      <c r="E81" s="2">
        <v>0.67851899000000004</v>
      </c>
      <c r="F81" s="2">
        <v>9.2469000000000004E-4</v>
      </c>
      <c r="G81" s="2">
        <v>3.10101E-3</v>
      </c>
      <c r="H81" s="2">
        <v>3.8060999999999998E-4</v>
      </c>
      <c r="I81" s="2">
        <v>0.57491389000000004</v>
      </c>
      <c r="J81" s="2">
        <v>0.62825832999999998</v>
      </c>
      <c r="K81" s="2">
        <v>7.9772079999999995E-2</v>
      </c>
      <c r="L81" s="2">
        <v>0.67348189000000003</v>
      </c>
      <c r="M81" s="2">
        <v>0.67348189000000003</v>
      </c>
      <c r="R81" s="6" t="b">
        <f t="shared" si="24"/>
        <v>1</v>
      </c>
      <c r="S81" s="6">
        <f t="shared" si="19"/>
        <v>0.67944368403339539</v>
      </c>
      <c r="T81" s="6" t="b">
        <f>TEXT(U81,"0.000000")=TEXT(E81,"0.000000")</f>
        <v>1</v>
      </c>
      <c r="U81" s="5">
        <f>E81</f>
        <v>0.67851899000000004</v>
      </c>
      <c r="V81" s="2">
        <f t="shared" si="22"/>
        <v>9.2469403339534573E-4</v>
      </c>
    </row>
    <row r="82" spans="2:22">
      <c r="B82" s="2">
        <v>75</v>
      </c>
      <c r="C82" s="2">
        <v>0.68557999999999997</v>
      </c>
      <c r="D82" s="2">
        <v>0.67811889999999997</v>
      </c>
      <c r="E82" s="2">
        <v>0.67786210999999996</v>
      </c>
      <c r="F82" s="2">
        <v>2.5679000000000001E-4</v>
      </c>
      <c r="G82" s="2">
        <v>2.9591499999999998E-3</v>
      </c>
      <c r="H82" s="2">
        <v>-4.1879999999999999E-4</v>
      </c>
      <c r="I82" s="2">
        <v>0.57379290999999999</v>
      </c>
      <c r="J82" s="2">
        <v>0.62765009999999999</v>
      </c>
      <c r="K82" s="2">
        <v>7.9772079999999995E-2</v>
      </c>
      <c r="L82" s="2">
        <v>0.66988831999999998</v>
      </c>
      <c r="M82" s="2">
        <v>0.66988831999999998</v>
      </c>
      <c r="R82" s="6" t="b">
        <f t="shared" si="24"/>
        <v>1</v>
      </c>
      <c r="S82" s="6">
        <f t="shared" si="19"/>
        <v>0.6781188993121946</v>
      </c>
    </row>
    <row r="83" spans="2:22">
      <c r="B83" s="2">
        <v>76</v>
      </c>
      <c r="C83" s="2">
        <v>0.68225999999999998</v>
      </c>
      <c r="D83" s="2">
        <v>0.67676234000000002</v>
      </c>
      <c r="E83" s="2">
        <v>0.67724468000000004</v>
      </c>
      <c r="F83" s="2">
        <v>-4.8234999999999999E-4</v>
      </c>
      <c r="G83" s="2">
        <v>2.6530999999999998E-3</v>
      </c>
      <c r="H83" s="2">
        <v>-1.26621E-3</v>
      </c>
      <c r="I83" s="2">
        <v>0.57264504999999999</v>
      </c>
      <c r="J83" s="2">
        <v>0.62707840999999997</v>
      </c>
      <c r="K83" s="2">
        <v>7.9772079999999995E-2</v>
      </c>
      <c r="L83" s="2">
        <v>0.66648817000000005</v>
      </c>
      <c r="M83" s="2">
        <v>0.66648817000000005</v>
      </c>
      <c r="R83" s="6" t="b">
        <f t="shared" si="24"/>
        <v>1</v>
      </c>
      <c r="S83" s="6">
        <f t="shared" si="19"/>
        <v>0.67676233555077547</v>
      </c>
    </row>
    <row r="84" spans="2:22">
      <c r="B84" s="2">
        <v>77</v>
      </c>
      <c r="C84" s="2">
        <v>0.67581999999999998</v>
      </c>
      <c r="D84" s="2">
        <v>0.67576276000000002</v>
      </c>
      <c r="E84" s="2">
        <v>0.67684345000000001</v>
      </c>
      <c r="F84" s="2">
        <v>-1.0807E-3</v>
      </c>
      <c r="G84" s="2">
        <v>2.2330599999999998E-3</v>
      </c>
      <c r="H84" s="2">
        <v>-1.90913E-3</v>
      </c>
      <c r="I84" s="2">
        <v>0.57179926000000003</v>
      </c>
      <c r="J84" s="2">
        <v>0.62670689999999996</v>
      </c>
      <c r="K84" s="2">
        <v>7.9772079999999995E-2</v>
      </c>
      <c r="L84" s="2">
        <v>0.66437418999999998</v>
      </c>
      <c r="M84" s="2">
        <v>0.66437418999999998</v>
      </c>
      <c r="R84" s="6" t="b">
        <f t="shared" si="24"/>
        <v>1</v>
      </c>
      <c r="S84" s="6">
        <f t="shared" si="19"/>
        <v>0.67576276019637105</v>
      </c>
    </row>
    <row r="85" spans="2:22">
      <c r="B85" s="2">
        <v>78</v>
      </c>
      <c r="C85" s="2">
        <v>0.67542000000000002</v>
      </c>
      <c r="D85" s="2">
        <v>0.67575235</v>
      </c>
      <c r="E85" s="2">
        <v>0.67692532999999999</v>
      </c>
      <c r="F85" s="2">
        <v>-1.1729799999999999E-3</v>
      </c>
      <c r="G85" s="2">
        <v>1.7785399999999999E-3</v>
      </c>
      <c r="H85" s="2">
        <v>-1.9108599999999999E-3</v>
      </c>
      <c r="I85" s="2">
        <v>0.57179044999999995</v>
      </c>
      <c r="J85" s="2">
        <v>0.62678270999999997</v>
      </c>
      <c r="K85" s="2">
        <v>7.9772079999999995E-2</v>
      </c>
      <c r="L85" s="2">
        <v>0.66541331999999997</v>
      </c>
      <c r="M85" s="2">
        <v>0.66541331999999997</v>
      </c>
      <c r="R85" s="6" t="b">
        <f t="shared" si="24"/>
        <v>1</v>
      </c>
      <c r="S85" s="6">
        <f t="shared" si="19"/>
        <v>0.67575235295934755</v>
      </c>
    </row>
    <row r="86" spans="2:22">
      <c r="B86" s="2">
        <v>79</v>
      </c>
      <c r="C86" s="2">
        <v>0.67761000000000005</v>
      </c>
      <c r="D86" s="2">
        <v>0.67581278</v>
      </c>
      <c r="E86" s="2">
        <v>0.67704576000000005</v>
      </c>
      <c r="F86" s="2">
        <v>-1.2329800000000001E-3</v>
      </c>
      <c r="G86" s="2">
        <v>1.29214E-3</v>
      </c>
      <c r="H86" s="2">
        <v>-1.86426E-3</v>
      </c>
      <c r="I86" s="2">
        <v>0.57184157999999996</v>
      </c>
      <c r="J86" s="2">
        <v>0.62689421999999995</v>
      </c>
      <c r="K86" s="2">
        <v>7.9772079999999995E-2</v>
      </c>
      <c r="L86" s="2">
        <v>0.66675432999999995</v>
      </c>
      <c r="M86" s="2">
        <v>0.66675432999999995</v>
      </c>
      <c r="R86" s="6" t="b">
        <f t="shared" si="24"/>
        <v>1</v>
      </c>
      <c r="S86" s="6">
        <f t="shared" si="19"/>
        <v>0.67581278077013796</v>
      </c>
    </row>
    <row r="87" spans="2:22">
      <c r="B87" s="2">
        <v>80</v>
      </c>
      <c r="C87" s="2">
        <v>0.67906</v>
      </c>
      <c r="D87" s="2">
        <v>0.67548600999999997</v>
      </c>
      <c r="E87" s="2">
        <v>0.67700062000000005</v>
      </c>
      <c r="F87" s="2">
        <v>-1.51461E-3</v>
      </c>
      <c r="G87" s="2">
        <v>8.9961000000000001E-4</v>
      </c>
      <c r="H87" s="2">
        <v>-2.11816E-3</v>
      </c>
      <c r="I87" s="2">
        <v>0.57156509</v>
      </c>
      <c r="J87" s="2">
        <v>0.62685241999999997</v>
      </c>
      <c r="K87" s="2">
        <v>7.9772079999999995E-2</v>
      </c>
      <c r="L87" s="2">
        <v>0.66651362000000003</v>
      </c>
      <c r="M87" s="2">
        <v>0.66651362000000003</v>
      </c>
      <c r="R87" s="6" t="b">
        <f t="shared" si="24"/>
        <v>1</v>
      </c>
      <c r="S87" s="6">
        <f t="shared" si="19"/>
        <v>0.67548601363743577</v>
      </c>
    </row>
    <row r="88" spans="2:22">
      <c r="B88" s="2">
        <v>81</v>
      </c>
      <c r="C88" s="2">
        <v>0.67606999999999995</v>
      </c>
      <c r="D88" s="2">
        <v>0.6748362</v>
      </c>
      <c r="E88" s="2">
        <v>0.67683587000000001</v>
      </c>
      <c r="F88" s="2">
        <v>-1.9996699999999998E-3</v>
      </c>
      <c r="G88" s="2">
        <v>5.9188999999999997E-4</v>
      </c>
      <c r="H88" s="2">
        <v>-2.6475600000000002E-3</v>
      </c>
      <c r="I88" s="2">
        <v>0.57101524000000004</v>
      </c>
      <c r="J88" s="2">
        <v>0.62669987999999999</v>
      </c>
      <c r="K88" s="2">
        <v>7.9772079999999995E-2</v>
      </c>
      <c r="L88" s="2">
        <v>0.66485760000000005</v>
      </c>
      <c r="M88" s="2">
        <v>0.66485760000000005</v>
      </c>
      <c r="R88" s="6" t="b">
        <f t="shared" si="24"/>
        <v>1</v>
      </c>
      <c r="S88" s="6">
        <f t="shared" si="19"/>
        <v>0.67483619793515137</v>
      </c>
    </row>
    <row r="89" spans="2:22">
      <c r="B89" s="2">
        <v>82</v>
      </c>
      <c r="C89" s="2">
        <v>0.67227000000000003</v>
      </c>
      <c r="D89" s="2">
        <v>0.67461187</v>
      </c>
      <c r="E89" s="2">
        <v>0.67689714000000001</v>
      </c>
      <c r="F89" s="2">
        <v>-2.2852699999999998E-3</v>
      </c>
      <c r="G89" s="2">
        <v>3.7159999999999998E-4</v>
      </c>
      <c r="H89" s="2">
        <v>-2.9494899999999999E-3</v>
      </c>
      <c r="I89" s="2">
        <v>0.57082542999999997</v>
      </c>
      <c r="J89" s="2">
        <v>0.62675661000000005</v>
      </c>
      <c r="K89" s="2">
        <v>7.9772079999999995E-2</v>
      </c>
      <c r="L89" s="2">
        <v>0.66416339999999996</v>
      </c>
      <c r="M89" s="2">
        <v>0.66416339999999996</v>
      </c>
      <c r="R89" s="6" t="b">
        <f t="shared" si="24"/>
        <v>1</v>
      </c>
      <c r="S89" s="6">
        <f t="shared" si="19"/>
        <v>0.6746118702869971</v>
      </c>
    </row>
    <row r="90" spans="2:22">
      <c r="B90" s="2">
        <v>83</v>
      </c>
      <c r="C90" s="2">
        <v>0.67271000000000003</v>
      </c>
      <c r="D90" s="2">
        <v>0.67503765999999998</v>
      </c>
      <c r="E90" s="2">
        <v>0.67726730999999996</v>
      </c>
      <c r="F90" s="2">
        <v>-2.2296500000000001E-3</v>
      </c>
      <c r="G90" s="2">
        <v>1.4904E-4</v>
      </c>
      <c r="H90" s="2">
        <v>-2.82432E-3</v>
      </c>
      <c r="I90" s="2">
        <v>0.57118572000000001</v>
      </c>
      <c r="J90" s="2">
        <v>0.62709935999999999</v>
      </c>
      <c r="K90" s="2">
        <v>7.9772079999999995E-2</v>
      </c>
      <c r="L90" s="2">
        <v>0.66551263999999999</v>
      </c>
      <c r="M90" s="2">
        <v>0.66551263999999999</v>
      </c>
      <c r="R90" s="6" t="b">
        <f t="shared" si="24"/>
        <v>1</v>
      </c>
      <c r="S90" s="6">
        <f t="shared" si="19"/>
        <v>0.6750376648846329</v>
      </c>
    </row>
    <row r="91" spans="2:22">
      <c r="B91" s="2">
        <v>84</v>
      </c>
      <c r="C91" s="2">
        <v>0.67313999999999996</v>
      </c>
      <c r="D91" s="2">
        <v>0.67546086999999999</v>
      </c>
      <c r="E91" s="2">
        <v>0.67763189000000001</v>
      </c>
      <c r="F91" s="2">
        <v>-2.1710200000000001E-3</v>
      </c>
      <c r="G91" s="2">
        <v>-9.2969999999999999E-5</v>
      </c>
      <c r="H91" s="2">
        <v>-2.69053E-3</v>
      </c>
      <c r="I91" s="2">
        <v>0.57154382000000004</v>
      </c>
      <c r="J91" s="2">
        <v>0.62743694000000005</v>
      </c>
      <c r="K91" s="2">
        <v>7.9772079999999995E-2</v>
      </c>
      <c r="L91" s="2">
        <v>0.66693247</v>
      </c>
      <c r="M91" s="2">
        <v>0.66693247</v>
      </c>
      <c r="R91" s="6" t="b">
        <f t="shared" si="24"/>
        <v>1</v>
      </c>
      <c r="S91" s="6">
        <f t="shared" si="19"/>
        <v>0.67546087668183885</v>
      </c>
    </row>
    <row r="92" spans="2:22">
      <c r="B92" s="2">
        <v>85</v>
      </c>
      <c r="C92" s="2">
        <v>0.67647999999999997</v>
      </c>
      <c r="D92" s="2">
        <v>0.67588285000000003</v>
      </c>
      <c r="E92" s="2">
        <v>0.67799124</v>
      </c>
      <c r="F92" s="2">
        <v>-2.1083899999999999E-3</v>
      </c>
      <c r="G92" s="2">
        <v>-3.6096000000000001E-4</v>
      </c>
      <c r="H92" s="2">
        <v>-2.5452500000000002E-3</v>
      </c>
      <c r="I92" s="2">
        <v>0.57190087000000001</v>
      </c>
      <c r="J92" s="2">
        <v>0.62776966999999995</v>
      </c>
      <c r="K92" s="2">
        <v>7.9772079999999995E-2</v>
      </c>
      <c r="L92" s="2">
        <v>0.66844873000000005</v>
      </c>
      <c r="M92" s="2">
        <v>0.66844873000000005</v>
      </c>
      <c r="R92" s="6" t="b">
        <f t="shared" si="24"/>
        <v>1</v>
      </c>
      <c r="S92" s="6">
        <f t="shared" si="19"/>
        <v>0.67588285426035499</v>
      </c>
    </row>
    <row r="93" spans="2:22">
      <c r="B93" s="2">
        <v>86</v>
      </c>
      <c r="C93" s="2">
        <v>0.67405999999999999</v>
      </c>
      <c r="D93" s="2">
        <v>0.67577427999999995</v>
      </c>
      <c r="E93" s="2">
        <v>0.67811213999999997</v>
      </c>
      <c r="F93" s="2">
        <v>-2.3378600000000002E-3</v>
      </c>
      <c r="G93" s="2">
        <v>-6.7568000000000001E-4</v>
      </c>
      <c r="H93" s="2">
        <v>-2.75341E-3</v>
      </c>
      <c r="I93" s="2">
        <v>0.57180900999999995</v>
      </c>
      <c r="J93" s="2">
        <v>0.62788160999999998</v>
      </c>
      <c r="K93" s="2">
        <v>7.9772079999999995E-2</v>
      </c>
      <c r="L93" s="2">
        <v>0.66839422999999998</v>
      </c>
      <c r="M93" s="2">
        <v>0.66839422999999998</v>
      </c>
      <c r="R93" s="6" t="b">
        <f t="shared" si="24"/>
        <v>1</v>
      </c>
      <c r="S93" s="2">
        <f>2/(S$4+1)*($C93-S94)+S94</f>
        <v>0.67577428230769232</v>
      </c>
    </row>
    <row r="94" spans="2:22">
      <c r="B94" s="2">
        <v>87</v>
      </c>
      <c r="C94" s="2">
        <v>0.67081000000000002</v>
      </c>
      <c r="D94" s="2">
        <v>0.67608597000000004</v>
      </c>
      <c r="E94" s="2">
        <v>0.67843631999999998</v>
      </c>
      <c r="F94" s="2">
        <v>-2.3503500000000002E-3</v>
      </c>
      <c r="G94" s="2">
        <v>-1.0304999999999999E-3</v>
      </c>
      <c r="H94" s="2">
        <v>-2.68031E-3</v>
      </c>
      <c r="I94" s="2">
        <v>0.57207273999999997</v>
      </c>
      <c r="J94" s="2">
        <v>0.62818176999999997</v>
      </c>
      <c r="K94" s="2">
        <v>7.9772079999999995E-2</v>
      </c>
      <c r="L94" s="2">
        <v>0.66976718000000002</v>
      </c>
      <c r="M94" s="2">
        <v>0.66976718000000002</v>
      </c>
      <c r="R94" s="6" t="b">
        <f t="shared" si="24"/>
        <v>1</v>
      </c>
      <c r="S94" s="5">
        <f>D94</f>
        <v>0.67608597000000004</v>
      </c>
    </row>
    <row r="95" spans="2:22">
      <c r="B95" s="2">
        <v>88</v>
      </c>
      <c r="C95" s="2">
        <v>0.67027999999999999</v>
      </c>
      <c r="D95" s="2">
        <v>0.67704523000000005</v>
      </c>
      <c r="E95" s="2">
        <v>0.67904642000000004</v>
      </c>
      <c r="F95" s="2">
        <v>-2.0011899999999999E-3</v>
      </c>
      <c r="G95" s="2">
        <v>-1.39661E-3</v>
      </c>
      <c r="H95" s="2">
        <v>-2.15233E-3</v>
      </c>
      <c r="I95" s="2">
        <v>0.57288443</v>
      </c>
      <c r="J95" s="2">
        <v>0.62874669000000005</v>
      </c>
      <c r="K95" s="2">
        <v>7.9772079999999995E-2</v>
      </c>
      <c r="L95" s="2">
        <v>0.67329227999999997</v>
      </c>
      <c r="M95" s="2">
        <v>0.67329227999999997</v>
      </c>
    </row>
    <row r="96" spans="2:22">
      <c r="B96" s="2">
        <v>89</v>
      </c>
      <c r="C96" s="2">
        <v>0.67506999999999995</v>
      </c>
      <c r="D96" s="2">
        <v>0.67827528000000004</v>
      </c>
      <c r="E96" s="2">
        <v>0.67974772999999999</v>
      </c>
      <c r="F96" s="2">
        <v>-1.4724600000000001E-3</v>
      </c>
      <c r="G96" s="2">
        <v>-1.78817E-3</v>
      </c>
      <c r="H96" s="2">
        <v>-1.39353E-3</v>
      </c>
      <c r="I96" s="2">
        <v>0.57392522999999995</v>
      </c>
      <c r="J96" s="2">
        <v>0.62939604999999998</v>
      </c>
      <c r="K96" s="2">
        <v>7.9772079999999995E-2</v>
      </c>
      <c r="L96" s="2">
        <v>0.67789741000000003</v>
      </c>
      <c r="M96" s="2">
        <v>0.67789741000000003</v>
      </c>
    </row>
    <row r="97" spans="2:13">
      <c r="B97" s="2">
        <v>90</v>
      </c>
      <c r="C97" s="2">
        <v>0.67640999999999996</v>
      </c>
      <c r="D97" s="2">
        <v>0.67885804999999999</v>
      </c>
      <c r="E97" s="2">
        <v>0.68012194999999998</v>
      </c>
      <c r="F97" s="2">
        <v>-1.2639000000000001E-3</v>
      </c>
      <c r="G97" s="2">
        <v>-2.1723200000000002E-3</v>
      </c>
      <c r="H97" s="2">
        <v>-1.0368E-3</v>
      </c>
      <c r="I97" s="2">
        <v>0.57441834999999997</v>
      </c>
      <c r="J97" s="2">
        <v>0.62974255000000001</v>
      </c>
      <c r="K97" s="2">
        <v>7.9772079999999995E-2</v>
      </c>
      <c r="L97" s="2">
        <v>0.68053134999999998</v>
      </c>
      <c r="M97" s="2">
        <v>0.68053134999999998</v>
      </c>
    </row>
    <row r="98" spans="2:13">
      <c r="B98" s="2">
        <v>91</v>
      </c>
      <c r="C98" s="2">
        <v>0.67471000000000003</v>
      </c>
      <c r="D98" s="2">
        <v>0.67930314999999997</v>
      </c>
      <c r="E98" s="2">
        <v>0.68041890999999999</v>
      </c>
      <c r="F98" s="2">
        <v>-1.11575E-3</v>
      </c>
      <c r="G98" s="2">
        <v>-2.5691199999999998E-3</v>
      </c>
      <c r="H98" s="2">
        <v>-7.5241000000000001E-4</v>
      </c>
      <c r="I98" s="2">
        <v>0.57479497999999996</v>
      </c>
      <c r="J98" s="2">
        <v>0.63001750999999995</v>
      </c>
      <c r="K98" s="2">
        <v>7.9772079999999995E-2</v>
      </c>
      <c r="L98" s="2">
        <v>0.68282184000000001</v>
      </c>
      <c r="M98" s="2">
        <v>0.68282184000000001</v>
      </c>
    </row>
    <row r="99" spans="2:13">
      <c r="B99" s="2">
        <v>92</v>
      </c>
      <c r="C99" s="2">
        <v>0.67495000000000005</v>
      </c>
      <c r="D99" s="2">
        <v>0.68013827000000004</v>
      </c>
      <c r="E99" s="2">
        <v>0.68087562000000001</v>
      </c>
      <c r="F99" s="2">
        <v>-7.3735000000000001E-4</v>
      </c>
      <c r="G99" s="2">
        <v>-3.0104400000000001E-3</v>
      </c>
      <c r="H99" s="2">
        <v>-1.6908E-4</v>
      </c>
      <c r="I99" s="2">
        <v>0.57550162000000005</v>
      </c>
      <c r="J99" s="2">
        <v>0.63044038999999996</v>
      </c>
      <c r="K99" s="2">
        <v>7.9772079999999995E-2</v>
      </c>
      <c r="L99" s="2">
        <v>0.68657731</v>
      </c>
      <c r="M99" s="2">
        <v>0.68657731</v>
      </c>
    </row>
    <row r="100" spans="2:13">
      <c r="B100" s="2">
        <v>93</v>
      </c>
      <c r="C100" s="2">
        <v>0.67993999999999999</v>
      </c>
      <c r="D100" s="2">
        <v>0.68108159999999995</v>
      </c>
      <c r="E100" s="2">
        <v>0.68134967000000002</v>
      </c>
      <c r="F100" s="2">
        <v>-2.6808000000000002E-4</v>
      </c>
      <c r="G100" s="2">
        <v>-3.47687E-3</v>
      </c>
      <c r="H100" s="2">
        <v>5.3412000000000002E-4</v>
      </c>
      <c r="I100" s="2">
        <v>0.57629980999999997</v>
      </c>
      <c r="J100" s="2">
        <v>0.63087932999999996</v>
      </c>
      <c r="K100" s="2">
        <v>7.9772079999999995E-2</v>
      </c>
      <c r="L100" s="2">
        <v>0.69088879999999997</v>
      </c>
      <c r="M100" s="2">
        <v>0.69088879999999997</v>
      </c>
    </row>
    <row r="101" spans="2:13">
      <c r="B101" s="2">
        <v>94</v>
      </c>
      <c r="C101" s="2">
        <v>0.67718</v>
      </c>
      <c r="D101" s="2">
        <v>0.68128915999999995</v>
      </c>
      <c r="E101" s="2">
        <v>0.68146245000000005</v>
      </c>
      <c r="F101" s="2">
        <v>-1.7328999999999999E-4</v>
      </c>
      <c r="G101" s="2">
        <v>-3.8647600000000001E-3</v>
      </c>
      <c r="H101" s="2">
        <v>7.4958000000000002E-4</v>
      </c>
      <c r="I101" s="2">
        <v>0.57647543999999995</v>
      </c>
      <c r="J101" s="2">
        <v>0.63098374999999995</v>
      </c>
      <c r="K101" s="2">
        <v>7.9772079999999995E-2</v>
      </c>
      <c r="L101" s="2">
        <v>0.69269707999999997</v>
      </c>
      <c r="M101" s="2">
        <v>0.69269707999999997</v>
      </c>
    </row>
    <row r="102" spans="2:13">
      <c r="B102" s="2">
        <v>95</v>
      </c>
      <c r="C102" s="2">
        <v>0.67632000000000003</v>
      </c>
      <c r="D102" s="2">
        <v>0.68203628000000005</v>
      </c>
      <c r="E102" s="2">
        <v>0.68180503999999997</v>
      </c>
      <c r="F102" s="2">
        <v>2.3123999999999999E-4</v>
      </c>
      <c r="G102" s="2">
        <v>-4.20682E-3</v>
      </c>
      <c r="H102" s="2">
        <v>1.3407499999999999E-3</v>
      </c>
      <c r="I102" s="2">
        <v>0.57710762000000004</v>
      </c>
      <c r="J102" s="2">
        <v>0.63130096000000002</v>
      </c>
      <c r="K102" s="2">
        <v>7.9772079999999995E-2</v>
      </c>
      <c r="L102" s="2">
        <v>0.69615956000000001</v>
      </c>
      <c r="M102" s="2">
        <v>0.69615956000000001</v>
      </c>
    </row>
    <row r="103" spans="2:13">
      <c r="B103" s="2">
        <v>96</v>
      </c>
      <c r="C103" s="2">
        <v>0.67923999999999995</v>
      </c>
      <c r="D103" s="2">
        <v>0.6830756</v>
      </c>
      <c r="E103" s="2">
        <v>0.68224384999999999</v>
      </c>
      <c r="F103" s="2">
        <v>8.3175999999999996E-4</v>
      </c>
      <c r="G103" s="2">
        <v>-4.5110699999999998E-3</v>
      </c>
      <c r="H103" s="2">
        <v>2.16746E-3</v>
      </c>
      <c r="I103" s="2">
        <v>0.57798704999999995</v>
      </c>
      <c r="J103" s="2">
        <v>0.63170725999999999</v>
      </c>
      <c r="K103" s="2">
        <v>7.9772079999999995E-2</v>
      </c>
      <c r="L103" s="2">
        <v>0.70059199000000005</v>
      </c>
      <c r="M103" s="2">
        <v>0.70059199000000005</v>
      </c>
    </row>
    <row r="104" spans="2:13">
      <c r="B104" s="2">
        <v>97</v>
      </c>
      <c r="C104" s="2">
        <v>0.68289999999999995</v>
      </c>
      <c r="D104" s="2">
        <v>0.68377297999999997</v>
      </c>
      <c r="E104" s="2">
        <v>0.68248414999999996</v>
      </c>
      <c r="F104" s="2">
        <v>1.2888299999999999E-3</v>
      </c>
      <c r="G104" s="2">
        <v>-4.7382600000000002E-3</v>
      </c>
      <c r="H104" s="2">
        <v>2.79561E-3</v>
      </c>
      <c r="I104" s="2">
        <v>0.57857714000000005</v>
      </c>
      <c r="J104" s="2">
        <v>0.63192976999999995</v>
      </c>
      <c r="K104" s="2">
        <v>7.9772079999999995E-2</v>
      </c>
      <c r="L104" s="2">
        <v>0.70385825000000002</v>
      </c>
      <c r="M104" s="2">
        <v>0.70385825000000002</v>
      </c>
    </row>
    <row r="105" spans="2:13">
      <c r="B105" s="2">
        <v>98</v>
      </c>
      <c r="C105" s="2">
        <v>0.68654000000000004</v>
      </c>
      <c r="D105" s="2">
        <v>0.68393170999999997</v>
      </c>
      <c r="E105" s="2">
        <v>0.68245087999999998</v>
      </c>
      <c r="F105" s="2">
        <v>1.4808200000000001E-3</v>
      </c>
      <c r="G105" s="2">
        <v>-4.84535E-3</v>
      </c>
      <c r="H105" s="2">
        <v>3.06237E-3</v>
      </c>
      <c r="I105" s="2">
        <v>0.57871145000000002</v>
      </c>
      <c r="J105" s="2">
        <v>0.63189896999999995</v>
      </c>
      <c r="K105" s="2">
        <v>7.9772079999999995E-2</v>
      </c>
      <c r="L105" s="2">
        <v>0.70513252999999998</v>
      </c>
      <c r="M105" s="2">
        <v>0.70513252999999998</v>
      </c>
    </row>
    <row r="106" spans="2:13">
      <c r="B106" s="2">
        <v>99</v>
      </c>
      <c r="C106" s="2">
        <v>0.68640000000000001</v>
      </c>
      <c r="D106" s="2">
        <v>0.68345747000000001</v>
      </c>
      <c r="E106" s="2">
        <v>0.68212375999999997</v>
      </c>
      <c r="F106" s="2">
        <v>1.33372E-3</v>
      </c>
      <c r="G106" s="2">
        <v>-4.8646399999999999E-3</v>
      </c>
      <c r="H106" s="2">
        <v>2.88331E-3</v>
      </c>
      <c r="I106" s="2">
        <v>0.57831016999999996</v>
      </c>
      <c r="J106" s="2">
        <v>0.63159606999999995</v>
      </c>
      <c r="K106" s="2">
        <v>7.9772079999999995E-2</v>
      </c>
      <c r="L106" s="2">
        <v>0.70412114999999997</v>
      </c>
      <c r="M106" s="2">
        <v>0.70412114999999997</v>
      </c>
    </row>
  </sheetData>
  <mergeCells count="2">
    <mergeCell ref="B5:M5"/>
    <mergeCell ref="S5:AB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Norbert Westerhuijs</cp:lastModifiedBy>
  <dcterms:created xsi:type="dcterms:W3CDTF">2020-02-03T18:15:00Z</dcterms:created>
  <dcterms:modified xsi:type="dcterms:W3CDTF">2020-02-04T09:18:27Z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1033-11.2.0.8934</vt:lpwstr>
  </property>
</Properties>
</file>