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7" r:id="rId1"/>
    <sheet name="Projected_Acc Perfomance_5%" sheetId="318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317"/>
  <c r="B5" i="318" l="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G4"/>
  <c r="D4"/>
  <c r="C5" s="1"/>
  <c r="G5" s="1"/>
  <c r="B6" i="317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5"/>
  <c r="G4"/>
  <c r="D4"/>
  <c r="C5" s="1"/>
  <c r="D5" i="318" l="1"/>
  <c r="C6" s="1"/>
  <c r="G5" i="317"/>
  <c r="D5"/>
  <c r="C6" s="1"/>
  <c r="G6" i="318" l="1"/>
  <c r="D6"/>
  <c r="C7" s="1"/>
  <c r="D6" i="317"/>
  <c r="C7" s="1"/>
  <c r="G6"/>
  <c r="G7" i="318" l="1"/>
  <c r="D7"/>
  <c r="C9" s="1"/>
  <c r="G7" i="317"/>
  <c r="D7"/>
  <c r="C9" s="1"/>
  <c r="G9" i="318" l="1"/>
  <c r="D9"/>
  <c r="C10" s="1"/>
  <c r="G9" i="317"/>
  <c r="C10"/>
  <c r="G10" i="318" l="1"/>
  <c r="D10"/>
  <c r="C11" s="1"/>
  <c r="D10" i="317"/>
  <c r="C11" s="1"/>
  <c r="G10"/>
  <c r="G11" i="318" l="1"/>
  <c r="D11"/>
  <c r="C12" s="1"/>
  <c r="G11" i="317"/>
  <c r="D11"/>
  <c r="C12" s="1"/>
  <c r="G12" i="318" l="1"/>
  <c r="D12"/>
  <c r="C14" s="1"/>
  <c r="G12" i="317"/>
  <c r="D12"/>
  <c r="C14" s="1"/>
  <c r="G14" i="318" l="1"/>
  <c r="D14"/>
  <c r="C15" s="1"/>
  <c r="D14" i="317"/>
  <c r="C15" s="1"/>
  <c r="G14"/>
  <c r="G15" i="318" l="1"/>
  <c r="D15"/>
  <c r="C16" s="1"/>
  <c r="D15" i="317"/>
  <c r="C16" s="1"/>
  <c r="G15"/>
  <c r="G16" i="318" l="1"/>
  <c r="D16"/>
  <c r="C17" s="1"/>
  <c r="G16" i="317"/>
  <c r="D16"/>
  <c r="C17" s="1"/>
  <c r="G17" i="318" l="1"/>
  <c r="D17"/>
  <c r="C19" s="1"/>
  <c r="D17" i="317"/>
  <c r="C19" s="1"/>
  <c r="G17"/>
  <c r="G19" i="318" l="1"/>
  <c r="D19"/>
  <c r="C20" s="1"/>
  <c r="G19" i="317"/>
  <c r="D19"/>
  <c r="C20" s="1"/>
  <c r="G20" i="318" l="1"/>
  <c r="D20"/>
  <c r="C21" s="1"/>
  <c r="G20" i="317"/>
  <c r="D20"/>
  <c r="C21" s="1"/>
  <c r="G21" i="318" l="1"/>
  <c r="D21"/>
  <c r="C22" s="1"/>
  <c r="D21" i="317"/>
  <c r="C22" s="1"/>
  <c r="G21"/>
  <c r="G22" i="318" l="1"/>
  <c r="D22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  <c r="G22" i="317"/>
  <c r="D22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</calcChain>
</file>

<file path=xl/sharedStrings.xml><?xml version="1.0" encoding="utf-8"?>
<sst xmlns="http://schemas.openxmlformats.org/spreadsheetml/2006/main" count="202" uniqueCount="15">
  <si>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</si>
  <si>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</si>
  <si>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</si>
  <si>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</si>
  <si>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</si>
  <si>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</si>
  <si>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</si>
  <si>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</si>
  <si>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</si>
  <si>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 Full System Market Returns</t>
  </si>
  <si>
    <t xml:space="preserve">Max </t>
  </si>
  <si>
    <t>#</t>
  </si>
  <si>
    <t>Balance</t>
  </si>
  <si>
    <t>Losing £ Adjusted</t>
  </si>
  <si>
    <t>Check - G4</t>
  </si>
</sst>
</file>

<file path=xl/styles.xml><?xml version="1.0" encoding="utf-8"?>
<styleSheet xmlns="http://schemas.openxmlformats.org/spreadsheetml/2006/main">
  <numFmts count="2">
    <numFmt numFmtId="164" formatCode="_(&quot;Z$&quot;* #,##0.00_);_(&quot;Z$&quot;* \(#,##0.00\);_(&quot;Z$&quot;* &quot;-&quot;??_);_(@_)"/>
    <numFmt numFmtId="165" formatCode="&quot;£&quot;#,##0.00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1" fillId="4" borderId="5" xfId="3" applyNumberFormat="1" applyFont="1" applyFill="1" applyBorder="1" applyAlignment="1">
      <alignment horizontal="center"/>
    </xf>
    <xf numFmtId="0" fontId="1" fillId="0" borderId="0" xfId="28"/>
    <xf numFmtId="0" fontId="1" fillId="0" borderId="0" xfId="28" applyFill="1"/>
    <xf numFmtId="14" fontId="7" fillId="0" borderId="7" xfId="3" applyNumberFormat="1" applyFont="1" applyFill="1" applyBorder="1"/>
    <xf numFmtId="0" fontId="6" fillId="3" borderId="1" xfId="3" applyFont="1" applyFill="1" applyBorder="1" applyAlignment="1">
      <alignment horizontal="center" wrapText="1"/>
    </xf>
    <xf numFmtId="0" fontId="14" fillId="0" borderId="0" xfId="28" applyFont="1"/>
    <xf numFmtId="0" fontId="14" fillId="3" borderId="0" xfId="28" applyFont="1" applyFill="1"/>
    <xf numFmtId="165" fontId="7" fillId="5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14" fontId="7" fillId="6" borderId="3" xfId="3" applyNumberFormat="1" applyFont="1" applyFill="1" applyBorder="1"/>
    <xf numFmtId="14" fontId="7" fillId="7" borderId="3" xfId="3" applyNumberFormat="1" applyFont="1" applyFill="1" applyBorder="1"/>
    <xf numFmtId="0" fontId="14" fillId="7" borderId="0" xfId="28" applyFont="1" applyFill="1"/>
    <xf numFmtId="14" fontId="7" fillId="8" borderId="3" xfId="3" applyNumberFormat="1" applyFont="1" applyFill="1" applyBorder="1"/>
    <xf numFmtId="0" fontId="14" fillId="8" borderId="0" xfId="28" applyFont="1" applyFill="1"/>
    <xf numFmtId="0" fontId="14" fillId="0" borderId="0" xfId="28" applyFont="1" applyFill="1"/>
    <xf numFmtId="14" fontId="7" fillId="9" borderId="3" xfId="3" applyNumberFormat="1" applyFont="1" applyFill="1" applyBorder="1"/>
    <xf numFmtId="0" fontId="14" fillId="9" borderId="0" xfId="28" applyFont="1" applyFill="1"/>
    <xf numFmtId="14" fontId="7" fillId="10" borderId="3" xfId="3" applyNumberFormat="1" applyFont="1" applyFill="1" applyBorder="1"/>
    <xf numFmtId="0" fontId="14" fillId="10" borderId="0" xfId="28" applyFont="1" applyFill="1"/>
    <xf numFmtId="14" fontId="7" fillId="11" borderId="3" xfId="3" applyNumberFormat="1" applyFont="1" applyFill="1" applyBorder="1"/>
    <xf numFmtId="0" fontId="14" fillId="11" borderId="0" xfId="28" applyFont="1" applyFill="1"/>
    <xf numFmtId="14" fontId="7" fillId="3" borderId="3" xfId="3" applyNumberFormat="1" applyFont="1" applyFill="1" applyBorder="1"/>
    <xf numFmtId="14" fontId="7" fillId="12" borderId="3" xfId="3" applyNumberFormat="1" applyFont="1" applyFill="1" applyBorder="1"/>
    <xf numFmtId="0" fontId="14" fillId="12" borderId="0" xfId="28" applyFont="1" applyFill="1"/>
    <xf numFmtId="14" fontId="7" fillId="13" borderId="3" xfId="3" applyNumberFormat="1" applyFont="1" applyFill="1" applyBorder="1"/>
    <xf numFmtId="0" fontId="14" fillId="13" borderId="0" xfId="28" applyFont="1" applyFill="1"/>
    <xf numFmtId="14" fontId="7" fillId="14" borderId="3" xfId="3" applyNumberFormat="1" applyFont="1" applyFill="1" applyBorder="1"/>
    <xf numFmtId="0" fontId="14" fillId="14" borderId="0" xfId="28" applyFont="1" applyFill="1"/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13" fillId="3" borderId="8" xfId="3" applyFont="1" applyFill="1" applyBorder="1" applyAlignment="1">
      <alignment horizontal="center"/>
    </xf>
    <xf numFmtId="0" fontId="5" fillId="0" borderId="8" xfId="3" applyBorder="1" applyAlignment="1"/>
    <xf numFmtId="0" fontId="0" fillId="0" borderId="9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8"/>
  <sheetViews>
    <sheetView tabSelected="1" workbookViewId="0">
      <selection activeCell="C10" sqref="C10"/>
    </sheetView>
  </sheetViews>
  <sheetFormatPr defaultRowHeight="18.75"/>
  <cols>
    <col min="1" max="1" width="9.140625" style="18"/>
    <col min="2" max="2" width="12.42578125" style="18" customWidth="1"/>
    <col min="3" max="3" width="12.7109375" style="18" customWidth="1"/>
    <col min="4" max="4" width="10.28515625" style="18" customWidth="1"/>
    <col min="5" max="6" width="9.140625" style="18"/>
    <col min="7" max="7" width="12.5703125" style="18" customWidth="1"/>
    <col min="8" max="8" width="10" style="18" bestFit="1" customWidth="1"/>
    <col min="9" max="9" width="8.28515625" style="22" customWidth="1"/>
    <col min="10" max="247" width="9.140625" style="18"/>
    <col min="248" max="248" width="12.42578125" style="18" customWidth="1"/>
    <col min="249" max="249" width="12.7109375" style="18" customWidth="1"/>
    <col min="250" max="250" width="10.28515625" style="18" customWidth="1"/>
    <col min="251" max="252" width="9.140625" style="18"/>
    <col min="253" max="253" width="12.5703125" style="18" customWidth="1"/>
    <col min="254" max="254" width="10" style="18" bestFit="1" customWidth="1"/>
    <col min="255" max="255" width="8.28515625" style="18" customWidth="1"/>
    <col min="256" max="503" width="9.140625" style="18"/>
    <col min="504" max="504" width="12.42578125" style="18" customWidth="1"/>
    <col min="505" max="505" width="12.7109375" style="18" customWidth="1"/>
    <col min="506" max="506" width="10.28515625" style="18" customWidth="1"/>
    <col min="507" max="508" width="9.140625" style="18"/>
    <col min="509" max="509" width="12.5703125" style="18" customWidth="1"/>
    <col min="510" max="510" width="10" style="18" bestFit="1" customWidth="1"/>
    <col min="511" max="511" width="8.28515625" style="18" customWidth="1"/>
    <col min="512" max="759" width="9.140625" style="18"/>
    <col min="760" max="760" width="12.42578125" style="18" customWidth="1"/>
    <col min="761" max="761" width="12.7109375" style="18" customWidth="1"/>
    <col min="762" max="762" width="10.28515625" style="18" customWidth="1"/>
    <col min="763" max="764" width="9.140625" style="18"/>
    <col min="765" max="765" width="12.5703125" style="18" customWidth="1"/>
    <col min="766" max="766" width="10" style="18" bestFit="1" customWidth="1"/>
    <col min="767" max="767" width="8.28515625" style="18" customWidth="1"/>
    <col min="768" max="1015" width="9.140625" style="18"/>
    <col min="1016" max="1016" width="12.42578125" style="18" customWidth="1"/>
    <col min="1017" max="1017" width="12.7109375" style="18" customWidth="1"/>
    <col min="1018" max="1018" width="10.28515625" style="18" customWidth="1"/>
    <col min="1019" max="1020" width="9.140625" style="18"/>
    <col min="1021" max="1021" width="12.5703125" style="18" customWidth="1"/>
    <col min="1022" max="1022" width="10" style="18" bestFit="1" customWidth="1"/>
    <col min="1023" max="1023" width="8.28515625" style="18" customWidth="1"/>
    <col min="1024" max="1271" width="9.140625" style="18"/>
    <col min="1272" max="1272" width="12.42578125" style="18" customWidth="1"/>
    <col min="1273" max="1273" width="12.7109375" style="18" customWidth="1"/>
    <col min="1274" max="1274" width="10.28515625" style="18" customWidth="1"/>
    <col min="1275" max="1276" width="9.140625" style="18"/>
    <col min="1277" max="1277" width="12.5703125" style="18" customWidth="1"/>
    <col min="1278" max="1278" width="10" style="18" bestFit="1" customWidth="1"/>
    <col min="1279" max="1279" width="8.28515625" style="18" customWidth="1"/>
    <col min="1280" max="1527" width="9.140625" style="18"/>
    <col min="1528" max="1528" width="12.42578125" style="18" customWidth="1"/>
    <col min="1529" max="1529" width="12.7109375" style="18" customWidth="1"/>
    <col min="1530" max="1530" width="10.28515625" style="18" customWidth="1"/>
    <col min="1531" max="1532" width="9.140625" style="18"/>
    <col min="1533" max="1533" width="12.5703125" style="18" customWidth="1"/>
    <col min="1534" max="1534" width="10" style="18" bestFit="1" customWidth="1"/>
    <col min="1535" max="1535" width="8.28515625" style="18" customWidth="1"/>
    <col min="1536" max="1783" width="9.140625" style="18"/>
    <col min="1784" max="1784" width="12.42578125" style="18" customWidth="1"/>
    <col min="1785" max="1785" width="12.7109375" style="18" customWidth="1"/>
    <col min="1786" max="1786" width="10.28515625" style="18" customWidth="1"/>
    <col min="1787" max="1788" width="9.140625" style="18"/>
    <col min="1789" max="1789" width="12.5703125" style="18" customWidth="1"/>
    <col min="1790" max="1790" width="10" style="18" bestFit="1" customWidth="1"/>
    <col min="1791" max="1791" width="8.28515625" style="18" customWidth="1"/>
    <col min="1792" max="2039" width="9.140625" style="18"/>
    <col min="2040" max="2040" width="12.42578125" style="18" customWidth="1"/>
    <col min="2041" max="2041" width="12.7109375" style="18" customWidth="1"/>
    <col min="2042" max="2042" width="10.28515625" style="18" customWidth="1"/>
    <col min="2043" max="2044" width="9.140625" style="18"/>
    <col min="2045" max="2045" width="12.5703125" style="18" customWidth="1"/>
    <col min="2046" max="2046" width="10" style="18" bestFit="1" customWidth="1"/>
    <col min="2047" max="2047" width="8.28515625" style="18" customWidth="1"/>
    <col min="2048" max="2295" width="9.140625" style="18"/>
    <col min="2296" max="2296" width="12.42578125" style="18" customWidth="1"/>
    <col min="2297" max="2297" width="12.7109375" style="18" customWidth="1"/>
    <col min="2298" max="2298" width="10.28515625" style="18" customWidth="1"/>
    <col min="2299" max="2300" width="9.140625" style="18"/>
    <col min="2301" max="2301" width="12.5703125" style="18" customWidth="1"/>
    <col min="2302" max="2302" width="10" style="18" bestFit="1" customWidth="1"/>
    <col min="2303" max="2303" width="8.28515625" style="18" customWidth="1"/>
    <col min="2304" max="2551" width="9.140625" style="18"/>
    <col min="2552" max="2552" width="12.42578125" style="18" customWidth="1"/>
    <col min="2553" max="2553" width="12.7109375" style="18" customWidth="1"/>
    <col min="2554" max="2554" width="10.28515625" style="18" customWidth="1"/>
    <col min="2555" max="2556" width="9.140625" style="18"/>
    <col min="2557" max="2557" width="12.5703125" style="18" customWidth="1"/>
    <col min="2558" max="2558" width="10" style="18" bestFit="1" customWidth="1"/>
    <col min="2559" max="2559" width="8.28515625" style="18" customWidth="1"/>
    <col min="2560" max="2807" width="9.140625" style="18"/>
    <col min="2808" max="2808" width="12.42578125" style="18" customWidth="1"/>
    <col min="2809" max="2809" width="12.7109375" style="18" customWidth="1"/>
    <col min="2810" max="2810" width="10.28515625" style="18" customWidth="1"/>
    <col min="2811" max="2812" width="9.140625" style="18"/>
    <col min="2813" max="2813" width="12.5703125" style="18" customWidth="1"/>
    <col min="2814" max="2814" width="10" style="18" bestFit="1" customWidth="1"/>
    <col min="2815" max="2815" width="8.28515625" style="18" customWidth="1"/>
    <col min="2816" max="3063" width="9.140625" style="18"/>
    <col min="3064" max="3064" width="12.42578125" style="18" customWidth="1"/>
    <col min="3065" max="3065" width="12.7109375" style="18" customWidth="1"/>
    <col min="3066" max="3066" width="10.28515625" style="18" customWidth="1"/>
    <col min="3067" max="3068" width="9.140625" style="18"/>
    <col min="3069" max="3069" width="12.5703125" style="18" customWidth="1"/>
    <col min="3070" max="3070" width="10" style="18" bestFit="1" customWidth="1"/>
    <col min="3071" max="3071" width="8.28515625" style="18" customWidth="1"/>
    <col min="3072" max="3319" width="9.140625" style="18"/>
    <col min="3320" max="3320" width="12.42578125" style="18" customWidth="1"/>
    <col min="3321" max="3321" width="12.7109375" style="18" customWidth="1"/>
    <col min="3322" max="3322" width="10.28515625" style="18" customWidth="1"/>
    <col min="3323" max="3324" width="9.140625" style="18"/>
    <col min="3325" max="3325" width="12.5703125" style="18" customWidth="1"/>
    <col min="3326" max="3326" width="10" style="18" bestFit="1" customWidth="1"/>
    <col min="3327" max="3327" width="8.28515625" style="18" customWidth="1"/>
    <col min="3328" max="3575" width="9.140625" style="18"/>
    <col min="3576" max="3576" width="12.42578125" style="18" customWidth="1"/>
    <col min="3577" max="3577" width="12.7109375" style="18" customWidth="1"/>
    <col min="3578" max="3578" width="10.28515625" style="18" customWidth="1"/>
    <col min="3579" max="3580" width="9.140625" style="18"/>
    <col min="3581" max="3581" width="12.5703125" style="18" customWidth="1"/>
    <col min="3582" max="3582" width="10" style="18" bestFit="1" customWidth="1"/>
    <col min="3583" max="3583" width="8.28515625" style="18" customWidth="1"/>
    <col min="3584" max="3831" width="9.140625" style="18"/>
    <col min="3832" max="3832" width="12.42578125" style="18" customWidth="1"/>
    <col min="3833" max="3833" width="12.7109375" style="18" customWidth="1"/>
    <col min="3834" max="3834" width="10.28515625" style="18" customWidth="1"/>
    <col min="3835" max="3836" width="9.140625" style="18"/>
    <col min="3837" max="3837" width="12.5703125" style="18" customWidth="1"/>
    <col min="3838" max="3838" width="10" style="18" bestFit="1" customWidth="1"/>
    <col min="3839" max="3839" width="8.28515625" style="18" customWidth="1"/>
    <col min="3840" max="4087" width="9.140625" style="18"/>
    <col min="4088" max="4088" width="12.42578125" style="18" customWidth="1"/>
    <col min="4089" max="4089" width="12.7109375" style="18" customWidth="1"/>
    <col min="4090" max="4090" width="10.28515625" style="18" customWidth="1"/>
    <col min="4091" max="4092" width="9.140625" style="18"/>
    <col min="4093" max="4093" width="12.5703125" style="18" customWidth="1"/>
    <col min="4094" max="4094" width="10" style="18" bestFit="1" customWidth="1"/>
    <col min="4095" max="4095" width="8.28515625" style="18" customWidth="1"/>
    <col min="4096" max="4343" width="9.140625" style="18"/>
    <col min="4344" max="4344" width="12.42578125" style="18" customWidth="1"/>
    <col min="4345" max="4345" width="12.7109375" style="18" customWidth="1"/>
    <col min="4346" max="4346" width="10.28515625" style="18" customWidth="1"/>
    <col min="4347" max="4348" width="9.140625" style="18"/>
    <col min="4349" max="4349" width="12.5703125" style="18" customWidth="1"/>
    <col min="4350" max="4350" width="10" style="18" bestFit="1" customWidth="1"/>
    <col min="4351" max="4351" width="8.28515625" style="18" customWidth="1"/>
    <col min="4352" max="4599" width="9.140625" style="18"/>
    <col min="4600" max="4600" width="12.42578125" style="18" customWidth="1"/>
    <col min="4601" max="4601" width="12.7109375" style="18" customWidth="1"/>
    <col min="4602" max="4602" width="10.28515625" style="18" customWidth="1"/>
    <col min="4603" max="4604" width="9.140625" style="18"/>
    <col min="4605" max="4605" width="12.5703125" style="18" customWidth="1"/>
    <col min="4606" max="4606" width="10" style="18" bestFit="1" customWidth="1"/>
    <col min="4607" max="4607" width="8.28515625" style="18" customWidth="1"/>
    <col min="4608" max="4855" width="9.140625" style="18"/>
    <col min="4856" max="4856" width="12.42578125" style="18" customWidth="1"/>
    <col min="4857" max="4857" width="12.7109375" style="18" customWidth="1"/>
    <col min="4858" max="4858" width="10.28515625" style="18" customWidth="1"/>
    <col min="4859" max="4860" width="9.140625" style="18"/>
    <col min="4861" max="4861" width="12.5703125" style="18" customWidth="1"/>
    <col min="4862" max="4862" width="10" style="18" bestFit="1" customWidth="1"/>
    <col min="4863" max="4863" width="8.28515625" style="18" customWidth="1"/>
    <col min="4864" max="5111" width="9.140625" style="18"/>
    <col min="5112" max="5112" width="12.42578125" style="18" customWidth="1"/>
    <col min="5113" max="5113" width="12.7109375" style="18" customWidth="1"/>
    <col min="5114" max="5114" width="10.28515625" style="18" customWidth="1"/>
    <col min="5115" max="5116" width="9.140625" style="18"/>
    <col min="5117" max="5117" width="12.5703125" style="18" customWidth="1"/>
    <col min="5118" max="5118" width="10" style="18" bestFit="1" customWidth="1"/>
    <col min="5119" max="5119" width="8.28515625" style="18" customWidth="1"/>
    <col min="5120" max="5367" width="9.140625" style="18"/>
    <col min="5368" max="5368" width="12.42578125" style="18" customWidth="1"/>
    <col min="5369" max="5369" width="12.7109375" style="18" customWidth="1"/>
    <col min="5370" max="5370" width="10.28515625" style="18" customWidth="1"/>
    <col min="5371" max="5372" width="9.140625" style="18"/>
    <col min="5373" max="5373" width="12.5703125" style="18" customWidth="1"/>
    <col min="5374" max="5374" width="10" style="18" bestFit="1" customWidth="1"/>
    <col min="5375" max="5375" width="8.28515625" style="18" customWidth="1"/>
    <col min="5376" max="5623" width="9.140625" style="18"/>
    <col min="5624" max="5624" width="12.42578125" style="18" customWidth="1"/>
    <col min="5625" max="5625" width="12.7109375" style="18" customWidth="1"/>
    <col min="5626" max="5626" width="10.28515625" style="18" customWidth="1"/>
    <col min="5627" max="5628" width="9.140625" style="18"/>
    <col min="5629" max="5629" width="12.5703125" style="18" customWidth="1"/>
    <col min="5630" max="5630" width="10" style="18" bestFit="1" customWidth="1"/>
    <col min="5631" max="5631" width="8.28515625" style="18" customWidth="1"/>
    <col min="5632" max="5879" width="9.140625" style="18"/>
    <col min="5880" max="5880" width="12.42578125" style="18" customWidth="1"/>
    <col min="5881" max="5881" width="12.7109375" style="18" customWidth="1"/>
    <col min="5882" max="5882" width="10.28515625" style="18" customWidth="1"/>
    <col min="5883" max="5884" width="9.140625" style="18"/>
    <col min="5885" max="5885" width="12.5703125" style="18" customWidth="1"/>
    <col min="5886" max="5886" width="10" style="18" bestFit="1" customWidth="1"/>
    <col min="5887" max="5887" width="8.28515625" style="18" customWidth="1"/>
    <col min="5888" max="6135" width="9.140625" style="18"/>
    <col min="6136" max="6136" width="12.42578125" style="18" customWidth="1"/>
    <col min="6137" max="6137" width="12.7109375" style="18" customWidth="1"/>
    <col min="6138" max="6138" width="10.28515625" style="18" customWidth="1"/>
    <col min="6139" max="6140" width="9.140625" style="18"/>
    <col min="6141" max="6141" width="12.5703125" style="18" customWidth="1"/>
    <col min="6142" max="6142" width="10" style="18" bestFit="1" customWidth="1"/>
    <col min="6143" max="6143" width="8.28515625" style="18" customWidth="1"/>
    <col min="6144" max="6391" width="9.140625" style="18"/>
    <col min="6392" max="6392" width="12.42578125" style="18" customWidth="1"/>
    <col min="6393" max="6393" width="12.7109375" style="18" customWidth="1"/>
    <col min="6394" max="6394" width="10.28515625" style="18" customWidth="1"/>
    <col min="6395" max="6396" width="9.140625" style="18"/>
    <col min="6397" max="6397" width="12.5703125" style="18" customWidth="1"/>
    <col min="6398" max="6398" width="10" style="18" bestFit="1" customWidth="1"/>
    <col min="6399" max="6399" width="8.28515625" style="18" customWidth="1"/>
    <col min="6400" max="6647" width="9.140625" style="18"/>
    <col min="6648" max="6648" width="12.42578125" style="18" customWidth="1"/>
    <col min="6649" max="6649" width="12.7109375" style="18" customWidth="1"/>
    <col min="6650" max="6650" width="10.28515625" style="18" customWidth="1"/>
    <col min="6651" max="6652" width="9.140625" style="18"/>
    <col min="6653" max="6653" width="12.5703125" style="18" customWidth="1"/>
    <col min="6654" max="6654" width="10" style="18" bestFit="1" customWidth="1"/>
    <col min="6655" max="6655" width="8.28515625" style="18" customWidth="1"/>
    <col min="6656" max="6903" width="9.140625" style="18"/>
    <col min="6904" max="6904" width="12.42578125" style="18" customWidth="1"/>
    <col min="6905" max="6905" width="12.7109375" style="18" customWidth="1"/>
    <col min="6906" max="6906" width="10.28515625" style="18" customWidth="1"/>
    <col min="6907" max="6908" width="9.140625" style="18"/>
    <col min="6909" max="6909" width="12.5703125" style="18" customWidth="1"/>
    <col min="6910" max="6910" width="10" style="18" bestFit="1" customWidth="1"/>
    <col min="6911" max="6911" width="8.28515625" style="18" customWidth="1"/>
    <col min="6912" max="7159" width="9.140625" style="18"/>
    <col min="7160" max="7160" width="12.42578125" style="18" customWidth="1"/>
    <col min="7161" max="7161" width="12.7109375" style="18" customWidth="1"/>
    <col min="7162" max="7162" width="10.28515625" style="18" customWidth="1"/>
    <col min="7163" max="7164" width="9.140625" style="18"/>
    <col min="7165" max="7165" width="12.5703125" style="18" customWidth="1"/>
    <col min="7166" max="7166" width="10" style="18" bestFit="1" customWidth="1"/>
    <col min="7167" max="7167" width="8.28515625" style="18" customWidth="1"/>
    <col min="7168" max="7415" width="9.140625" style="18"/>
    <col min="7416" max="7416" width="12.42578125" style="18" customWidth="1"/>
    <col min="7417" max="7417" width="12.7109375" style="18" customWidth="1"/>
    <col min="7418" max="7418" width="10.28515625" style="18" customWidth="1"/>
    <col min="7419" max="7420" width="9.140625" style="18"/>
    <col min="7421" max="7421" width="12.5703125" style="18" customWidth="1"/>
    <col min="7422" max="7422" width="10" style="18" bestFit="1" customWidth="1"/>
    <col min="7423" max="7423" width="8.28515625" style="18" customWidth="1"/>
    <col min="7424" max="7671" width="9.140625" style="18"/>
    <col min="7672" max="7672" width="12.42578125" style="18" customWidth="1"/>
    <col min="7673" max="7673" width="12.7109375" style="18" customWidth="1"/>
    <col min="7674" max="7674" width="10.28515625" style="18" customWidth="1"/>
    <col min="7675" max="7676" width="9.140625" style="18"/>
    <col min="7677" max="7677" width="12.5703125" style="18" customWidth="1"/>
    <col min="7678" max="7678" width="10" style="18" bestFit="1" customWidth="1"/>
    <col min="7679" max="7679" width="8.28515625" style="18" customWidth="1"/>
    <col min="7680" max="7927" width="9.140625" style="18"/>
    <col min="7928" max="7928" width="12.42578125" style="18" customWidth="1"/>
    <col min="7929" max="7929" width="12.7109375" style="18" customWidth="1"/>
    <col min="7930" max="7930" width="10.28515625" style="18" customWidth="1"/>
    <col min="7931" max="7932" width="9.140625" style="18"/>
    <col min="7933" max="7933" width="12.5703125" style="18" customWidth="1"/>
    <col min="7934" max="7934" width="10" style="18" bestFit="1" customWidth="1"/>
    <col min="7935" max="7935" width="8.28515625" style="18" customWidth="1"/>
    <col min="7936" max="8183" width="9.140625" style="18"/>
    <col min="8184" max="8184" width="12.42578125" style="18" customWidth="1"/>
    <col min="8185" max="8185" width="12.7109375" style="18" customWidth="1"/>
    <col min="8186" max="8186" width="10.28515625" style="18" customWidth="1"/>
    <col min="8187" max="8188" width="9.140625" style="18"/>
    <col min="8189" max="8189" width="12.5703125" style="18" customWidth="1"/>
    <col min="8190" max="8190" width="10" style="18" bestFit="1" customWidth="1"/>
    <col min="8191" max="8191" width="8.28515625" style="18" customWidth="1"/>
    <col min="8192" max="8439" width="9.140625" style="18"/>
    <col min="8440" max="8440" width="12.42578125" style="18" customWidth="1"/>
    <col min="8441" max="8441" width="12.7109375" style="18" customWidth="1"/>
    <col min="8442" max="8442" width="10.28515625" style="18" customWidth="1"/>
    <col min="8443" max="8444" width="9.140625" style="18"/>
    <col min="8445" max="8445" width="12.5703125" style="18" customWidth="1"/>
    <col min="8446" max="8446" width="10" style="18" bestFit="1" customWidth="1"/>
    <col min="8447" max="8447" width="8.28515625" style="18" customWidth="1"/>
    <col min="8448" max="8695" width="9.140625" style="18"/>
    <col min="8696" max="8696" width="12.42578125" style="18" customWidth="1"/>
    <col min="8697" max="8697" width="12.7109375" style="18" customWidth="1"/>
    <col min="8698" max="8698" width="10.28515625" style="18" customWidth="1"/>
    <col min="8699" max="8700" width="9.140625" style="18"/>
    <col min="8701" max="8701" width="12.5703125" style="18" customWidth="1"/>
    <col min="8702" max="8702" width="10" style="18" bestFit="1" customWidth="1"/>
    <col min="8703" max="8703" width="8.28515625" style="18" customWidth="1"/>
    <col min="8704" max="8951" width="9.140625" style="18"/>
    <col min="8952" max="8952" width="12.42578125" style="18" customWidth="1"/>
    <col min="8953" max="8953" width="12.7109375" style="18" customWidth="1"/>
    <col min="8954" max="8954" width="10.28515625" style="18" customWidth="1"/>
    <col min="8955" max="8956" width="9.140625" style="18"/>
    <col min="8957" max="8957" width="12.5703125" style="18" customWidth="1"/>
    <col min="8958" max="8958" width="10" style="18" bestFit="1" customWidth="1"/>
    <col min="8959" max="8959" width="8.28515625" style="18" customWidth="1"/>
    <col min="8960" max="9207" width="9.140625" style="18"/>
    <col min="9208" max="9208" width="12.42578125" style="18" customWidth="1"/>
    <col min="9209" max="9209" width="12.7109375" style="18" customWidth="1"/>
    <col min="9210" max="9210" width="10.28515625" style="18" customWidth="1"/>
    <col min="9211" max="9212" width="9.140625" style="18"/>
    <col min="9213" max="9213" width="12.5703125" style="18" customWidth="1"/>
    <col min="9214" max="9214" width="10" style="18" bestFit="1" customWidth="1"/>
    <col min="9215" max="9215" width="8.28515625" style="18" customWidth="1"/>
    <col min="9216" max="9463" width="9.140625" style="18"/>
    <col min="9464" max="9464" width="12.42578125" style="18" customWidth="1"/>
    <col min="9465" max="9465" width="12.7109375" style="18" customWidth="1"/>
    <col min="9466" max="9466" width="10.28515625" style="18" customWidth="1"/>
    <col min="9467" max="9468" width="9.140625" style="18"/>
    <col min="9469" max="9469" width="12.5703125" style="18" customWidth="1"/>
    <col min="9470" max="9470" width="10" style="18" bestFit="1" customWidth="1"/>
    <col min="9471" max="9471" width="8.28515625" style="18" customWidth="1"/>
    <col min="9472" max="9719" width="9.140625" style="18"/>
    <col min="9720" max="9720" width="12.42578125" style="18" customWidth="1"/>
    <col min="9721" max="9721" width="12.7109375" style="18" customWidth="1"/>
    <col min="9722" max="9722" width="10.28515625" style="18" customWidth="1"/>
    <col min="9723" max="9724" width="9.140625" style="18"/>
    <col min="9725" max="9725" width="12.5703125" style="18" customWidth="1"/>
    <col min="9726" max="9726" width="10" style="18" bestFit="1" customWidth="1"/>
    <col min="9727" max="9727" width="8.28515625" style="18" customWidth="1"/>
    <col min="9728" max="9975" width="9.140625" style="18"/>
    <col min="9976" max="9976" width="12.42578125" style="18" customWidth="1"/>
    <col min="9977" max="9977" width="12.7109375" style="18" customWidth="1"/>
    <col min="9978" max="9978" width="10.28515625" style="18" customWidth="1"/>
    <col min="9979" max="9980" width="9.140625" style="18"/>
    <col min="9981" max="9981" width="12.5703125" style="18" customWidth="1"/>
    <col min="9982" max="9982" width="10" style="18" bestFit="1" customWidth="1"/>
    <col min="9983" max="9983" width="8.28515625" style="18" customWidth="1"/>
    <col min="9984" max="10231" width="9.140625" style="18"/>
    <col min="10232" max="10232" width="12.42578125" style="18" customWidth="1"/>
    <col min="10233" max="10233" width="12.7109375" style="18" customWidth="1"/>
    <col min="10234" max="10234" width="10.28515625" style="18" customWidth="1"/>
    <col min="10235" max="10236" width="9.140625" style="18"/>
    <col min="10237" max="10237" width="12.5703125" style="18" customWidth="1"/>
    <col min="10238" max="10238" width="10" style="18" bestFit="1" customWidth="1"/>
    <col min="10239" max="10239" width="8.28515625" style="18" customWidth="1"/>
    <col min="10240" max="10487" width="9.140625" style="18"/>
    <col min="10488" max="10488" width="12.42578125" style="18" customWidth="1"/>
    <col min="10489" max="10489" width="12.7109375" style="18" customWidth="1"/>
    <col min="10490" max="10490" width="10.28515625" style="18" customWidth="1"/>
    <col min="10491" max="10492" width="9.140625" style="18"/>
    <col min="10493" max="10493" width="12.5703125" style="18" customWidth="1"/>
    <col min="10494" max="10494" width="10" style="18" bestFit="1" customWidth="1"/>
    <col min="10495" max="10495" width="8.28515625" style="18" customWidth="1"/>
    <col min="10496" max="10743" width="9.140625" style="18"/>
    <col min="10744" max="10744" width="12.42578125" style="18" customWidth="1"/>
    <col min="10745" max="10745" width="12.7109375" style="18" customWidth="1"/>
    <col min="10746" max="10746" width="10.28515625" style="18" customWidth="1"/>
    <col min="10747" max="10748" width="9.140625" style="18"/>
    <col min="10749" max="10749" width="12.5703125" style="18" customWidth="1"/>
    <col min="10750" max="10750" width="10" style="18" bestFit="1" customWidth="1"/>
    <col min="10751" max="10751" width="8.28515625" style="18" customWidth="1"/>
    <col min="10752" max="10999" width="9.140625" style="18"/>
    <col min="11000" max="11000" width="12.42578125" style="18" customWidth="1"/>
    <col min="11001" max="11001" width="12.7109375" style="18" customWidth="1"/>
    <col min="11002" max="11002" width="10.28515625" style="18" customWidth="1"/>
    <col min="11003" max="11004" width="9.140625" style="18"/>
    <col min="11005" max="11005" width="12.5703125" style="18" customWidth="1"/>
    <col min="11006" max="11006" width="10" style="18" bestFit="1" customWidth="1"/>
    <col min="11007" max="11007" width="8.28515625" style="18" customWidth="1"/>
    <col min="11008" max="11255" width="9.140625" style="18"/>
    <col min="11256" max="11256" width="12.42578125" style="18" customWidth="1"/>
    <col min="11257" max="11257" width="12.7109375" style="18" customWidth="1"/>
    <col min="11258" max="11258" width="10.28515625" style="18" customWidth="1"/>
    <col min="11259" max="11260" width="9.140625" style="18"/>
    <col min="11261" max="11261" width="12.5703125" style="18" customWidth="1"/>
    <col min="11262" max="11262" width="10" style="18" bestFit="1" customWidth="1"/>
    <col min="11263" max="11263" width="8.28515625" style="18" customWidth="1"/>
    <col min="11264" max="11511" width="9.140625" style="18"/>
    <col min="11512" max="11512" width="12.42578125" style="18" customWidth="1"/>
    <col min="11513" max="11513" width="12.7109375" style="18" customWidth="1"/>
    <col min="11514" max="11514" width="10.28515625" style="18" customWidth="1"/>
    <col min="11515" max="11516" width="9.140625" style="18"/>
    <col min="11517" max="11517" width="12.5703125" style="18" customWidth="1"/>
    <col min="11518" max="11518" width="10" style="18" bestFit="1" customWidth="1"/>
    <col min="11519" max="11519" width="8.28515625" style="18" customWidth="1"/>
    <col min="11520" max="11767" width="9.140625" style="18"/>
    <col min="11768" max="11768" width="12.42578125" style="18" customWidth="1"/>
    <col min="11769" max="11769" width="12.7109375" style="18" customWidth="1"/>
    <col min="11770" max="11770" width="10.28515625" style="18" customWidth="1"/>
    <col min="11771" max="11772" width="9.140625" style="18"/>
    <col min="11773" max="11773" width="12.5703125" style="18" customWidth="1"/>
    <col min="11774" max="11774" width="10" style="18" bestFit="1" customWidth="1"/>
    <col min="11775" max="11775" width="8.28515625" style="18" customWidth="1"/>
    <col min="11776" max="12023" width="9.140625" style="18"/>
    <col min="12024" max="12024" width="12.42578125" style="18" customWidth="1"/>
    <col min="12025" max="12025" width="12.7109375" style="18" customWidth="1"/>
    <col min="12026" max="12026" width="10.28515625" style="18" customWidth="1"/>
    <col min="12027" max="12028" width="9.140625" style="18"/>
    <col min="12029" max="12029" width="12.5703125" style="18" customWidth="1"/>
    <col min="12030" max="12030" width="10" style="18" bestFit="1" customWidth="1"/>
    <col min="12031" max="12031" width="8.28515625" style="18" customWidth="1"/>
    <col min="12032" max="12279" width="9.140625" style="18"/>
    <col min="12280" max="12280" width="12.42578125" style="18" customWidth="1"/>
    <col min="12281" max="12281" width="12.7109375" style="18" customWidth="1"/>
    <col min="12282" max="12282" width="10.28515625" style="18" customWidth="1"/>
    <col min="12283" max="12284" width="9.140625" style="18"/>
    <col min="12285" max="12285" width="12.5703125" style="18" customWidth="1"/>
    <col min="12286" max="12286" width="10" style="18" bestFit="1" customWidth="1"/>
    <col min="12287" max="12287" width="8.28515625" style="18" customWidth="1"/>
    <col min="12288" max="12535" width="9.140625" style="18"/>
    <col min="12536" max="12536" width="12.42578125" style="18" customWidth="1"/>
    <col min="12537" max="12537" width="12.7109375" style="18" customWidth="1"/>
    <col min="12538" max="12538" width="10.28515625" style="18" customWidth="1"/>
    <col min="12539" max="12540" width="9.140625" style="18"/>
    <col min="12541" max="12541" width="12.5703125" style="18" customWidth="1"/>
    <col min="12542" max="12542" width="10" style="18" bestFit="1" customWidth="1"/>
    <col min="12543" max="12543" width="8.28515625" style="18" customWidth="1"/>
    <col min="12544" max="12791" width="9.140625" style="18"/>
    <col min="12792" max="12792" width="12.42578125" style="18" customWidth="1"/>
    <col min="12793" max="12793" width="12.7109375" style="18" customWidth="1"/>
    <col min="12794" max="12794" width="10.28515625" style="18" customWidth="1"/>
    <col min="12795" max="12796" width="9.140625" style="18"/>
    <col min="12797" max="12797" width="12.5703125" style="18" customWidth="1"/>
    <col min="12798" max="12798" width="10" style="18" bestFit="1" customWidth="1"/>
    <col min="12799" max="12799" width="8.28515625" style="18" customWidth="1"/>
    <col min="12800" max="13047" width="9.140625" style="18"/>
    <col min="13048" max="13048" width="12.42578125" style="18" customWidth="1"/>
    <col min="13049" max="13049" width="12.7109375" style="18" customWidth="1"/>
    <col min="13050" max="13050" width="10.28515625" style="18" customWidth="1"/>
    <col min="13051" max="13052" width="9.140625" style="18"/>
    <col min="13053" max="13053" width="12.5703125" style="18" customWidth="1"/>
    <col min="13054" max="13054" width="10" style="18" bestFit="1" customWidth="1"/>
    <col min="13055" max="13055" width="8.28515625" style="18" customWidth="1"/>
    <col min="13056" max="13303" width="9.140625" style="18"/>
    <col min="13304" max="13304" width="12.42578125" style="18" customWidth="1"/>
    <col min="13305" max="13305" width="12.7109375" style="18" customWidth="1"/>
    <col min="13306" max="13306" width="10.28515625" style="18" customWidth="1"/>
    <col min="13307" max="13308" width="9.140625" style="18"/>
    <col min="13309" max="13309" width="12.5703125" style="18" customWidth="1"/>
    <col min="13310" max="13310" width="10" style="18" bestFit="1" customWidth="1"/>
    <col min="13311" max="13311" width="8.28515625" style="18" customWidth="1"/>
    <col min="13312" max="13559" width="9.140625" style="18"/>
    <col min="13560" max="13560" width="12.42578125" style="18" customWidth="1"/>
    <col min="13561" max="13561" width="12.7109375" style="18" customWidth="1"/>
    <col min="13562" max="13562" width="10.28515625" style="18" customWidth="1"/>
    <col min="13563" max="13564" width="9.140625" style="18"/>
    <col min="13565" max="13565" width="12.5703125" style="18" customWidth="1"/>
    <col min="13566" max="13566" width="10" style="18" bestFit="1" customWidth="1"/>
    <col min="13567" max="13567" width="8.28515625" style="18" customWidth="1"/>
    <col min="13568" max="13815" width="9.140625" style="18"/>
    <col min="13816" max="13816" width="12.42578125" style="18" customWidth="1"/>
    <col min="13817" max="13817" width="12.7109375" style="18" customWidth="1"/>
    <col min="13818" max="13818" width="10.28515625" style="18" customWidth="1"/>
    <col min="13819" max="13820" width="9.140625" style="18"/>
    <col min="13821" max="13821" width="12.5703125" style="18" customWidth="1"/>
    <col min="13822" max="13822" width="10" style="18" bestFit="1" customWidth="1"/>
    <col min="13823" max="13823" width="8.28515625" style="18" customWidth="1"/>
    <col min="13824" max="14071" width="9.140625" style="18"/>
    <col min="14072" max="14072" width="12.42578125" style="18" customWidth="1"/>
    <col min="14073" max="14073" width="12.7109375" style="18" customWidth="1"/>
    <col min="14074" max="14074" width="10.28515625" style="18" customWidth="1"/>
    <col min="14075" max="14076" width="9.140625" style="18"/>
    <col min="14077" max="14077" width="12.5703125" style="18" customWidth="1"/>
    <col min="14078" max="14078" width="10" style="18" bestFit="1" customWidth="1"/>
    <col min="14079" max="14079" width="8.28515625" style="18" customWidth="1"/>
    <col min="14080" max="14327" width="9.140625" style="18"/>
    <col min="14328" max="14328" width="12.42578125" style="18" customWidth="1"/>
    <col min="14329" max="14329" width="12.7109375" style="18" customWidth="1"/>
    <col min="14330" max="14330" width="10.28515625" style="18" customWidth="1"/>
    <col min="14331" max="14332" width="9.140625" style="18"/>
    <col min="14333" max="14333" width="12.5703125" style="18" customWidth="1"/>
    <col min="14334" max="14334" width="10" style="18" bestFit="1" customWidth="1"/>
    <col min="14335" max="14335" width="8.28515625" style="18" customWidth="1"/>
    <col min="14336" max="14583" width="9.140625" style="18"/>
    <col min="14584" max="14584" width="12.42578125" style="18" customWidth="1"/>
    <col min="14585" max="14585" width="12.7109375" style="18" customWidth="1"/>
    <col min="14586" max="14586" width="10.28515625" style="18" customWidth="1"/>
    <col min="14587" max="14588" width="9.140625" style="18"/>
    <col min="14589" max="14589" width="12.5703125" style="18" customWidth="1"/>
    <col min="14590" max="14590" width="10" style="18" bestFit="1" customWidth="1"/>
    <col min="14591" max="14591" width="8.28515625" style="18" customWidth="1"/>
    <col min="14592" max="14839" width="9.140625" style="18"/>
    <col min="14840" max="14840" width="12.42578125" style="18" customWidth="1"/>
    <col min="14841" max="14841" width="12.7109375" style="18" customWidth="1"/>
    <col min="14842" max="14842" width="10.28515625" style="18" customWidth="1"/>
    <col min="14843" max="14844" width="9.140625" style="18"/>
    <col min="14845" max="14845" width="12.5703125" style="18" customWidth="1"/>
    <col min="14846" max="14846" width="10" style="18" bestFit="1" customWidth="1"/>
    <col min="14847" max="14847" width="8.28515625" style="18" customWidth="1"/>
    <col min="14848" max="15095" width="9.140625" style="18"/>
    <col min="15096" max="15096" width="12.42578125" style="18" customWidth="1"/>
    <col min="15097" max="15097" width="12.7109375" style="18" customWidth="1"/>
    <col min="15098" max="15098" width="10.28515625" style="18" customWidth="1"/>
    <col min="15099" max="15100" width="9.140625" style="18"/>
    <col min="15101" max="15101" width="12.5703125" style="18" customWidth="1"/>
    <col min="15102" max="15102" width="10" style="18" bestFit="1" customWidth="1"/>
    <col min="15103" max="15103" width="8.28515625" style="18" customWidth="1"/>
    <col min="15104" max="15351" width="9.140625" style="18"/>
    <col min="15352" max="15352" width="12.42578125" style="18" customWidth="1"/>
    <col min="15353" max="15353" width="12.7109375" style="18" customWidth="1"/>
    <col min="15354" max="15354" width="10.28515625" style="18" customWidth="1"/>
    <col min="15355" max="15356" width="9.140625" style="18"/>
    <col min="15357" max="15357" width="12.5703125" style="18" customWidth="1"/>
    <col min="15358" max="15358" width="10" style="18" bestFit="1" customWidth="1"/>
    <col min="15359" max="15359" width="8.28515625" style="18" customWidth="1"/>
    <col min="15360" max="15607" width="9.140625" style="18"/>
    <col min="15608" max="15608" width="12.42578125" style="18" customWidth="1"/>
    <col min="15609" max="15609" width="12.7109375" style="18" customWidth="1"/>
    <col min="15610" max="15610" width="10.28515625" style="18" customWidth="1"/>
    <col min="15611" max="15612" width="9.140625" style="18"/>
    <col min="15613" max="15613" width="12.5703125" style="18" customWidth="1"/>
    <col min="15614" max="15614" width="10" style="18" bestFit="1" customWidth="1"/>
    <col min="15615" max="15615" width="8.28515625" style="18" customWidth="1"/>
    <col min="15616" max="15863" width="9.140625" style="18"/>
    <col min="15864" max="15864" width="12.42578125" style="18" customWidth="1"/>
    <col min="15865" max="15865" width="12.7109375" style="18" customWidth="1"/>
    <col min="15866" max="15866" width="10.28515625" style="18" customWidth="1"/>
    <col min="15867" max="15868" width="9.140625" style="18"/>
    <col min="15869" max="15869" width="12.5703125" style="18" customWidth="1"/>
    <col min="15870" max="15870" width="10" style="18" bestFit="1" customWidth="1"/>
    <col min="15871" max="15871" width="8.28515625" style="18" customWidth="1"/>
    <col min="15872" max="16119" width="9.140625" style="18"/>
    <col min="16120" max="16120" width="12.42578125" style="18" customWidth="1"/>
    <col min="16121" max="16121" width="12.7109375" style="18" customWidth="1"/>
    <col min="16122" max="16122" width="10.28515625" style="18" customWidth="1"/>
    <col min="16123" max="16124" width="9.140625" style="18"/>
    <col min="16125" max="16125" width="12.5703125" style="18" customWidth="1"/>
    <col min="16126" max="16126" width="10" style="18" bestFit="1" customWidth="1"/>
    <col min="16127" max="16127" width="8.28515625" style="18" customWidth="1"/>
    <col min="16128" max="16384" width="9.140625" style="18"/>
  </cols>
  <sheetData>
    <row r="1" spans="1:9" thickBot="1">
      <c r="A1" s="50" t="s">
        <v>9</v>
      </c>
      <c r="B1" s="51"/>
      <c r="C1" s="51"/>
      <c r="D1" s="51"/>
      <c r="E1" s="51"/>
      <c r="F1" s="51"/>
      <c r="G1" s="51"/>
      <c r="H1" s="52"/>
      <c r="I1" s="18"/>
    </row>
    <row r="2" spans="1:9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21" t="s">
        <v>10</v>
      </c>
    </row>
    <row r="3" spans="1:9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21" t="s">
        <v>13</v>
      </c>
    </row>
    <row r="4" spans="1:9" ht="15" customHeight="1">
      <c r="A4" s="45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3">
        <v>1</v>
      </c>
    </row>
    <row r="5" spans="1:9">
      <c r="A5" s="48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>
      <c r="A6" s="48"/>
      <c r="B6" s="16">
        <f>B5+7</f>
        <v>43821</v>
      </c>
      <c r="C6" s="24">
        <f>D5+E5-F5</f>
        <v>7500</v>
      </c>
      <c r="D6" s="24">
        <f>C6</f>
        <v>7500</v>
      </c>
      <c r="E6" s="10"/>
      <c r="F6" s="10"/>
      <c r="G6" s="10">
        <f>C6-G4</f>
        <v>4000</v>
      </c>
      <c r="H6" s="10"/>
    </row>
    <row r="7" spans="1:9" ht="19.5" thickBot="1">
      <c r="A7" s="49"/>
      <c r="B7" s="16">
        <f>B6+7</f>
        <v>43828</v>
      </c>
      <c r="C7" s="24">
        <f>D6+E6-F6</f>
        <v>7500</v>
      </c>
      <c r="D7" s="24">
        <f>C7</f>
        <v>7500</v>
      </c>
      <c r="E7" s="10"/>
      <c r="F7" s="10"/>
      <c r="G7" s="10">
        <f>C7-G4</f>
        <v>4000</v>
      </c>
      <c r="H7" s="10"/>
    </row>
    <row r="8" spans="1:9" ht="19.5" thickBot="1">
      <c r="A8" s="7"/>
      <c r="B8" s="7"/>
      <c r="C8" s="12"/>
      <c r="D8" s="13"/>
      <c r="E8" s="13"/>
      <c r="F8" s="6"/>
      <c r="G8" s="15"/>
      <c r="H8" s="15"/>
    </row>
    <row r="9" spans="1:9">
      <c r="A9" s="45">
        <v>2</v>
      </c>
      <c r="B9" s="16">
        <f>B7+7</f>
        <v>43835</v>
      </c>
      <c r="C9" s="11">
        <f>D7+E7-F7</f>
        <v>7500</v>
      </c>
      <c r="D9" s="9">
        <f>C9+240</f>
        <v>7740</v>
      </c>
      <c r="E9" s="10"/>
      <c r="F9" s="10"/>
      <c r="G9" s="10">
        <f>C9-G4</f>
        <v>4000</v>
      </c>
      <c r="H9" s="10"/>
    </row>
    <row r="10" spans="1:9">
      <c r="A10" s="48"/>
      <c r="B10" s="16">
        <f>B9+7</f>
        <v>43842</v>
      </c>
      <c r="C10" s="25">
        <f>D9+E9-F9</f>
        <v>7740</v>
      </c>
      <c r="D10" s="9">
        <f>C10+500</f>
        <v>8240</v>
      </c>
      <c r="E10" s="10"/>
      <c r="F10" s="10"/>
      <c r="G10" s="10">
        <f>C10-G4</f>
        <v>4240</v>
      </c>
      <c r="H10" s="10"/>
    </row>
    <row r="11" spans="1:9">
      <c r="A11" s="48"/>
      <c r="B11" s="16">
        <f>B10+7</f>
        <v>43849</v>
      </c>
      <c r="C11" s="11">
        <f>D10+E10-F10</f>
        <v>8240</v>
      </c>
      <c r="D11" s="9">
        <f>C11+500</f>
        <v>8740</v>
      </c>
      <c r="E11" s="10"/>
      <c r="F11" s="10"/>
      <c r="G11" s="10">
        <f>C11-G4</f>
        <v>4740</v>
      </c>
      <c r="H11" s="10"/>
    </row>
    <row r="12" spans="1:9" ht="19.5" thickBot="1">
      <c r="A12" s="49"/>
      <c r="B12" s="16">
        <f>B11+7</f>
        <v>43856</v>
      </c>
      <c r="C12" s="11">
        <f>D11+E11-F11</f>
        <v>8740</v>
      </c>
      <c r="D12" s="9">
        <f>C12+500</f>
        <v>9240</v>
      </c>
      <c r="E12" s="10"/>
      <c r="F12" s="10"/>
      <c r="G12" s="10">
        <f>C12-G4</f>
        <v>5240</v>
      </c>
      <c r="H12" s="10"/>
    </row>
    <row r="13" spans="1:9" ht="19.5" thickBot="1">
      <c r="A13" s="7"/>
      <c r="B13" s="7"/>
      <c r="C13" s="12"/>
      <c r="D13" s="13"/>
      <c r="E13" s="13"/>
      <c r="F13" s="6"/>
      <c r="G13" s="15"/>
      <c r="H13" s="15"/>
    </row>
    <row r="14" spans="1:9">
      <c r="A14" s="45">
        <v>3</v>
      </c>
      <c r="B14" s="16">
        <f>B12+7</f>
        <v>43863</v>
      </c>
      <c r="C14" s="11">
        <f>D12+E12-F12</f>
        <v>9240</v>
      </c>
      <c r="D14" s="9">
        <f>C14+500</f>
        <v>9740</v>
      </c>
      <c r="E14" s="10"/>
      <c r="F14" s="10"/>
      <c r="G14" s="10">
        <f>C14-G4</f>
        <v>5740</v>
      </c>
      <c r="H14" s="10"/>
    </row>
    <row r="15" spans="1:9">
      <c r="A15" s="48"/>
      <c r="B15" s="26">
        <f>B14+7</f>
        <v>43870</v>
      </c>
      <c r="C15" s="11">
        <f>D14+E14-F14</f>
        <v>9740</v>
      </c>
      <c r="D15" s="9">
        <f>C15+700</f>
        <v>10440</v>
      </c>
      <c r="E15" s="10"/>
      <c r="F15" s="10"/>
      <c r="G15" s="10">
        <f>C15-G4</f>
        <v>6240</v>
      </c>
      <c r="H15" s="10"/>
    </row>
    <row r="16" spans="1:9">
      <c r="A16" s="48"/>
      <c r="B16" s="16">
        <f>B15+7</f>
        <v>43877</v>
      </c>
      <c r="C16" s="11">
        <f>D15+E15-F15</f>
        <v>10440</v>
      </c>
      <c r="D16" s="9">
        <f>C16+700</f>
        <v>11140</v>
      </c>
      <c r="E16" s="10"/>
      <c r="F16" s="10"/>
      <c r="G16" s="10">
        <f>C16-G4</f>
        <v>6940</v>
      </c>
      <c r="H16" s="10"/>
    </row>
    <row r="17" spans="1:9" ht="19.5" thickBot="1">
      <c r="A17" s="49"/>
      <c r="B17" s="16">
        <f>B16+7</f>
        <v>43884</v>
      </c>
      <c r="C17" s="11">
        <f>D16+E16-F16</f>
        <v>11140</v>
      </c>
      <c r="D17" s="9">
        <f>C17+700</f>
        <v>11840</v>
      </c>
      <c r="E17" s="10"/>
      <c r="F17" s="10"/>
      <c r="G17" s="10">
        <f>C17-G4</f>
        <v>7640</v>
      </c>
      <c r="H17" s="10"/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5">
        <v>4</v>
      </c>
      <c r="B19" s="16">
        <f>B17+7</f>
        <v>43891</v>
      </c>
      <c r="C19" s="11">
        <f>D17+E17-F17</f>
        <v>11840</v>
      </c>
      <c r="D19" s="9">
        <f>C19+700</f>
        <v>12540</v>
      </c>
      <c r="E19" s="10"/>
      <c r="F19" s="10"/>
      <c r="G19" s="10">
        <f>C19-G4</f>
        <v>8340</v>
      </c>
      <c r="H19" s="10"/>
    </row>
    <row r="20" spans="1:9">
      <c r="A20" s="48"/>
      <c r="B20" s="16">
        <f>B19+7</f>
        <v>43898</v>
      </c>
      <c r="C20" s="9">
        <f>D19+E19-F19</f>
        <v>12540</v>
      </c>
      <c r="D20" s="9">
        <f>C20+700</f>
        <v>13240</v>
      </c>
      <c r="E20" s="10"/>
      <c r="F20" s="10"/>
      <c r="G20" s="10">
        <f>C20-G4</f>
        <v>9040</v>
      </c>
      <c r="H20" s="10"/>
    </row>
    <row r="21" spans="1:9">
      <c r="A21" s="48"/>
      <c r="B21" s="16">
        <f>B20+7</f>
        <v>43905</v>
      </c>
      <c r="C21" s="9">
        <f>D20+E20-F20</f>
        <v>13240</v>
      </c>
      <c r="D21" s="9">
        <f>C21+700</f>
        <v>13940</v>
      </c>
      <c r="E21" s="10"/>
      <c r="F21" s="10"/>
      <c r="G21" s="10">
        <f>C21-G4</f>
        <v>9740</v>
      </c>
      <c r="H21" s="10"/>
    </row>
    <row r="22" spans="1:9" ht="19.5" thickBot="1">
      <c r="A22" s="49"/>
      <c r="B22" s="27">
        <f>B21+7</f>
        <v>43912</v>
      </c>
      <c r="C22" s="9">
        <f>D21+E21-F21</f>
        <v>13940</v>
      </c>
      <c r="D22" s="9">
        <f>C22+500</f>
        <v>14440</v>
      </c>
      <c r="E22" s="10"/>
      <c r="F22" s="10"/>
      <c r="G22" s="10">
        <f>C22-G4</f>
        <v>10440</v>
      </c>
      <c r="H22" s="10"/>
      <c r="I22" s="28">
        <v>2</v>
      </c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5">
        <v>5</v>
      </c>
      <c r="B24" s="16">
        <f>B22+7</f>
        <v>43919</v>
      </c>
      <c r="C24" s="9">
        <f>D22+E22-F22</f>
        <v>14440</v>
      </c>
      <c r="D24" s="9">
        <f>C24+1000</f>
        <v>15440</v>
      </c>
      <c r="E24" s="10"/>
      <c r="F24" s="10"/>
      <c r="G24" s="10" t="s">
        <v>14</v>
      </c>
      <c r="H24" s="10"/>
    </row>
    <row r="25" spans="1:9">
      <c r="A25" s="48"/>
      <c r="B25" s="16">
        <f>B24+7</f>
        <v>43926</v>
      </c>
      <c r="C25" s="11">
        <f>D24+E24-F24</f>
        <v>15440</v>
      </c>
      <c r="D25" s="9">
        <f>C25+1000</f>
        <v>16440</v>
      </c>
      <c r="E25" s="10"/>
      <c r="F25" s="10"/>
      <c r="G25" s="10" t="s">
        <v>14</v>
      </c>
      <c r="H25" s="10"/>
    </row>
    <row r="26" spans="1:9">
      <c r="A26" s="48"/>
      <c r="B26" s="16">
        <f>B25+7</f>
        <v>43933</v>
      </c>
      <c r="C26" s="11">
        <f>D25+E25-F25</f>
        <v>16440</v>
      </c>
      <c r="D26" s="9">
        <f>C26+1000</f>
        <v>17440</v>
      </c>
      <c r="E26" s="10"/>
      <c r="F26" s="10"/>
      <c r="G26" s="10" t="s">
        <v>14</v>
      </c>
      <c r="H26" s="10"/>
    </row>
    <row r="27" spans="1:9" ht="19.5" thickBot="1">
      <c r="A27" s="49"/>
      <c r="B27" s="16">
        <f>B26+7</f>
        <v>43940</v>
      </c>
      <c r="C27" s="11">
        <f>D26+E26-F26</f>
        <v>17440</v>
      </c>
      <c r="D27" s="9">
        <f>C27+1000</f>
        <v>18440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5">
        <v>6</v>
      </c>
      <c r="B29" s="16">
        <f>B27+7</f>
        <v>43947</v>
      </c>
      <c r="C29" s="11">
        <f>D27+E27-F27</f>
        <v>18440</v>
      </c>
      <c r="D29" s="9">
        <f>C29+1000</f>
        <v>19440</v>
      </c>
      <c r="E29" s="10"/>
      <c r="F29" s="10"/>
      <c r="G29" s="10" t="s">
        <v>14</v>
      </c>
      <c r="H29" s="10"/>
    </row>
    <row r="30" spans="1:9">
      <c r="A30" s="48"/>
      <c r="B30" s="16">
        <f>B29+7</f>
        <v>43954</v>
      </c>
      <c r="C30" s="11">
        <f>D29+E29-F29</f>
        <v>19440</v>
      </c>
      <c r="D30" s="9">
        <f>C30+1000</f>
        <v>20440</v>
      </c>
      <c r="E30" s="10"/>
      <c r="F30" s="10"/>
      <c r="G30" s="10" t="s">
        <v>14</v>
      </c>
      <c r="H30" s="10"/>
    </row>
    <row r="31" spans="1:9">
      <c r="A31" s="48"/>
      <c r="B31" s="29">
        <f>B30+7</f>
        <v>43961</v>
      </c>
      <c r="C31" s="11">
        <f>D30+E30-F30</f>
        <v>20440</v>
      </c>
      <c r="D31" s="9">
        <f>C31+1000</f>
        <v>21440</v>
      </c>
      <c r="E31" s="10"/>
      <c r="F31" s="10"/>
      <c r="G31" s="10" t="s">
        <v>14</v>
      </c>
      <c r="H31" s="10"/>
      <c r="I31" s="30">
        <v>3</v>
      </c>
    </row>
    <row r="32" spans="1:9" ht="19.5" thickBot="1">
      <c r="A32" s="49"/>
      <c r="B32" s="16">
        <f>B31+7</f>
        <v>43968</v>
      </c>
      <c r="C32" s="11">
        <f>D31+E31-F31</f>
        <v>21440</v>
      </c>
      <c r="D32" s="9">
        <f>C32+1500</f>
        <v>22940</v>
      </c>
      <c r="E32" s="10"/>
      <c r="F32" s="10"/>
      <c r="G32" s="10" t="s">
        <v>14</v>
      </c>
      <c r="H32" s="10"/>
    </row>
    <row r="33" spans="1:9" s="19" customFormat="1" ht="19.5" thickBot="1">
      <c r="A33" s="7"/>
      <c r="B33" s="7"/>
      <c r="C33" s="12"/>
      <c r="D33" s="13"/>
      <c r="E33" s="14"/>
      <c r="F33" s="6"/>
      <c r="G33" s="15"/>
      <c r="H33" s="15"/>
      <c r="I33" s="31"/>
    </row>
    <row r="34" spans="1:9" s="19" customFormat="1" ht="15" customHeight="1">
      <c r="A34" s="45">
        <v>7</v>
      </c>
      <c r="B34" s="16">
        <f>B32+7</f>
        <v>43975</v>
      </c>
      <c r="C34" s="9">
        <f>D32+E32-F32</f>
        <v>22940</v>
      </c>
      <c r="D34" s="9">
        <f>C34+1500</f>
        <v>24440</v>
      </c>
      <c r="E34" s="10"/>
      <c r="F34" s="10"/>
      <c r="G34" s="10" t="s">
        <v>14</v>
      </c>
      <c r="H34" s="10"/>
    </row>
    <row r="35" spans="1:9" s="19" customFormat="1">
      <c r="A35" s="48"/>
      <c r="B35" s="16">
        <f>B34+7</f>
        <v>43982</v>
      </c>
      <c r="C35" s="9">
        <f>D34+E34-F34</f>
        <v>24440</v>
      </c>
      <c r="D35" s="9">
        <f>C35+1500</f>
        <v>25940</v>
      </c>
      <c r="E35" s="10"/>
      <c r="F35" s="10"/>
      <c r="G35" s="10" t="s">
        <v>14</v>
      </c>
      <c r="H35" s="10"/>
      <c r="I35" s="31"/>
    </row>
    <row r="36" spans="1:9" s="19" customFormat="1">
      <c r="A36" s="48"/>
      <c r="B36" s="16">
        <f>B35+7</f>
        <v>43989</v>
      </c>
      <c r="C36" s="9">
        <f>D35+E35-F35</f>
        <v>25940</v>
      </c>
      <c r="D36" s="9">
        <f>C36+1500</f>
        <v>27440</v>
      </c>
      <c r="E36" s="10"/>
      <c r="F36" s="10"/>
      <c r="G36" s="10" t="s">
        <v>14</v>
      </c>
      <c r="H36" s="10"/>
      <c r="I36" s="22"/>
    </row>
    <row r="37" spans="1:9" s="19" customFormat="1" ht="19.5" thickBot="1">
      <c r="A37" s="49"/>
      <c r="B37" s="32">
        <f>B36+7</f>
        <v>43996</v>
      </c>
      <c r="C37" s="9">
        <f>D36+E36-F36</f>
        <v>27440</v>
      </c>
      <c r="D37" s="9">
        <f>C37+1500</f>
        <v>28940</v>
      </c>
      <c r="E37" s="10"/>
      <c r="F37" s="10"/>
      <c r="G37" s="10" t="s">
        <v>14</v>
      </c>
      <c r="H37" s="10"/>
      <c r="I37" s="33">
        <v>4</v>
      </c>
    </row>
    <row r="38" spans="1:9" s="19" customFormat="1" ht="19.5" thickBot="1">
      <c r="A38" s="7"/>
      <c r="B38" s="7"/>
      <c r="C38" s="12"/>
      <c r="D38" s="13"/>
      <c r="E38" s="13"/>
      <c r="F38" s="6"/>
      <c r="G38" s="15"/>
      <c r="H38" s="15"/>
      <c r="I38" s="31"/>
    </row>
    <row r="39" spans="1:9" s="19" customFormat="1" ht="15">
      <c r="A39" s="45">
        <v>8</v>
      </c>
      <c r="B39" s="16">
        <f>B37+7</f>
        <v>44003</v>
      </c>
      <c r="C39" s="9">
        <f>D37+E37-F37</f>
        <v>28940</v>
      </c>
      <c r="D39" s="9">
        <f>C39+2000</f>
        <v>30940</v>
      </c>
      <c r="E39" s="10"/>
      <c r="F39" s="10"/>
      <c r="G39" s="10" t="s">
        <v>14</v>
      </c>
      <c r="H39" s="10"/>
    </row>
    <row r="40" spans="1:9" s="19" customFormat="1">
      <c r="A40" s="48"/>
      <c r="B40" s="16">
        <f>B39+7</f>
        <v>44010</v>
      </c>
      <c r="C40" s="11">
        <f>D39+E39-F39</f>
        <v>30940</v>
      </c>
      <c r="D40" s="9">
        <f>C40+2000</f>
        <v>32940</v>
      </c>
      <c r="E40" s="10"/>
      <c r="F40" s="10"/>
      <c r="G40" s="10" t="s">
        <v>14</v>
      </c>
      <c r="H40" s="10"/>
      <c r="I40" s="31"/>
    </row>
    <row r="41" spans="1:9" s="19" customFormat="1">
      <c r="A41" s="48"/>
      <c r="B41" s="16">
        <f>B40+7</f>
        <v>44017</v>
      </c>
      <c r="C41" s="11">
        <f>D40+E40-F40</f>
        <v>32940</v>
      </c>
      <c r="D41" s="9">
        <f>C41+2000</f>
        <v>34940</v>
      </c>
      <c r="E41" s="10"/>
      <c r="F41" s="10"/>
      <c r="G41" s="10" t="s">
        <v>14</v>
      </c>
      <c r="H41" s="10"/>
      <c r="I41" s="31"/>
    </row>
    <row r="42" spans="1:9" s="19" customFormat="1" ht="19.5" thickBot="1">
      <c r="A42" s="49"/>
      <c r="B42" s="34">
        <f>B41+7</f>
        <v>44024</v>
      </c>
      <c r="C42" s="11">
        <f>D41+E41-F41</f>
        <v>34940</v>
      </c>
      <c r="D42" s="9">
        <f>C42+2500</f>
        <v>37440</v>
      </c>
      <c r="E42" s="10"/>
      <c r="F42" s="10"/>
      <c r="G42" s="10" t="s">
        <v>14</v>
      </c>
      <c r="H42" s="10"/>
      <c r="I42" s="35">
        <v>5</v>
      </c>
    </row>
    <row r="43" spans="1:9" s="19" customFormat="1" ht="19.5" thickBot="1">
      <c r="A43" s="7"/>
      <c r="B43" s="7"/>
      <c r="C43" s="12"/>
      <c r="D43" s="13"/>
      <c r="E43" s="13"/>
      <c r="F43" s="6"/>
      <c r="G43" s="15"/>
      <c r="H43" s="15"/>
      <c r="I43" s="31"/>
    </row>
    <row r="44" spans="1:9" s="19" customFormat="1" ht="15">
      <c r="A44" s="45">
        <v>9</v>
      </c>
      <c r="B44" s="16">
        <f>B42+7</f>
        <v>44031</v>
      </c>
      <c r="C44" s="11">
        <f>D42+E42-F42</f>
        <v>37440</v>
      </c>
      <c r="D44" s="9">
        <f>C44+2500</f>
        <v>39940</v>
      </c>
      <c r="E44" s="10"/>
      <c r="F44" s="10"/>
      <c r="G44" s="10" t="s">
        <v>14</v>
      </c>
      <c r="H44" s="10"/>
    </row>
    <row r="45" spans="1:9" s="19" customFormat="1">
      <c r="A45" s="48"/>
      <c r="B45" s="16">
        <f>B44+7</f>
        <v>44038</v>
      </c>
      <c r="C45" s="11">
        <f>D44+E44-F44</f>
        <v>39940</v>
      </c>
      <c r="D45" s="9">
        <f>C45+2500</f>
        <v>42440</v>
      </c>
      <c r="E45" s="10"/>
      <c r="F45" s="10"/>
      <c r="G45" s="10" t="s">
        <v>14</v>
      </c>
      <c r="H45" s="10"/>
      <c r="I45" s="31"/>
    </row>
    <row r="46" spans="1:9" s="19" customFormat="1">
      <c r="A46" s="48"/>
      <c r="B46" s="36">
        <f>B45+7</f>
        <v>44045</v>
      </c>
      <c r="C46" s="11">
        <f>D45+E45-F45</f>
        <v>42440</v>
      </c>
      <c r="D46" s="9">
        <f>C46+2500</f>
        <v>44940</v>
      </c>
      <c r="E46" s="10"/>
      <c r="F46" s="10"/>
      <c r="G46" s="10" t="s">
        <v>14</v>
      </c>
      <c r="H46" s="10"/>
      <c r="I46" s="37">
        <v>6</v>
      </c>
    </row>
    <row r="47" spans="1:9" s="19" customFormat="1" ht="19.5" thickBot="1">
      <c r="A47" s="49"/>
      <c r="B47" s="20">
        <f>B46+7</f>
        <v>44052</v>
      </c>
      <c r="C47" s="11">
        <f>D46+E46-F46</f>
        <v>44940</v>
      </c>
      <c r="D47" s="9">
        <f>C47+3000</f>
        <v>47940</v>
      </c>
      <c r="E47" s="10"/>
      <c r="F47" s="10"/>
      <c r="G47" s="10" t="s">
        <v>14</v>
      </c>
      <c r="H47" s="10"/>
      <c r="I47" s="31"/>
    </row>
    <row r="48" spans="1:9" s="19" customFormat="1" ht="19.5" thickBot="1">
      <c r="A48" s="7"/>
      <c r="B48" s="7"/>
      <c r="C48" s="12"/>
      <c r="D48" s="13"/>
      <c r="E48" s="14"/>
      <c r="F48" s="6"/>
      <c r="G48" s="15"/>
      <c r="H48" s="15"/>
      <c r="I48" s="31"/>
    </row>
    <row r="49" spans="1:9" s="19" customFormat="1" ht="15" customHeight="1">
      <c r="A49" s="45">
        <v>10</v>
      </c>
      <c r="B49" s="16">
        <f>B47+7</f>
        <v>44059</v>
      </c>
      <c r="C49" s="9">
        <f>D47+E47-F47</f>
        <v>47940</v>
      </c>
      <c r="D49" s="9">
        <f>C49+3000</f>
        <v>50940</v>
      </c>
      <c r="E49" s="10"/>
      <c r="F49" s="10"/>
      <c r="G49" s="10" t="s">
        <v>14</v>
      </c>
      <c r="H49" s="10"/>
      <c r="I49" s="31"/>
    </row>
    <row r="50" spans="1:9" s="19" customFormat="1">
      <c r="A50" s="46"/>
      <c r="B50" s="38">
        <f>B49+7</f>
        <v>44066</v>
      </c>
      <c r="C50" s="9">
        <f>D49+E49-F49</f>
        <v>50940</v>
      </c>
      <c r="D50" s="9">
        <f>C50+3000</f>
        <v>53940</v>
      </c>
      <c r="E50" s="10"/>
      <c r="F50" s="10"/>
      <c r="G50" s="10" t="s">
        <v>14</v>
      </c>
      <c r="H50" s="10"/>
      <c r="I50" s="23">
        <v>7</v>
      </c>
    </row>
    <row r="51" spans="1:9" s="19" customFormat="1">
      <c r="A51" s="46"/>
      <c r="B51" s="16">
        <f>B50+7</f>
        <v>44073</v>
      </c>
      <c r="C51" s="9">
        <f>D50+E50-F50</f>
        <v>53940</v>
      </c>
      <c r="D51" s="9">
        <f>C51+3500</f>
        <v>57440</v>
      </c>
      <c r="E51" s="10"/>
      <c r="F51" s="10"/>
      <c r="G51" s="10" t="s">
        <v>14</v>
      </c>
      <c r="H51" s="10"/>
      <c r="I51" s="31"/>
    </row>
    <row r="52" spans="1:9" s="19" customFormat="1" ht="15.75" thickBot="1">
      <c r="A52" s="47"/>
      <c r="B52" s="20">
        <f>B51+7</f>
        <v>44080</v>
      </c>
      <c r="C52" s="9">
        <f>D51+E51-F51</f>
        <v>57440</v>
      </c>
      <c r="D52" s="9">
        <f>C52+3500</f>
        <v>60940</v>
      </c>
      <c r="E52" s="10"/>
      <c r="F52" s="10"/>
      <c r="G52" s="10" t="s">
        <v>14</v>
      </c>
      <c r="H52" s="10"/>
    </row>
    <row r="53" spans="1:9" s="19" customFormat="1" ht="19.5" thickBot="1">
      <c r="A53" s="7"/>
      <c r="B53" s="7"/>
      <c r="C53" s="12"/>
      <c r="D53" s="13"/>
      <c r="E53" s="13"/>
      <c r="F53" s="6"/>
      <c r="G53" s="15"/>
      <c r="H53" s="15"/>
      <c r="I53" s="31"/>
    </row>
    <row r="54" spans="1:9" s="19" customFormat="1" ht="15" customHeight="1">
      <c r="A54" s="45">
        <v>11</v>
      </c>
      <c r="B54" s="39">
        <f>B52+7</f>
        <v>44087</v>
      </c>
      <c r="C54" s="9">
        <f>D52+E52-F52</f>
        <v>60940</v>
      </c>
      <c r="D54" s="9">
        <f>C54+4000</f>
        <v>64940</v>
      </c>
      <c r="E54" s="10"/>
      <c r="F54" s="10"/>
      <c r="G54" s="10" t="s">
        <v>14</v>
      </c>
      <c r="H54" s="10"/>
      <c r="I54" s="40">
        <v>8</v>
      </c>
    </row>
    <row r="55" spans="1:9" s="19" customFormat="1">
      <c r="A55" s="46"/>
      <c r="B55" s="16">
        <f>B54+7</f>
        <v>44094</v>
      </c>
      <c r="C55" s="11">
        <f>D54+E54-F54</f>
        <v>64940</v>
      </c>
      <c r="D55" s="9">
        <f>C55+4000</f>
        <v>68940</v>
      </c>
      <c r="E55" s="10"/>
      <c r="F55" s="10"/>
      <c r="G55" s="10" t="s">
        <v>14</v>
      </c>
      <c r="H55" s="10"/>
      <c r="I55" s="31"/>
    </row>
    <row r="56" spans="1:9" s="19" customFormat="1" ht="15">
      <c r="A56" s="46"/>
      <c r="B56" s="16">
        <f>B55+7</f>
        <v>44101</v>
      </c>
      <c r="C56" s="11">
        <f>D55+E55-F55</f>
        <v>68940</v>
      </c>
      <c r="D56" s="9">
        <f>C56+4000</f>
        <v>72940</v>
      </c>
      <c r="E56" s="10"/>
      <c r="F56" s="10"/>
      <c r="G56" s="10" t="s">
        <v>14</v>
      </c>
      <c r="H56" s="10"/>
    </row>
    <row r="57" spans="1:9" s="19" customFormat="1" ht="19.5" thickBot="1">
      <c r="A57" s="47"/>
      <c r="B57" s="20">
        <f>B56+7</f>
        <v>44108</v>
      </c>
      <c r="C57" s="11">
        <f>D56+E56-F56</f>
        <v>72940</v>
      </c>
      <c r="D57" s="9">
        <f>C57+4000</f>
        <v>76940</v>
      </c>
      <c r="E57" s="10"/>
      <c r="F57" s="10"/>
      <c r="G57" s="10" t="s">
        <v>14</v>
      </c>
      <c r="H57" s="10"/>
      <c r="I57" s="31"/>
    </row>
    <row r="58" spans="1:9" s="19" customFormat="1" ht="19.5" thickBot="1">
      <c r="A58" s="7"/>
      <c r="B58" s="7"/>
      <c r="C58" s="12"/>
      <c r="D58" s="13"/>
      <c r="E58" s="13"/>
      <c r="F58" s="6"/>
      <c r="G58" s="15"/>
      <c r="H58" s="15"/>
      <c r="I58" s="31"/>
    </row>
    <row r="59" spans="1:9" s="19" customFormat="1">
      <c r="A59" s="45">
        <v>12</v>
      </c>
      <c r="B59" s="41">
        <f>B57+7</f>
        <v>44115</v>
      </c>
      <c r="C59" s="11">
        <f>D57+E57-F57</f>
        <v>76940</v>
      </c>
      <c r="D59" s="9">
        <f>C59+4500</f>
        <v>81440</v>
      </c>
      <c r="E59" s="10"/>
      <c r="F59" s="10"/>
      <c r="G59" s="10" t="s">
        <v>14</v>
      </c>
      <c r="H59" s="10"/>
      <c r="I59" s="42">
        <v>9</v>
      </c>
    </row>
    <row r="60" spans="1:9" s="19" customFormat="1">
      <c r="A60" s="46"/>
      <c r="B60" s="16">
        <f>B59+7</f>
        <v>44122</v>
      </c>
      <c r="C60" s="11">
        <f>D59+E59-F59</f>
        <v>81440</v>
      </c>
      <c r="D60" s="9">
        <f>C60+4500</f>
        <v>85940</v>
      </c>
      <c r="E60" s="10"/>
      <c r="F60" s="10"/>
      <c r="G60" s="10" t="s">
        <v>14</v>
      </c>
      <c r="H60" s="10"/>
      <c r="I60" s="31"/>
    </row>
    <row r="61" spans="1:9" s="19" customFormat="1">
      <c r="A61" s="46"/>
      <c r="B61" s="43">
        <f>B60+7</f>
        <v>44129</v>
      </c>
      <c r="C61" s="11">
        <f>D60+E60-F60</f>
        <v>85940</v>
      </c>
      <c r="D61" s="9">
        <f>C61+5000</f>
        <v>90940</v>
      </c>
      <c r="E61" s="10"/>
      <c r="F61" s="10"/>
      <c r="G61" s="10" t="s">
        <v>14</v>
      </c>
      <c r="H61" s="10"/>
      <c r="I61" s="44">
        <v>10</v>
      </c>
    </row>
    <row r="62" spans="1:9" s="19" customFormat="1" ht="19.5" thickBot="1">
      <c r="A62" s="47"/>
      <c r="B62" s="16">
        <f>B61+7</f>
        <v>44136</v>
      </c>
      <c r="C62" s="11">
        <f>D61+E61-F61</f>
        <v>90940</v>
      </c>
      <c r="D62" s="9">
        <f>C62+5000</f>
        <v>95940</v>
      </c>
      <c r="E62" s="10"/>
      <c r="F62" s="10"/>
      <c r="G62" s="10" t="s">
        <v>14</v>
      </c>
      <c r="H62" s="10"/>
      <c r="I62" s="31"/>
    </row>
    <row r="63" spans="1:9" s="19" customFormat="1" ht="19.5" thickBot="1">
      <c r="A63" s="7"/>
      <c r="B63" s="7"/>
      <c r="C63" s="12"/>
      <c r="D63" s="13"/>
      <c r="E63" s="14"/>
      <c r="F63" s="6"/>
      <c r="G63" s="15"/>
      <c r="H63" s="15"/>
      <c r="I63" s="31"/>
    </row>
    <row r="64" spans="1:9" s="19" customFormat="1" ht="15" customHeight="1">
      <c r="A64" s="45">
        <v>13</v>
      </c>
      <c r="B64" s="16">
        <f>B62+7</f>
        <v>44143</v>
      </c>
      <c r="C64" s="9">
        <f>D62+E62-F62</f>
        <v>95940</v>
      </c>
      <c r="D64" s="9">
        <f>C64+5000</f>
        <v>100940</v>
      </c>
      <c r="E64" s="10"/>
      <c r="F64" s="10"/>
      <c r="G64" s="10" t="s">
        <v>14</v>
      </c>
      <c r="H64" s="10"/>
      <c r="I64" s="31"/>
    </row>
    <row r="65" spans="1:9" s="19" customFormat="1">
      <c r="A65" s="46"/>
      <c r="B65" s="16">
        <f>B64+7</f>
        <v>44150</v>
      </c>
      <c r="C65" s="9">
        <f>D64+E64-F64</f>
        <v>100940</v>
      </c>
      <c r="D65" s="9">
        <f>C65+5000</f>
        <v>105940</v>
      </c>
      <c r="E65" s="10"/>
      <c r="F65" s="10"/>
      <c r="G65" s="10" t="s">
        <v>14</v>
      </c>
      <c r="H65" s="10"/>
      <c r="I65" s="31"/>
    </row>
    <row r="66" spans="1:9" s="19" customFormat="1">
      <c r="A66" s="46"/>
      <c r="B66" s="16">
        <f>B65+7</f>
        <v>44157</v>
      </c>
      <c r="C66" s="9">
        <f>D65+E65-F65</f>
        <v>105940</v>
      </c>
      <c r="D66" s="9">
        <f>C66+5000</f>
        <v>110940</v>
      </c>
      <c r="E66" s="10"/>
      <c r="F66" s="10"/>
      <c r="G66" s="10" t="s">
        <v>14</v>
      </c>
      <c r="H66" s="10"/>
      <c r="I66" s="31"/>
    </row>
    <row r="67" spans="1:9" s="19" customFormat="1" ht="19.5" thickBot="1">
      <c r="A67" s="47"/>
      <c r="B67" s="16">
        <f>B66+7</f>
        <v>44164</v>
      </c>
      <c r="C67" s="9">
        <f>D66+E66-F66</f>
        <v>110940</v>
      </c>
      <c r="D67" s="9">
        <f>C67+5000</f>
        <v>115940</v>
      </c>
      <c r="E67" s="10"/>
      <c r="F67" s="10"/>
      <c r="G67" s="10" t="s">
        <v>14</v>
      </c>
      <c r="H67" s="10"/>
      <c r="I67" s="31"/>
    </row>
    <row r="68" spans="1:9" s="19" customFormat="1" ht="19.5" thickBot="1">
      <c r="A68" s="7"/>
      <c r="B68" s="7"/>
      <c r="C68" s="12"/>
      <c r="D68" s="13"/>
      <c r="E68" s="13"/>
      <c r="F68" s="6"/>
      <c r="G68" s="15"/>
      <c r="H68" s="15"/>
      <c r="I68" s="31"/>
    </row>
    <row r="69" spans="1:9" s="19" customFormat="1">
      <c r="A69" s="45">
        <v>14</v>
      </c>
      <c r="B69" s="16">
        <f>B67+7</f>
        <v>44171</v>
      </c>
      <c r="C69" s="9">
        <f>D67+E67-F67</f>
        <v>115940</v>
      </c>
      <c r="D69" s="9">
        <f>C69+5000</f>
        <v>120940</v>
      </c>
      <c r="E69" s="10"/>
      <c r="F69" s="10"/>
      <c r="G69" s="10" t="s">
        <v>14</v>
      </c>
      <c r="H69" s="10"/>
      <c r="I69" s="31"/>
    </row>
    <row r="70" spans="1:9" s="19" customFormat="1">
      <c r="A70" s="46"/>
      <c r="B70" s="16">
        <f>B69+7</f>
        <v>44178</v>
      </c>
      <c r="C70" s="11">
        <f>D69+E69-F69</f>
        <v>120940</v>
      </c>
      <c r="D70" s="9">
        <f>C70+5000</f>
        <v>125940</v>
      </c>
      <c r="E70" s="10"/>
      <c r="F70" s="10"/>
      <c r="G70" s="10" t="s">
        <v>14</v>
      </c>
      <c r="H70" s="10"/>
      <c r="I70" s="31"/>
    </row>
    <row r="71" spans="1:9" s="19" customFormat="1">
      <c r="A71" s="46"/>
      <c r="B71" s="16">
        <f>B70+7</f>
        <v>44185</v>
      </c>
      <c r="C71" s="11">
        <f>D70+E70-F70</f>
        <v>125940</v>
      </c>
      <c r="D71" s="9">
        <f>C71+5000</f>
        <v>130940</v>
      </c>
      <c r="E71" s="10"/>
      <c r="F71" s="10"/>
      <c r="G71" s="10" t="s">
        <v>14</v>
      </c>
      <c r="H71" s="10"/>
      <c r="I71" s="31"/>
    </row>
    <row r="72" spans="1:9" s="19" customFormat="1" ht="19.5" thickBot="1">
      <c r="A72" s="47"/>
      <c r="B72" s="16">
        <f>B71+7</f>
        <v>44192</v>
      </c>
      <c r="C72" s="11">
        <f>D71+E71-F71</f>
        <v>130940</v>
      </c>
      <c r="D72" s="9">
        <f>C72+5000</f>
        <v>135940</v>
      </c>
      <c r="E72" s="10"/>
      <c r="F72" s="10"/>
      <c r="G72" s="10" t="s">
        <v>14</v>
      </c>
      <c r="H72" s="10"/>
      <c r="I72" s="31"/>
    </row>
    <row r="73" spans="1:9" s="19" customFormat="1" ht="19.5" thickBot="1">
      <c r="A73" s="7"/>
      <c r="B73" s="7"/>
      <c r="C73" s="12"/>
      <c r="D73" s="13"/>
      <c r="E73" s="13"/>
      <c r="F73" s="6"/>
      <c r="G73" s="15"/>
      <c r="H73" s="15"/>
      <c r="I73" s="31"/>
    </row>
    <row r="74" spans="1:9" s="19" customFormat="1">
      <c r="A74" s="45">
        <v>15</v>
      </c>
      <c r="B74" s="16">
        <f>B72+7</f>
        <v>44199</v>
      </c>
      <c r="C74" s="11">
        <f>D72+E72-F72</f>
        <v>135940</v>
      </c>
      <c r="D74" s="9">
        <f>C74+5000</f>
        <v>140940</v>
      </c>
      <c r="E74" s="10"/>
      <c r="F74" s="10"/>
      <c r="G74" s="10" t="s">
        <v>14</v>
      </c>
      <c r="H74" s="10"/>
      <c r="I74" s="31"/>
    </row>
    <row r="75" spans="1:9" s="19" customFormat="1">
      <c r="A75" s="46"/>
      <c r="B75" s="16">
        <f>B74+7</f>
        <v>44206</v>
      </c>
      <c r="C75" s="11">
        <f>D74+E74-F74</f>
        <v>140940</v>
      </c>
      <c r="D75" s="9">
        <f>C75+5000</f>
        <v>145940</v>
      </c>
      <c r="E75" s="10"/>
      <c r="F75" s="10"/>
      <c r="G75" s="10" t="s">
        <v>14</v>
      </c>
      <c r="H75" s="10"/>
      <c r="I75" s="31"/>
    </row>
    <row r="76" spans="1:9" s="19" customFormat="1">
      <c r="A76" s="46"/>
      <c r="B76" s="16">
        <f>B75+7</f>
        <v>44213</v>
      </c>
      <c r="C76" s="11">
        <f>D75+E75-F75</f>
        <v>145940</v>
      </c>
      <c r="D76" s="9">
        <f>C76+5000</f>
        <v>150940</v>
      </c>
      <c r="E76" s="10"/>
      <c r="F76" s="10"/>
      <c r="G76" s="10" t="s">
        <v>14</v>
      </c>
      <c r="H76" s="10"/>
      <c r="I76" s="31"/>
    </row>
    <row r="77" spans="1:9" s="19" customFormat="1" ht="19.5" thickBot="1">
      <c r="A77" s="47"/>
      <c r="B77" s="20">
        <f>B76+7</f>
        <v>44220</v>
      </c>
      <c r="C77" s="11">
        <f>D76+E76-F76</f>
        <v>150940</v>
      </c>
      <c r="D77" s="9">
        <f>C77+5000</f>
        <v>155940</v>
      </c>
      <c r="E77" s="10"/>
      <c r="F77" s="10"/>
      <c r="G77" s="10" t="s">
        <v>14</v>
      </c>
      <c r="H77" s="10"/>
      <c r="I77" s="31"/>
    </row>
    <row r="78" spans="1:9" s="19" customFormat="1" ht="19.5" thickBot="1">
      <c r="A78" s="7"/>
      <c r="B78" s="7"/>
      <c r="C78" s="12"/>
      <c r="D78" s="13"/>
      <c r="E78" s="14"/>
      <c r="F78" s="6"/>
      <c r="G78" s="15"/>
      <c r="H78" s="15"/>
      <c r="I78" s="31"/>
    </row>
    <row r="79" spans="1:9" s="19" customFormat="1" ht="15" customHeight="1">
      <c r="A79" s="45">
        <v>16</v>
      </c>
      <c r="B79" s="16">
        <f>B77+7</f>
        <v>44227</v>
      </c>
      <c r="C79" s="9">
        <f>D77+E77-F77</f>
        <v>155940</v>
      </c>
      <c r="D79" s="9">
        <f>C79+5000</f>
        <v>160940</v>
      </c>
      <c r="E79" s="10"/>
      <c r="F79" s="10"/>
      <c r="G79" s="10" t="s">
        <v>14</v>
      </c>
      <c r="H79" s="10"/>
      <c r="I79" s="31"/>
    </row>
    <row r="80" spans="1:9" s="19" customFormat="1">
      <c r="A80" s="46"/>
      <c r="B80" s="16">
        <f>B79+7</f>
        <v>44234</v>
      </c>
      <c r="C80" s="9">
        <f>D79+E79-F79</f>
        <v>160940</v>
      </c>
      <c r="D80" s="9">
        <f>C80+5000</f>
        <v>165940</v>
      </c>
      <c r="E80" s="10"/>
      <c r="F80" s="10"/>
      <c r="G80" s="10" t="s">
        <v>14</v>
      </c>
      <c r="H80" s="10"/>
      <c r="I80" s="31"/>
    </row>
    <row r="81" spans="1:9" s="19" customFormat="1">
      <c r="A81" s="46"/>
      <c r="B81" s="16">
        <f>B80+7</f>
        <v>44241</v>
      </c>
      <c r="C81" s="9">
        <f>D80+E80-F80</f>
        <v>165940</v>
      </c>
      <c r="D81" s="9">
        <f>C81+5000</f>
        <v>170940</v>
      </c>
      <c r="E81" s="10"/>
      <c r="F81" s="10"/>
      <c r="G81" s="10" t="s">
        <v>14</v>
      </c>
      <c r="H81" s="10"/>
      <c r="I81" s="31"/>
    </row>
    <row r="82" spans="1:9" s="19" customFormat="1" ht="19.5" thickBot="1">
      <c r="A82" s="47"/>
      <c r="B82" s="20">
        <f>B81+7</f>
        <v>44248</v>
      </c>
      <c r="C82" s="9">
        <f>D81+E81-F81</f>
        <v>170940</v>
      </c>
      <c r="D82" s="9">
        <f>C82+5000</f>
        <v>175940</v>
      </c>
      <c r="E82" s="10"/>
      <c r="F82" s="10"/>
      <c r="G82" s="10" t="s">
        <v>14</v>
      </c>
      <c r="H82" s="10"/>
      <c r="I82" s="31"/>
    </row>
    <row r="83" spans="1:9" s="19" customFormat="1" ht="19.5" thickBot="1">
      <c r="A83" s="7"/>
      <c r="B83" s="7"/>
      <c r="C83" s="12"/>
      <c r="D83" s="13"/>
      <c r="E83" s="13"/>
      <c r="F83" s="6"/>
      <c r="G83" s="15"/>
      <c r="H83" s="15"/>
      <c r="I83" s="31"/>
    </row>
    <row r="84" spans="1:9" s="19" customFormat="1">
      <c r="A84" s="45">
        <v>17</v>
      </c>
      <c r="B84" s="16">
        <f>B82+7</f>
        <v>44255</v>
      </c>
      <c r="C84" s="9">
        <f>D82+E82-F82</f>
        <v>175940</v>
      </c>
      <c r="D84" s="9">
        <f>C84+5000</f>
        <v>180940</v>
      </c>
      <c r="E84" s="10"/>
      <c r="F84" s="10"/>
      <c r="G84" s="10" t="s">
        <v>14</v>
      </c>
      <c r="H84" s="10"/>
      <c r="I84" s="31"/>
    </row>
    <row r="85" spans="1:9" s="19" customFormat="1">
      <c r="A85" s="46"/>
      <c r="B85" s="16">
        <f>B84+7</f>
        <v>44262</v>
      </c>
      <c r="C85" s="11">
        <f>D84+E84-F84</f>
        <v>180940</v>
      </c>
      <c r="D85" s="9">
        <f>C85+5000</f>
        <v>185940</v>
      </c>
      <c r="E85" s="10"/>
      <c r="F85" s="10"/>
      <c r="G85" s="10" t="s">
        <v>14</v>
      </c>
      <c r="H85" s="10"/>
      <c r="I85" s="31"/>
    </row>
    <row r="86" spans="1:9" s="19" customFormat="1">
      <c r="A86" s="46"/>
      <c r="B86" s="16">
        <f>B85+7</f>
        <v>44269</v>
      </c>
      <c r="C86" s="11">
        <f>D85+E85-F85</f>
        <v>185940</v>
      </c>
      <c r="D86" s="9">
        <f>C86+5000</f>
        <v>190940</v>
      </c>
      <c r="E86" s="10"/>
      <c r="F86" s="10"/>
      <c r="G86" s="10" t="s">
        <v>14</v>
      </c>
      <c r="H86" s="10"/>
      <c r="I86" s="31"/>
    </row>
    <row r="87" spans="1:9" s="19" customFormat="1" ht="19.5" thickBot="1">
      <c r="A87" s="47"/>
      <c r="B87" s="20">
        <f>B86+7</f>
        <v>44276</v>
      </c>
      <c r="C87" s="11">
        <f>D86+E86-F86</f>
        <v>190940</v>
      </c>
      <c r="D87" s="9">
        <f>C87+5000</f>
        <v>195940</v>
      </c>
      <c r="E87" s="10"/>
      <c r="F87" s="10"/>
      <c r="G87" s="10" t="s">
        <v>14</v>
      </c>
      <c r="H87" s="10"/>
      <c r="I87" s="31"/>
    </row>
    <row r="88" spans="1:9" s="19" customFormat="1" ht="19.5" thickBot="1">
      <c r="A88" s="7"/>
      <c r="B88" s="7"/>
      <c r="C88" s="12"/>
      <c r="D88" s="13"/>
      <c r="E88" s="13"/>
      <c r="F88" s="6"/>
      <c r="G88" s="15"/>
      <c r="H88" s="15"/>
      <c r="I88" s="31"/>
    </row>
    <row r="89" spans="1:9" s="19" customFormat="1">
      <c r="A89" s="45">
        <v>18</v>
      </c>
      <c r="B89" s="16">
        <f>B87+7</f>
        <v>44283</v>
      </c>
      <c r="C89" s="11">
        <f>D87+E87-F87</f>
        <v>195940</v>
      </c>
      <c r="D89" s="9">
        <f>C89+5000</f>
        <v>200940</v>
      </c>
      <c r="E89" s="10"/>
      <c r="F89" s="10"/>
      <c r="G89" s="10" t="s">
        <v>14</v>
      </c>
      <c r="H89" s="10"/>
      <c r="I89" s="31"/>
    </row>
    <row r="90" spans="1:9" s="19" customFormat="1">
      <c r="A90" s="46"/>
      <c r="B90" s="16">
        <f>B89+7</f>
        <v>44290</v>
      </c>
      <c r="C90" s="11">
        <f>D89+E89-F89</f>
        <v>200940</v>
      </c>
      <c r="D90" s="9">
        <f>C90+5000</f>
        <v>205940</v>
      </c>
      <c r="E90" s="10"/>
      <c r="F90" s="10"/>
      <c r="G90" s="10" t="s">
        <v>14</v>
      </c>
      <c r="H90" s="10"/>
      <c r="I90" s="31"/>
    </row>
    <row r="91" spans="1:9" s="19" customFormat="1">
      <c r="A91" s="46"/>
      <c r="B91" s="16">
        <f>B90+7</f>
        <v>44297</v>
      </c>
      <c r="C91" s="11">
        <f>D90+E90-F90</f>
        <v>205940</v>
      </c>
      <c r="D91" s="9">
        <f>C91+5000</f>
        <v>210940</v>
      </c>
      <c r="E91" s="10"/>
      <c r="F91" s="10"/>
      <c r="G91" s="10" t="s">
        <v>14</v>
      </c>
      <c r="H91" s="10"/>
      <c r="I91" s="31"/>
    </row>
    <row r="92" spans="1:9" s="19" customFormat="1" ht="19.5" thickBot="1">
      <c r="A92" s="47"/>
      <c r="B92" s="16">
        <f>B91+7</f>
        <v>44304</v>
      </c>
      <c r="C92" s="11">
        <f>D91+E91-F91</f>
        <v>210940</v>
      </c>
      <c r="D92" s="9">
        <f>C92+5000</f>
        <v>215940</v>
      </c>
      <c r="E92" s="10"/>
      <c r="F92" s="10"/>
      <c r="G92" s="10" t="s">
        <v>14</v>
      </c>
      <c r="H92" s="10"/>
      <c r="I92" s="31"/>
    </row>
    <row r="93" spans="1:9" s="19" customFormat="1" ht="19.5" thickBot="1">
      <c r="A93" s="7"/>
      <c r="B93" s="7"/>
      <c r="C93" s="12"/>
      <c r="D93" s="13"/>
      <c r="E93" s="14"/>
      <c r="F93" s="6"/>
      <c r="G93" s="15"/>
      <c r="H93" s="15"/>
      <c r="I93" s="31"/>
    </row>
    <row r="94" spans="1:9">
      <c r="A94" s="45">
        <v>19</v>
      </c>
      <c r="B94" s="16">
        <f>B92+7</f>
        <v>44311</v>
      </c>
      <c r="C94" s="9">
        <f>D92+E92-F92</f>
        <v>215940</v>
      </c>
      <c r="D94" s="9">
        <f>C94+5000</f>
        <v>220940</v>
      </c>
      <c r="E94" s="10"/>
      <c r="F94" s="10"/>
      <c r="G94" s="10" t="s">
        <v>14</v>
      </c>
      <c r="H94" s="10"/>
      <c r="I94" s="31"/>
    </row>
    <row r="95" spans="1:9">
      <c r="A95" s="46"/>
      <c r="B95" s="16">
        <f>B94+7</f>
        <v>44318</v>
      </c>
      <c r="C95" s="9">
        <f>D94+E94-F94</f>
        <v>220940</v>
      </c>
      <c r="D95" s="9">
        <f>C95+5000</f>
        <v>225940</v>
      </c>
      <c r="E95" s="10"/>
      <c r="F95" s="10"/>
      <c r="G95" s="10" t="s">
        <v>14</v>
      </c>
      <c r="H95" s="10"/>
      <c r="I95" s="31"/>
    </row>
    <row r="96" spans="1:9">
      <c r="A96" s="46"/>
      <c r="B96" s="16">
        <f>B95+7</f>
        <v>44325</v>
      </c>
      <c r="C96" s="9">
        <f>D95+E95-F95</f>
        <v>225940</v>
      </c>
      <c r="D96" s="9">
        <f>C96+5000</f>
        <v>230940</v>
      </c>
      <c r="E96" s="10"/>
      <c r="F96" s="10"/>
      <c r="G96" s="10" t="s">
        <v>14</v>
      </c>
      <c r="H96" s="10"/>
      <c r="I96" s="31"/>
    </row>
    <row r="97" spans="1:9" ht="19.5" thickBot="1">
      <c r="A97" s="47"/>
      <c r="B97" s="16">
        <f>B96+7</f>
        <v>44332</v>
      </c>
      <c r="C97" s="9">
        <f>D96+E96-F96</f>
        <v>230940</v>
      </c>
      <c r="D97" s="9">
        <f>C97+5000</f>
        <v>235940</v>
      </c>
      <c r="E97" s="10"/>
      <c r="F97" s="10"/>
      <c r="G97" s="10" t="s">
        <v>14</v>
      </c>
      <c r="H97" s="10"/>
      <c r="I97" s="31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31"/>
    </row>
    <row r="99" spans="1:9">
      <c r="A99" s="45">
        <v>20</v>
      </c>
      <c r="B99" s="16">
        <f>B97+7</f>
        <v>44339</v>
      </c>
      <c r="C99" s="9">
        <f>D97+E97-F97</f>
        <v>235940</v>
      </c>
      <c r="D99" s="9">
        <f>C99+5000</f>
        <v>240940</v>
      </c>
      <c r="E99" s="10"/>
      <c r="F99" s="10"/>
      <c r="G99" s="10" t="s">
        <v>14</v>
      </c>
      <c r="H99" s="10"/>
      <c r="I99" s="31"/>
    </row>
    <row r="100" spans="1:9">
      <c r="A100" s="46"/>
      <c r="B100" s="16">
        <f>B99+7</f>
        <v>44346</v>
      </c>
      <c r="C100" s="11">
        <f>D99+E99-F99</f>
        <v>240940</v>
      </c>
      <c r="D100" s="9">
        <f>C100+5000</f>
        <v>245940</v>
      </c>
      <c r="E100" s="10"/>
      <c r="F100" s="10"/>
      <c r="G100" s="10" t="s">
        <v>14</v>
      </c>
      <c r="H100" s="10"/>
      <c r="I100" s="31"/>
    </row>
    <row r="101" spans="1:9">
      <c r="A101" s="46"/>
      <c r="B101" s="16">
        <f>B100+7</f>
        <v>44353</v>
      </c>
      <c r="C101" s="11">
        <f>D100+E100-F100</f>
        <v>245940</v>
      </c>
      <c r="D101" s="9">
        <f>C101+5000</f>
        <v>250940</v>
      </c>
      <c r="E101" s="10"/>
      <c r="F101" s="10"/>
      <c r="G101" s="10" t="s">
        <v>14</v>
      </c>
      <c r="H101" s="10"/>
      <c r="I101" s="31"/>
    </row>
    <row r="102" spans="1:9" ht="19.5" thickBot="1">
      <c r="A102" s="47"/>
      <c r="B102" s="16">
        <f>B101+7</f>
        <v>44360</v>
      </c>
      <c r="C102" s="11">
        <f>D101+E101-F101</f>
        <v>250940</v>
      </c>
      <c r="D102" s="9">
        <f>C102+5000</f>
        <v>255940</v>
      </c>
      <c r="E102" s="10"/>
      <c r="F102" s="10"/>
      <c r="G102" s="10" t="s">
        <v>14</v>
      </c>
      <c r="H102" s="10"/>
      <c r="I102" s="31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31"/>
    </row>
    <row r="104" spans="1:9" ht="15" customHeight="1">
      <c r="A104" s="45">
        <v>21</v>
      </c>
      <c r="B104" s="16">
        <f>B102+7</f>
        <v>44367</v>
      </c>
      <c r="C104" s="11">
        <f>D102+E102-F102</f>
        <v>255940</v>
      </c>
      <c r="D104" s="9">
        <f>C104+5000</f>
        <v>260940</v>
      </c>
      <c r="E104" s="10"/>
      <c r="F104" s="10"/>
      <c r="G104" s="10" t="s">
        <v>14</v>
      </c>
      <c r="H104" s="10"/>
      <c r="I104" s="31"/>
    </row>
    <row r="105" spans="1:9">
      <c r="A105" s="46"/>
      <c r="B105" s="16">
        <f>B104+7</f>
        <v>44374</v>
      </c>
      <c r="C105" s="11">
        <f>D104+E104-F104</f>
        <v>260940</v>
      </c>
      <c r="D105" s="9">
        <f>C105+5000</f>
        <v>265940</v>
      </c>
      <c r="E105" s="10"/>
      <c r="F105" s="10"/>
      <c r="G105" s="10" t="s">
        <v>14</v>
      </c>
      <c r="H105" s="10"/>
      <c r="I105" s="31"/>
    </row>
    <row r="106" spans="1:9">
      <c r="A106" s="46"/>
      <c r="B106" s="16">
        <f>B105+7</f>
        <v>44381</v>
      </c>
      <c r="C106" s="11">
        <f>D105+E105-F105</f>
        <v>265940</v>
      </c>
      <c r="D106" s="9">
        <f>C106+5000</f>
        <v>270940</v>
      </c>
      <c r="E106" s="10"/>
      <c r="F106" s="10"/>
      <c r="G106" s="10" t="s">
        <v>14</v>
      </c>
      <c r="H106" s="10"/>
      <c r="I106" s="31"/>
    </row>
    <row r="107" spans="1:9" ht="19.5" thickBot="1">
      <c r="A107" s="47"/>
      <c r="B107" s="20">
        <f>B106+7</f>
        <v>44388</v>
      </c>
      <c r="C107" s="11">
        <f>D106+E106-F106</f>
        <v>270940</v>
      </c>
      <c r="D107" s="9">
        <f>C107+5000</f>
        <v>275940</v>
      </c>
      <c r="E107" s="10"/>
      <c r="F107" s="10"/>
      <c r="G107" s="10" t="s">
        <v>14</v>
      </c>
      <c r="H107" s="10"/>
      <c r="I107" s="31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31"/>
    </row>
    <row r="109" spans="1:9">
      <c r="A109" s="45">
        <v>22</v>
      </c>
      <c r="B109" s="16">
        <f>B107+7</f>
        <v>44395</v>
      </c>
      <c r="C109" s="11">
        <f>D107+E107-F107</f>
        <v>275940</v>
      </c>
      <c r="D109" s="9">
        <f>C109+5000</f>
        <v>280940</v>
      </c>
      <c r="E109" s="10"/>
      <c r="F109" s="10"/>
      <c r="G109" s="10" t="s">
        <v>14</v>
      </c>
      <c r="H109" s="10"/>
      <c r="I109" s="31"/>
    </row>
    <row r="110" spans="1:9">
      <c r="A110" s="46"/>
      <c r="B110" s="16">
        <f>B109+7</f>
        <v>44402</v>
      </c>
      <c r="C110" s="11">
        <f>D109+E109-F109</f>
        <v>280940</v>
      </c>
      <c r="D110" s="9">
        <f>C110+5000</f>
        <v>285940</v>
      </c>
      <c r="E110" s="10"/>
      <c r="F110" s="10"/>
      <c r="G110" s="10" t="s">
        <v>14</v>
      </c>
      <c r="H110" s="10"/>
      <c r="I110" s="31"/>
    </row>
    <row r="111" spans="1:9">
      <c r="A111" s="46"/>
      <c r="B111" s="16">
        <f>B110+7</f>
        <v>44409</v>
      </c>
      <c r="C111" s="11">
        <f>D110+E110-F110</f>
        <v>285940</v>
      </c>
      <c r="D111" s="9">
        <f>C111+5000</f>
        <v>290940</v>
      </c>
      <c r="E111" s="10"/>
      <c r="F111" s="10"/>
      <c r="G111" s="10" t="s">
        <v>14</v>
      </c>
      <c r="H111" s="10"/>
      <c r="I111" s="31"/>
    </row>
    <row r="112" spans="1:9" ht="19.5" thickBot="1">
      <c r="A112" s="47"/>
      <c r="B112" s="16">
        <f>B111+7</f>
        <v>44416</v>
      </c>
      <c r="C112" s="11">
        <f>D111+E111-F111</f>
        <v>290940</v>
      </c>
      <c r="D112" s="9">
        <f>C112+5000</f>
        <v>295940</v>
      </c>
      <c r="E112" s="10"/>
      <c r="F112" s="10"/>
      <c r="G112" s="10" t="s">
        <v>14</v>
      </c>
      <c r="H112" s="10"/>
      <c r="I112" s="31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31"/>
    </row>
    <row r="114" spans="1:9">
      <c r="A114" s="45">
        <v>23</v>
      </c>
      <c r="B114" s="16">
        <f>B112+7</f>
        <v>44423</v>
      </c>
      <c r="C114" s="9">
        <f>D112+E112-F112</f>
        <v>295940</v>
      </c>
      <c r="D114" s="9">
        <f>C114+5000</f>
        <v>300940</v>
      </c>
      <c r="E114" s="10"/>
      <c r="F114" s="10"/>
      <c r="G114" s="10" t="s">
        <v>14</v>
      </c>
      <c r="H114" s="10"/>
      <c r="I114" s="31"/>
    </row>
    <row r="115" spans="1:9">
      <c r="A115" s="46"/>
      <c r="B115" s="16">
        <f>B114+7</f>
        <v>44430</v>
      </c>
      <c r="C115" s="9">
        <f>D114+E114-F114</f>
        <v>300940</v>
      </c>
      <c r="D115" s="9">
        <f>C115+5000</f>
        <v>305940</v>
      </c>
      <c r="E115" s="10"/>
      <c r="F115" s="10"/>
      <c r="G115" s="10" t="s">
        <v>14</v>
      </c>
      <c r="H115" s="10"/>
      <c r="I115" s="31"/>
    </row>
    <row r="116" spans="1:9">
      <c r="A116" s="46"/>
      <c r="B116" s="16">
        <f>B115+7</f>
        <v>44437</v>
      </c>
      <c r="C116" s="9">
        <f>D115+E115-F115</f>
        <v>305940</v>
      </c>
      <c r="D116" s="9">
        <f>C116+5000</f>
        <v>310940</v>
      </c>
      <c r="E116" s="10"/>
      <c r="F116" s="10"/>
      <c r="G116" s="10" t="s">
        <v>14</v>
      </c>
      <c r="H116" s="10"/>
      <c r="I116" s="31"/>
    </row>
    <row r="117" spans="1:9" ht="19.5" thickBot="1">
      <c r="A117" s="47"/>
      <c r="B117" s="16">
        <f>B116+7</f>
        <v>44444</v>
      </c>
      <c r="C117" s="9">
        <f>D116+E116-F116</f>
        <v>310940</v>
      </c>
      <c r="D117" s="9">
        <f>C117+5000</f>
        <v>315940</v>
      </c>
      <c r="E117" s="10"/>
      <c r="F117" s="10"/>
      <c r="G117" s="10" t="s">
        <v>14</v>
      </c>
      <c r="H117" s="10"/>
      <c r="I117" s="31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31"/>
    </row>
    <row r="119" spans="1:9">
      <c r="A119" s="45">
        <v>24</v>
      </c>
      <c r="B119" s="16">
        <f>B117+7</f>
        <v>44451</v>
      </c>
      <c r="C119" s="9">
        <f>D117+E117-F117</f>
        <v>315940</v>
      </c>
      <c r="D119" s="9">
        <f>C119+5000</f>
        <v>320940</v>
      </c>
      <c r="E119" s="10"/>
      <c r="F119" s="10"/>
      <c r="G119" s="10" t="s">
        <v>14</v>
      </c>
      <c r="H119" s="10"/>
      <c r="I119" s="31"/>
    </row>
    <row r="120" spans="1:9">
      <c r="A120" s="46"/>
      <c r="B120" s="16">
        <f>B119+7</f>
        <v>44458</v>
      </c>
      <c r="C120" s="11">
        <f>D119+E119-F119</f>
        <v>320940</v>
      </c>
      <c r="D120" s="9">
        <f>C120+5000</f>
        <v>325940</v>
      </c>
      <c r="E120" s="10"/>
      <c r="F120" s="10"/>
      <c r="G120" s="10" t="s">
        <v>14</v>
      </c>
      <c r="H120" s="10"/>
      <c r="I120" s="31"/>
    </row>
    <row r="121" spans="1:9">
      <c r="A121" s="46"/>
      <c r="B121" s="16">
        <f>B120+7</f>
        <v>44465</v>
      </c>
      <c r="C121" s="11">
        <f>D120+E120-F120</f>
        <v>325940</v>
      </c>
      <c r="D121" s="9">
        <f>C121+5000</f>
        <v>330940</v>
      </c>
      <c r="E121" s="10"/>
      <c r="F121" s="10"/>
      <c r="G121" s="10" t="s">
        <v>14</v>
      </c>
      <c r="H121" s="10"/>
      <c r="I121" s="31"/>
    </row>
    <row r="122" spans="1:9" ht="19.5" thickBot="1">
      <c r="A122" s="47"/>
      <c r="B122" s="16">
        <f>B121+7</f>
        <v>44472</v>
      </c>
      <c r="C122" s="11">
        <f>D121+E121-F121</f>
        <v>330940</v>
      </c>
      <c r="D122" s="9">
        <f>C122+5000</f>
        <v>335940</v>
      </c>
      <c r="E122" s="10"/>
      <c r="F122" s="10"/>
      <c r="G122" s="10" t="s">
        <v>14</v>
      </c>
      <c r="H122" s="10"/>
      <c r="I122" s="31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31"/>
    </row>
    <row r="124" spans="1:9">
      <c r="A124" s="45">
        <v>25</v>
      </c>
      <c r="B124" s="16">
        <f>B122+7</f>
        <v>44479</v>
      </c>
      <c r="C124" s="11">
        <f>D122+E122-F122</f>
        <v>335940</v>
      </c>
      <c r="D124" s="9">
        <f>C124+5000</f>
        <v>340940</v>
      </c>
      <c r="E124" s="10"/>
      <c r="F124" s="10"/>
      <c r="G124" s="10" t="s">
        <v>14</v>
      </c>
      <c r="H124" s="10"/>
      <c r="I124" s="31"/>
    </row>
    <row r="125" spans="1:9">
      <c r="A125" s="46"/>
      <c r="B125" s="16">
        <f>B124+7</f>
        <v>44486</v>
      </c>
      <c r="C125" s="11">
        <f>D124+E124-F124</f>
        <v>340940</v>
      </c>
      <c r="D125" s="9">
        <f>C125+5000</f>
        <v>345940</v>
      </c>
      <c r="E125" s="10"/>
      <c r="F125" s="10"/>
      <c r="G125" s="10" t="s">
        <v>14</v>
      </c>
      <c r="H125" s="10"/>
      <c r="I125" s="31"/>
    </row>
    <row r="126" spans="1:9">
      <c r="A126" s="46"/>
      <c r="B126" s="16">
        <f>B125+7</f>
        <v>44493</v>
      </c>
      <c r="C126" s="11">
        <f>D125+E125-F125</f>
        <v>345940</v>
      </c>
      <c r="D126" s="9">
        <f>C126+5000</f>
        <v>350940</v>
      </c>
      <c r="E126" s="10"/>
      <c r="F126" s="10"/>
      <c r="G126" s="10" t="s">
        <v>14</v>
      </c>
      <c r="H126" s="10"/>
      <c r="I126" s="31"/>
    </row>
    <row r="127" spans="1:9" ht="19.5" thickBot="1">
      <c r="A127" s="47"/>
      <c r="B127" s="20">
        <f>B126+7</f>
        <v>44500</v>
      </c>
      <c r="C127" s="11">
        <f>D126+E126-F126</f>
        <v>350940</v>
      </c>
      <c r="D127" s="9">
        <f>C127+5000</f>
        <v>355940</v>
      </c>
      <c r="E127" s="10"/>
      <c r="F127" s="10"/>
      <c r="G127" s="10" t="s">
        <v>14</v>
      </c>
      <c r="H127" s="10"/>
      <c r="I127" s="31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31"/>
    </row>
  </sheetData>
  <mergeCells count="26">
    <mergeCell ref="A9:A12"/>
    <mergeCell ref="A14:A17"/>
    <mergeCell ref="A19:A22"/>
    <mergeCell ref="A24:A27"/>
    <mergeCell ref="A1:H1"/>
    <mergeCell ref="A4:A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28"/>
  <sheetViews>
    <sheetView workbookViewId="0">
      <selection activeCell="C10" sqref="C10"/>
    </sheetView>
  </sheetViews>
  <sheetFormatPr defaultRowHeight="18.75"/>
  <cols>
    <col min="1" max="1" width="9.140625" style="18"/>
    <col min="2" max="2" width="12.42578125" style="18" customWidth="1"/>
    <col min="3" max="3" width="12.7109375" style="18" customWidth="1"/>
    <col min="4" max="4" width="10.28515625" style="18" customWidth="1"/>
    <col min="5" max="6" width="9.140625" style="18"/>
    <col min="7" max="7" width="12.5703125" style="18" customWidth="1"/>
    <col min="8" max="8" width="10" style="18" bestFit="1" customWidth="1"/>
    <col min="9" max="9" width="8.28515625" style="22" customWidth="1"/>
    <col min="10" max="248" width="9.140625" style="18"/>
    <col min="249" max="249" width="12.42578125" style="18" customWidth="1"/>
    <col min="250" max="250" width="12.7109375" style="18" customWidth="1"/>
    <col min="251" max="251" width="10.28515625" style="18" customWidth="1"/>
    <col min="252" max="253" width="9.140625" style="18"/>
    <col min="254" max="254" width="12.5703125" style="18" customWidth="1"/>
    <col min="255" max="255" width="10" style="18" bestFit="1" customWidth="1"/>
    <col min="256" max="256" width="8.28515625" style="18" customWidth="1"/>
    <col min="257" max="504" width="9.140625" style="18"/>
    <col min="505" max="505" width="12.42578125" style="18" customWidth="1"/>
    <col min="506" max="506" width="12.7109375" style="18" customWidth="1"/>
    <col min="507" max="507" width="10.28515625" style="18" customWidth="1"/>
    <col min="508" max="509" width="9.140625" style="18"/>
    <col min="510" max="510" width="12.5703125" style="18" customWidth="1"/>
    <col min="511" max="511" width="10" style="18" bestFit="1" customWidth="1"/>
    <col min="512" max="512" width="8.28515625" style="18" customWidth="1"/>
    <col min="513" max="760" width="9.140625" style="18"/>
    <col min="761" max="761" width="12.42578125" style="18" customWidth="1"/>
    <col min="762" max="762" width="12.7109375" style="18" customWidth="1"/>
    <col min="763" max="763" width="10.28515625" style="18" customWidth="1"/>
    <col min="764" max="765" width="9.140625" style="18"/>
    <col min="766" max="766" width="12.5703125" style="18" customWidth="1"/>
    <col min="767" max="767" width="10" style="18" bestFit="1" customWidth="1"/>
    <col min="768" max="768" width="8.28515625" style="18" customWidth="1"/>
    <col min="769" max="1016" width="9.140625" style="18"/>
    <col min="1017" max="1017" width="12.42578125" style="18" customWidth="1"/>
    <col min="1018" max="1018" width="12.7109375" style="18" customWidth="1"/>
    <col min="1019" max="1019" width="10.28515625" style="18" customWidth="1"/>
    <col min="1020" max="1021" width="9.140625" style="18"/>
    <col min="1022" max="1022" width="12.5703125" style="18" customWidth="1"/>
    <col min="1023" max="1023" width="10" style="18" bestFit="1" customWidth="1"/>
    <col min="1024" max="1024" width="8.28515625" style="18" customWidth="1"/>
    <col min="1025" max="1272" width="9.140625" style="18"/>
    <col min="1273" max="1273" width="12.42578125" style="18" customWidth="1"/>
    <col min="1274" max="1274" width="12.7109375" style="18" customWidth="1"/>
    <col min="1275" max="1275" width="10.28515625" style="18" customWidth="1"/>
    <col min="1276" max="1277" width="9.140625" style="18"/>
    <col min="1278" max="1278" width="12.5703125" style="18" customWidth="1"/>
    <col min="1279" max="1279" width="10" style="18" bestFit="1" customWidth="1"/>
    <col min="1280" max="1280" width="8.28515625" style="18" customWidth="1"/>
    <col min="1281" max="1528" width="9.140625" style="18"/>
    <col min="1529" max="1529" width="12.42578125" style="18" customWidth="1"/>
    <col min="1530" max="1530" width="12.7109375" style="18" customWidth="1"/>
    <col min="1531" max="1531" width="10.28515625" style="18" customWidth="1"/>
    <col min="1532" max="1533" width="9.140625" style="18"/>
    <col min="1534" max="1534" width="12.5703125" style="18" customWidth="1"/>
    <col min="1535" max="1535" width="10" style="18" bestFit="1" customWidth="1"/>
    <col min="1536" max="1536" width="8.28515625" style="18" customWidth="1"/>
    <col min="1537" max="1784" width="9.140625" style="18"/>
    <col min="1785" max="1785" width="12.42578125" style="18" customWidth="1"/>
    <col min="1786" max="1786" width="12.7109375" style="18" customWidth="1"/>
    <col min="1787" max="1787" width="10.28515625" style="18" customWidth="1"/>
    <col min="1788" max="1789" width="9.140625" style="18"/>
    <col min="1790" max="1790" width="12.5703125" style="18" customWidth="1"/>
    <col min="1791" max="1791" width="10" style="18" bestFit="1" customWidth="1"/>
    <col min="1792" max="1792" width="8.28515625" style="18" customWidth="1"/>
    <col min="1793" max="2040" width="9.140625" style="18"/>
    <col min="2041" max="2041" width="12.42578125" style="18" customWidth="1"/>
    <col min="2042" max="2042" width="12.7109375" style="18" customWidth="1"/>
    <col min="2043" max="2043" width="10.28515625" style="18" customWidth="1"/>
    <col min="2044" max="2045" width="9.140625" style="18"/>
    <col min="2046" max="2046" width="12.5703125" style="18" customWidth="1"/>
    <col min="2047" max="2047" width="10" style="18" bestFit="1" customWidth="1"/>
    <col min="2048" max="2048" width="8.28515625" style="18" customWidth="1"/>
    <col min="2049" max="2296" width="9.140625" style="18"/>
    <col min="2297" max="2297" width="12.42578125" style="18" customWidth="1"/>
    <col min="2298" max="2298" width="12.7109375" style="18" customWidth="1"/>
    <col min="2299" max="2299" width="10.28515625" style="18" customWidth="1"/>
    <col min="2300" max="2301" width="9.140625" style="18"/>
    <col min="2302" max="2302" width="12.5703125" style="18" customWidth="1"/>
    <col min="2303" max="2303" width="10" style="18" bestFit="1" customWidth="1"/>
    <col min="2304" max="2304" width="8.28515625" style="18" customWidth="1"/>
    <col min="2305" max="2552" width="9.140625" style="18"/>
    <col min="2553" max="2553" width="12.42578125" style="18" customWidth="1"/>
    <col min="2554" max="2554" width="12.7109375" style="18" customWidth="1"/>
    <col min="2555" max="2555" width="10.28515625" style="18" customWidth="1"/>
    <col min="2556" max="2557" width="9.140625" style="18"/>
    <col min="2558" max="2558" width="12.5703125" style="18" customWidth="1"/>
    <col min="2559" max="2559" width="10" style="18" bestFit="1" customWidth="1"/>
    <col min="2560" max="2560" width="8.28515625" style="18" customWidth="1"/>
    <col min="2561" max="2808" width="9.140625" style="18"/>
    <col min="2809" max="2809" width="12.42578125" style="18" customWidth="1"/>
    <col min="2810" max="2810" width="12.7109375" style="18" customWidth="1"/>
    <col min="2811" max="2811" width="10.28515625" style="18" customWidth="1"/>
    <col min="2812" max="2813" width="9.140625" style="18"/>
    <col min="2814" max="2814" width="12.5703125" style="18" customWidth="1"/>
    <col min="2815" max="2815" width="10" style="18" bestFit="1" customWidth="1"/>
    <col min="2816" max="2816" width="8.28515625" style="18" customWidth="1"/>
    <col min="2817" max="3064" width="9.140625" style="18"/>
    <col min="3065" max="3065" width="12.42578125" style="18" customWidth="1"/>
    <col min="3066" max="3066" width="12.7109375" style="18" customWidth="1"/>
    <col min="3067" max="3067" width="10.28515625" style="18" customWidth="1"/>
    <col min="3068" max="3069" width="9.140625" style="18"/>
    <col min="3070" max="3070" width="12.5703125" style="18" customWidth="1"/>
    <col min="3071" max="3071" width="10" style="18" bestFit="1" customWidth="1"/>
    <col min="3072" max="3072" width="8.28515625" style="18" customWidth="1"/>
    <col min="3073" max="3320" width="9.140625" style="18"/>
    <col min="3321" max="3321" width="12.42578125" style="18" customWidth="1"/>
    <col min="3322" max="3322" width="12.7109375" style="18" customWidth="1"/>
    <col min="3323" max="3323" width="10.28515625" style="18" customWidth="1"/>
    <col min="3324" max="3325" width="9.140625" style="18"/>
    <col min="3326" max="3326" width="12.5703125" style="18" customWidth="1"/>
    <col min="3327" max="3327" width="10" style="18" bestFit="1" customWidth="1"/>
    <col min="3328" max="3328" width="8.28515625" style="18" customWidth="1"/>
    <col min="3329" max="3576" width="9.140625" style="18"/>
    <col min="3577" max="3577" width="12.42578125" style="18" customWidth="1"/>
    <col min="3578" max="3578" width="12.7109375" style="18" customWidth="1"/>
    <col min="3579" max="3579" width="10.28515625" style="18" customWidth="1"/>
    <col min="3580" max="3581" width="9.140625" style="18"/>
    <col min="3582" max="3582" width="12.5703125" style="18" customWidth="1"/>
    <col min="3583" max="3583" width="10" style="18" bestFit="1" customWidth="1"/>
    <col min="3584" max="3584" width="8.28515625" style="18" customWidth="1"/>
    <col min="3585" max="3832" width="9.140625" style="18"/>
    <col min="3833" max="3833" width="12.42578125" style="18" customWidth="1"/>
    <col min="3834" max="3834" width="12.7109375" style="18" customWidth="1"/>
    <col min="3835" max="3835" width="10.28515625" style="18" customWidth="1"/>
    <col min="3836" max="3837" width="9.140625" style="18"/>
    <col min="3838" max="3838" width="12.5703125" style="18" customWidth="1"/>
    <col min="3839" max="3839" width="10" style="18" bestFit="1" customWidth="1"/>
    <col min="3840" max="3840" width="8.28515625" style="18" customWidth="1"/>
    <col min="3841" max="4088" width="9.140625" style="18"/>
    <col min="4089" max="4089" width="12.42578125" style="18" customWidth="1"/>
    <col min="4090" max="4090" width="12.7109375" style="18" customWidth="1"/>
    <col min="4091" max="4091" width="10.28515625" style="18" customWidth="1"/>
    <col min="4092" max="4093" width="9.140625" style="18"/>
    <col min="4094" max="4094" width="12.5703125" style="18" customWidth="1"/>
    <col min="4095" max="4095" width="10" style="18" bestFit="1" customWidth="1"/>
    <col min="4096" max="4096" width="8.28515625" style="18" customWidth="1"/>
    <col min="4097" max="4344" width="9.140625" style="18"/>
    <col min="4345" max="4345" width="12.42578125" style="18" customWidth="1"/>
    <col min="4346" max="4346" width="12.7109375" style="18" customWidth="1"/>
    <col min="4347" max="4347" width="10.28515625" style="18" customWidth="1"/>
    <col min="4348" max="4349" width="9.140625" style="18"/>
    <col min="4350" max="4350" width="12.5703125" style="18" customWidth="1"/>
    <col min="4351" max="4351" width="10" style="18" bestFit="1" customWidth="1"/>
    <col min="4352" max="4352" width="8.28515625" style="18" customWidth="1"/>
    <col min="4353" max="4600" width="9.140625" style="18"/>
    <col min="4601" max="4601" width="12.42578125" style="18" customWidth="1"/>
    <col min="4602" max="4602" width="12.7109375" style="18" customWidth="1"/>
    <col min="4603" max="4603" width="10.28515625" style="18" customWidth="1"/>
    <col min="4604" max="4605" width="9.140625" style="18"/>
    <col min="4606" max="4606" width="12.5703125" style="18" customWidth="1"/>
    <col min="4607" max="4607" width="10" style="18" bestFit="1" customWidth="1"/>
    <col min="4608" max="4608" width="8.28515625" style="18" customWidth="1"/>
    <col min="4609" max="4856" width="9.140625" style="18"/>
    <col min="4857" max="4857" width="12.42578125" style="18" customWidth="1"/>
    <col min="4858" max="4858" width="12.7109375" style="18" customWidth="1"/>
    <col min="4859" max="4859" width="10.28515625" style="18" customWidth="1"/>
    <col min="4860" max="4861" width="9.140625" style="18"/>
    <col min="4862" max="4862" width="12.5703125" style="18" customWidth="1"/>
    <col min="4863" max="4863" width="10" style="18" bestFit="1" customWidth="1"/>
    <col min="4864" max="4864" width="8.28515625" style="18" customWidth="1"/>
    <col min="4865" max="5112" width="9.140625" style="18"/>
    <col min="5113" max="5113" width="12.42578125" style="18" customWidth="1"/>
    <col min="5114" max="5114" width="12.7109375" style="18" customWidth="1"/>
    <col min="5115" max="5115" width="10.28515625" style="18" customWidth="1"/>
    <col min="5116" max="5117" width="9.140625" style="18"/>
    <col min="5118" max="5118" width="12.5703125" style="18" customWidth="1"/>
    <col min="5119" max="5119" width="10" style="18" bestFit="1" customWidth="1"/>
    <col min="5120" max="5120" width="8.28515625" style="18" customWidth="1"/>
    <col min="5121" max="5368" width="9.140625" style="18"/>
    <col min="5369" max="5369" width="12.42578125" style="18" customWidth="1"/>
    <col min="5370" max="5370" width="12.7109375" style="18" customWidth="1"/>
    <col min="5371" max="5371" width="10.28515625" style="18" customWidth="1"/>
    <col min="5372" max="5373" width="9.140625" style="18"/>
    <col min="5374" max="5374" width="12.5703125" style="18" customWidth="1"/>
    <col min="5375" max="5375" width="10" style="18" bestFit="1" customWidth="1"/>
    <col min="5376" max="5376" width="8.28515625" style="18" customWidth="1"/>
    <col min="5377" max="5624" width="9.140625" style="18"/>
    <col min="5625" max="5625" width="12.42578125" style="18" customWidth="1"/>
    <col min="5626" max="5626" width="12.7109375" style="18" customWidth="1"/>
    <col min="5627" max="5627" width="10.28515625" style="18" customWidth="1"/>
    <col min="5628" max="5629" width="9.140625" style="18"/>
    <col min="5630" max="5630" width="12.5703125" style="18" customWidth="1"/>
    <col min="5631" max="5631" width="10" style="18" bestFit="1" customWidth="1"/>
    <col min="5632" max="5632" width="8.28515625" style="18" customWidth="1"/>
    <col min="5633" max="5880" width="9.140625" style="18"/>
    <col min="5881" max="5881" width="12.42578125" style="18" customWidth="1"/>
    <col min="5882" max="5882" width="12.7109375" style="18" customWidth="1"/>
    <col min="5883" max="5883" width="10.28515625" style="18" customWidth="1"/>
    <col min="5884" max="5885" width="9.140625" style="18"/>
    <col min="5886" max="5886" width="12.5703125" style="18" customWidth="1"/>
    <col min="5887" max="5887" width="10" style="18" bestFit="1" customWidth="1"/>
    <col min="5888" max="5888" width="8.28515625" style="18" customWidth="1"/>
    <col min="5889" max="6136" width="9.140625" style="18"/>
    <col min="6137" max="6137" width="12.42578125" style="18" customWidth="1"/>
    <col min="6138" max="6138" width="12.7109375" style="18" customWidth="1"/>
    <col min="6139" max="6139" width="10.28515625" style="18" customWidth="1"/>
    <col min="6140" max="6141" width="9.140625" style="18"/>
    <col min="6142" max="6142" width="12.5703125" style="18" customWidth="1"/>
    <col min="6143" max="6143" width="10" style="18" bestFit="1" customWidth="1"/>
    <col min="6144" max="6144" width="8.28515625" style="18" customWidth="1"/>
    <col min="6145" max="6392" width="9.140625" style="18"/>
    <col min="6393" max="6393" width="12.42578125" style="18" customWidth="1"/>
    <col min="6394" max="6394" width="12.7109375" style="18" customWidth="1"/>
    <col min="6395" max="6395" width="10.28515625" style="18" customWidth="1"/>
    <col min="6396" max="6397" width="9.140625" style="18"/>
    <col min="6398" max="6398" width="12.5703125" style="18" customWidth="1"/>
    <col min="6399" max="6399" width="10" style="18" bestFit="1" customWidth="1"/>
    <col min="6400" max="6400" width="8.28515625" style="18" customWidth="1"/>
    <col min="6401" max="6648" width="9.140625" style="18"/>
    <col min="6649" max="6649" width="12.42578125" style="18" customWidth="1"/>
    <col min="6650" max="6650" width="12.7109375" style="18" customWidth="1"/>
    <col min="6651" max="6651" width="10.28515625" style="18" customWidth="1"/>
    <col min="6652" max="6653" width="9.140625" style="18"/>
    <col min="6654" max="6654" width="12.5703125" style="18" customWidth="1"/>
    <col min="6655" max="6655" width="10" style="18" bestFit="1" customWidth="1"/>
    <col min="6656" max="6656" width="8.28515625" style="18" customWidth="1"/>
    <col min="6657" max="6904" width="9.140625" style="18"/>
    <col min="6905" max="6905" width="12.42578125" style="18" customWidth="1"/>
    <col min="6906" max="6906" width="12.7109375" style="18" customWidth="1"/>
    <col min="6907" max="6907" width="10.28515625" style="18" customWidth="1"/>
    <col min="6908" max="6909" width="9.140625" style="18"/>
    <col min="6910" max="6910" width="12.5703125" style="18" customWidth="1"/>
    <col min="6911" max="6911" width="10" style="18" bestFit="1" customWidth="1"/>
    <col min="6912" max="6912" width="8.28515625" style="18" customWidth="1"/>
    <col min="6913" max="7160" width="9.140625" style="18"/>
    <col min="7161" max="7161" width="12.42578125" style="18" customWidth="1"/>
    <col min="7162" max="7162" width="12.7109375" style="18" customWidth="1"/>
    <col min="7163" max="7163" width="10.28515625" style="18" customWidth="1"/>
    <col min="7164" max="7165" width="9.140625" style="18"/>
    <col min="7166" max="7166" width="12.5703125" style="18" customWidth="1"/>
    <col min="7167" max="7167" width="10" style="18" bestFit="1" customWidth="1"/>
    <col min="7168" max="7168" width="8.28515625" style="18" customWidth="1"/>
    <col min="7169" max="7416" width="9.140625" style="18"/>
    <col min="7417" max="7417" width="12.42578125" style="18" customWidth="1"/>
    <col min="7418" max="7418" width="12.7109375" style="18" customWidth="1"/>
    <col min="7419" max="7419" width="10.28515625" style="18" customWidth="1"/>
    <col min="7420" max="7421" width="9.140625" style="18"/>
    <col min="7422" max="7422" width="12.5703125" style="18" customWidth="1"/>
    <col min="7423" max="7423" width="10" style="18" bestFit="1" customWidth="1"/>
    <col min="7424" max="7424" width="8.28515625" style="18" customWidth="1"/>
    <col min="7425" max="7672" width="9.140625" style="18"/>
    <col min="7673" max="7673" width="12.42578125" style="18" customWidth="1"/>
    <col min="7674" max="7674" width="12.7109375" style="18" customWidth="1"/>
    <col min="7675" max="7675" width="10.28515625" style="18" customWidth="1"/>
    <col min="7676" max="7677" width="9.140625" style="18"/>
    <col min="7678" max="7678" width="12.5703125" style="18" customWidth="1"/>
    <col min="7679" max="7679" width="10" style="18" bestFit="1" customWidth="1"/>
    <col min="7680" max="7680" width="8.28515625" style="18" customWidth="1"/>
    <col min="7681" max="7928" width="9.140625" style="18"/>
    <col min="7929" max="7929" width="12.42578125" style="18" customWidth="1"/>
    <col min="7930" max="7930" width="12.7109375" style="18" customWidth="1"/>
    <col min="7931" max="7931" width="10.28515625" style="18" customWidth="1"/>
    <col min="7932" max="7933" width="9.140625" style="18"/>
    <col min="7934" max="7934" width="12.5703125" style="18" customWidth="1"/>
    <col min="7935" max="7935" width="10" style="18" bestFit="1" customWidth="1"/>
    <col min="7936" max="7936" width="8.28515625" style="18" customWidth="1"/>
    <col min="7937" max="8184" width="9.140625" style="18"/>
    <col min="8185" max="8185" width="12.42578125" style="18" customWidth="1"/>
    <col min="8186" max="8186" width="12.7109375" style="18" customWidth="1"/>
    <col min="8187" max="8187" width="10.28515625" style="18" customWidth="1"/>
    <col min="8188" max="8189" width="9.140625" style="18"/>
    <col min="8190" max="8190" width="12.5703125" style="18" customWidth="1"/>
    <col min="8191" max="8191" width="10" style="18" bestFit="1" customWidth="1"/>
    <col min="8192" max="8192" width="8.28515625" style="18" customWidth="1"/>
    <col min="8193" max="8440" width="9.140625" style="18"/>
    <col min="8441" max="8441" width="12.42578125" style="18" customWidth="1"/>
    <col min="8442" max="8442" width="12.7109375" style="18" customWidth="1"/>
    <col min="8443" max="8443" width="10.28515625" style="18" customWidth="1"/>
    <col min="8444" max="8445" width="9.140625" style="18"/>
    <col min="8446" max="8446" width="12.5703125" style="18" customWidth="1"/>
    <col min="8447" max="8447" width="10" style="18" bestFit="1" customWidth="1"/>
    <col min="8448" max="8448" width="8.28515625" style="18" customWidth="1"/>
    <col min="8449" max="8696" width="9.140625" style="18"/>
    <col min="8697" max="8697" width="12.42578125" style="18" customWidth="1"/>
    <col min="8698" max="8698" width="12.7109375" style="18" customWidth="1"/>
    <col min="8699" max="8699" width="10.28515625" style="18" customWidth="1"/>
    <col min="8700" max="8701" width="9.140625" style="18"/>
    <col min="8702" max="8702" width="12.5703125" style="18" customWidth="1"/>
    <col min="8703" max="8703" width="10" style="18" bestFit="1" customWidth="1"/>
    <col min="8704" max="8704" width="8.28515625" style="18" customWidth="1"/>
    <col min="8705" max="8952" width="9.140625" style="18"/>
    <col min="8953" max="8953" width="12.42578125" style="18" customWidth="1"/>
    <col min="8954" max="8954" width="12.7109375" style="18" customWidth="1"/>
    <col min="8955" max="8955" width="10.28515625" style="18" customWidth="1"/>
    <col min="8956" max="8957" width="9.140625" style="18"/>
    <col min="8958" max="8958" width="12.5703125" style="18" customWidth="1"/>
    <col min="8959" max="8959" width="10" style="18" bestFit="1" customWidth="1"/>
    <col min="8960" max="8960" width="8.28515625" style="18" customWidth="1"/>
    <col min="8961" max="9208" width="9.140625" style="18"/>
    <col min="9209" max="9209" width="12.42578125" style="18" customWidth="1"/>
    <col min="9210" max="9210" width="12.7109375" style="18" customWidth="1"/>
    <col min="9211" max="9211" width="10.28515625" style="18" customWidth="1"/>
    <col min="9212" max="9213" width="9.140625" style="18"/>
    <col min="9214" max="9214" width="12.5703125" style="18" customWidth="1"/>
    <col min="9215" max="9215" width="10" style="18" bestFit="1" customWidth="1"/>
    <col min="9216" max="9216" width="8.28515625" style="18" customWidth="1"/>
    <col min="9217" max="9464" width="9.140625" style="18"/>
    <col min="9465" max="9465" width="12.42578125" style="18" customWidth="1"/>
    <col min="9466" max="9466" width="12.7109375" style="18" customWidth="1"/>
    <col min="9467" max="9467" width="10.28515625" style="18" customWidth="1"/>
    <col min="9468" max="9469" width="9.140625" style="18"/>
    <col min="9470" max="9470" width="12.5703125" style="18" customWidth="1"/>
    <col min="9471" max="9471" width="10" style="18" bestFit="1" customWidth="1"/>
    <col min="9472" max="9472" width="8.28515625" style="18" customWidth="1"/>
    <col min="9473" max="9720" width="9.140625" style="18"/>
    <col min="9721" max="9721" width="12.42578125" style="18" customWidth="1"/>
    <col min="9722" max="9722" width="12.7109375" style="18" customWidth="1"/>
    <col min="9723" max="9723" width="10.28515625" style="18" customWidth="1"/>
    <col min="9724" max="9725" width="9.140625" style="18"/>
    <col min="9726" max="9726" width="12.5703125" style="18" customWidth="1"/>
    <col min="9727" max="9727" width="10" style="18" bestFit="1" customWidth="1"/>
    <col min="9728" max="9728" width="8.28515625" style="18" customWidth="1"/>
    <col min="9729" max="9976" width="9.140625" style="18"/>
    <col min="9977" max="9977" width="12.42578125" style="18" customWidth="1"/>
    <col min="9978" max="9978" width="12.7109375" style="18" customWidth="1"/>
    <col min="9979" max="9979" width="10.28515625" style="18" customWidth="1"/>
    <col min="9980" max="9981" width="9.140625" style="18"/>
    <col min="9982" max="9982" width="12.5703125" style="18" customWidth="1"/>
    <col min="9983" max="9983" width="10" style="18" bestFit="1" customWidth="1"/>
    <col min="9984" max="9984" width="8.28515625" style="18" customWidth="1"/>
    <col min="9985" max="10232" width="9.140625" style="18"/>
    <col min="10233" max="10233" width="12.42578125" style="18" customWidth="1"/>
    <col min="10234" max="10234" width="12.7109375" style="18" customWidth="1"/>
    <col min="10235" max="10235" width="10.28515625" style="18" customWidth="1"/>
    <col min="10236" max="10237" width="9.140625" style="18"/>
    <col min="10238" max="10238" width="12.5703125" style="18" customWidth="1"/>
    <col min="10239" max="10239" width="10" style="18" bestFit="1" customWidth="1"/>
    <col min="10240" max="10240" width="8.28515625" style="18" customWidth="1"/>
    <col min="10241" max="10488" width="9.140625" style="18"/>
    <col min="10489" max="10489" width="12.42578125" style="18" customWidth="1"/>
    <col min="10490" max="10490" width="12.7109375" style="18" customWidth="1"/>
    <col min="10491" max="10491" width="10.28515625" style="18" customWidth="1"/>
    <col min="10492" max="10493" width="9.140625" style="18"/>
    <col min="10494" max="10494" width="12.5703125" style="18" customWidth="1"/>
    <col min="10495" max="10495" width="10" style="18" bestFit="1" customWidth="1"/>
    <col min="10496" max="10496" width="8.28515625" style="18" customWidth="1"/>
    <col min="10497" max="10744" width="9.140625" style="18"/>
    <col min="10745" max="10745" width="12.42578125" style="18" customWidth="1"/>
    <col min="10746" max="10746" width="12.7109375" style="18" customWidth="1"/>
    <col min="10747" max="10747" width="10.28515625" style="18" customWidth="1"/>
    <col min="10748" max="10749" width="9.140625" style="18"/>
    <col min="10750" max="10750" width="12.5703125" style="18" customWidth="1"/>
    <col min="10751" max="10751" width="10" style="18" bestFit="1" customWidth="1"/>
    <col min="10752" max="10752" width="8.28515625" style="18" customWidth="1"/>
    <col min="10753" max="11000" width="9.140625" style="18"/>
    <col min="11001" max="11001" width="12.42578125" style="18" customWidth="1"/>
    <col min="11002" max="11002" width="12.7109375" style="18" customWidth="1"/>
    <col min="11003" max="11003" width="10.28515625" style="18" customWidth="1"/>
    <col min="11004" max="11005" width="9.140625" style="18"/>
    <col min="11006" max="11006" width="12.5703125" style="18" customWidth="1"/>
    <col min="11007" max="11007" width="10" style="18" bestFit="1" customWidth="1"/>
    <col min="11008" max="11008" width="8.28515625" style="18" customWidth="1"/>
    <col min="11009" max="11256" width="9.140625" style="18"/>
    <col min="11257" max="11257" width="12.42578125" style="18" customWidth="1"/>
    <col min="11258" max="11258" width="12.7109375" style="18" customWidth="1"/>
    <col min="11259" max="11259" width="10.28515625" style="18" customWidth="1"/>
    <col min="11260" max="11261" width="9.140625" style="18"/>
    <col min="11262" max="11262" width="12.5703125" style="18" customWidth="1"/>
    <col min="11263" max="11263" width="10" style="18" bestFit="1" customWidth="1"/>
    <col min="11264" max="11264" width="8.28515625" style="18" customWidth="1"/>
    <col min="11265" max="11512" width="9.140625" style="18"/>
    <col min="11513" max="11513" width="12.42578125" style="18" customWidth="1"/>
    <col min="11514" max="11514" width="12.7109375" style="18" customWidth="1"/>
    <col min="11515" max="11515" width="10.28515625" style="18" customWidth="1"/>
    <col min="11516" max="11517" width="9.140625" style="18"/>
    <col min="11518" max="11518" width="12.5703125" style="18" customWidth="1"/>
    <col min="11519" max="11519" width="10" style="18" bestFit="1" customWidth="1"/>
    <col min="11520" max="11520" width="8.28515625" style="18" customWidth="1"/>
    <col min="11521" max="11768" width="9.140625" style="18"/>
    <col min="11769" max="11769" width="12.42578125" style="18" customWidth="1"/>
    <col min="11770" max="11770" width="12.7109375" style="18" customWidth="1"/>
    <col min="11771" max="11771" width="10.28515625" style="18" customWidth="1"/>
    <col min="11772" max="11773" width="9.140625" style="18"/>
    <col min="11774" max="11774" width="12.5703125" style="18" customWidth="1"/>
    <col min="11775" max="11775" width="10" style="18" bestFit="1" customWidth="1"/>
    <col min="11776" max="11776" width="8.28515625" style="18" customWidth="1"/>
    <col min="11777" max="12024" width="9.140625" style="18"/>
    <col min="12025" max="12025" width="12.42578125" style="18" customWidth="1"/>
    <col min="12026" max="12026" width="12.7109375" style="18" customWidth="1"/>
    <col min="12027" max="12027" width="10.28515625" style="18" customWidth="1"/>
    <col min="12028" max="12029" width="9.140625" style="18"/>
    <col min="12030" max="12030" width="12.5703125" style="18" customWidth="1"/>
    <col min="12031" max="12031" width="10" style="18" bestFit="1" customWidth="1"/>
    <col min="12032" max="12032" width="8.28515625" style="18" customWidth="1"/>
    <col min="12033" max="12280" width="9.140625" style="18"/>
    <col min="12281" max="12281" width="12.42578125" style="18" customWidth="1"/>
    <col min="12282" max="12282" width="12.7109375" style="18" customWidth="1"/>
    <col min="12283" max="12283" width="10.28515625" style="18" customWidth="1"/>
    <col min="12284" max="12285" width="9.140625" style="18"/>
    <col min="12286" max="12286" width="12.5703125" style="18" customWidth="1"/>
    <col min="12287" max="12287" width="10" style="18" bestFit="1" customWidth="1"/>
    <col min="12288" max="12288" width="8.28515625" style="18" customWidth="1"/>
    <col min="12289" max="12536" width="9.140625" style="18"/>
    <col min="12537" max="12537" width="12.42578125" style="18" customWidth="1"/>
    <col min="12538" max="12538" width="12.7109375" style="18" customWidth="1"/>
    <col min="12539" max="12539" width="10.28515625" style="18" customWidth="1"/>
    <col min="12540" max="12541" width="9.140625" style="18"/>
    <col min="12542" max="12542" width="12.5703125" style="18" customWidth="1"/>
    <col min="12543" max="12543" width="10" style="18" bestFit="1" customWidth="1"/>
    <col min="12544" max="12544" width="8.28515625" style="18" customWidth="1"/>
    <col min="12545" max="12792" width="9.140625" style="18"/>
    <col min="12793" max="12793" width="12.42578125" style="18" customWidth="1"/>
    <col min="12794" max="12794" width="12.7109375" style="18" customWidth="1"/>
    <col min="12795" max="12795" width="10.28515625" style="18" customWidth="1"/>
    <col min="12796" max="12797" width="9.140625" style="18"/>
    <col min="12798" max="12798" width="12.5703125" style="18" customWidth="1"/>
    <col min="12799" max="12799" width="10" style="18" bestFit="1" customWidth="1"/>
    <col min="12800" max="12800" width="8.28515625" style="18" customWidth="1"/>
    <col min="12801" max="13048" width="9.140625" style="18"/>
    <col min="13049" max="13049" width="12.42578125" style="18" customWidth="1"/>
    <col min="13050" max="13050" width="12.7109375" style="18" customWidth="1"/>
    <col min="13051" max="13051" width="10.28515625" style="18" customWidth="1"/>
    <col min="13052" max="13053" width="9.140625" style="18"/>
    <col min="13054" max="13054" width="12.5703125" style="18" customWidth="1"/>
    <col min="13055" max="13055" width="10" style="18" bestFit="1" customWidth="1"/>
    <col min="13056" max="13056" width="8.28515625" style="18" customWidth="1"/>
    <col min="13057" max="13304" width="9.140625" style="18"/>
    <col min="13305" max="13305" width="12.42578125" style="18" customWidth="1"/>
    <col min="13306" max="13306" width="12.7109375" style="18" customWidth="1"/>
    <col min="13307" max="13307" width="10.28515625" style="18" customWidth="1"/>
    <col min="13308" max="13309" width="9.140625" style="18"/>
    <col min="13310" max="13310" width="12.5703125" style="18" customWidth="1"/>
    <col min="13311" max="13311" width="10" style="18" bestFit="1" customWidth="1"/>
    <col min="13312" max="13312" width="8.28515625" style="18" customWidth="1"/>
    <col min="13313" max="13560" width="9.140625" style="18"/>
    <col min="13561" max="13561" width="12.42578125" style="18" customWidth="1"/>
    <col min="13562" max="13562" width="12.7109375" style="18" customWidth="1"/>
    <col min="13563" max="13563" width="10.28515625" style="18" customWidth="1"/>
    <col min="13564" max="13565" width="9.140625" style="18"/>
    <col min="13566" max="13566" width="12.5703125" style="18" customWidth="1"/>
    <col min="13567" max="13567" width="10" style="18" bestFit="1" customWidth="1"/>
    <col min="13568" max="13568" width="8.28515625" style="18" customWidth="1"/>
    <col min="13569" max="13816" width="9.140625" style="18"/>
    <col min="13817" max="13817" width="12.42578125" style="18" customWidth="1"/>
    <col min="13818" max="13818" width="12.7109375" style="18" customWidth="1"/>
    <col min="13819" max="13819" width="10.28515625" style="18" customWidth="1"/>
    <col min="13820" max="13821" width="9.140625" style="18"/>
    <col min="13822" max="13822" width="12.5703125" style="18" customWidth="1"/>
    <col min="13823" max="13823" width="10" style="18" bestFit="1" customWidth="1"/>
    <col min="13824" max="13824" width="8.28515625" style="18" customWidth="1"/>
    <col min="13825" max="14072" width="9.140625" style="18"/>
    <col min="14073" max="14073" width="12.42578125" style="18" customWidth="1"/>
    <col min="14074" max="14074" width="12.7109375" style="18" customWidth="1"/>
    <col min="14075" max="14075" width="10.28515625" style="18" customWidth="1"/>
    <col min="14076" max="14077" width="9.140625" style="18"/>
    <col min="14078" max="14078" width="12.5703125" style="18" customWidth="1"/>
    <col min="14079" max="14079" width="10" style="18" bestFit="1" customWidth="1"/>
    <col min="14080" max="14080" width="8.28515625" style="18" customWidth="1"/>
    <col min="14081" max="14328" width="9.140625" style="18"/>
    <col min="14329" max="14329" width="12.42578125" style="18" customWidth="1"/>
    <col min="14330" max="14330" width="12.7109375" style="18" customWidth="1"/>
    <col min="14331" max="14331" width="10.28515625" style="18" customWidth="1"/>
    <col min="14332" max="14333" width="9.140625" style="18"/>
    <col min="14334" max="14334" width="12.5703125" style="18" customWidth="1"/>
    <col min="14335" max="14335" width="10" style="18" bestFit="1" customWidth="1"/>
    <col min="14336" max="14336" width="8.28515625" style="18" customWidth="1"/>
    <col min="14337" max="14584" width="9.140625" style="18"/>
    <col min="14585" max="14585" width="12.42578125" style="18" customWidth="1"/>
    <col min="14586" max="14586" width="12.7109375" style="18" customWidth="1"/>
    <col min="14587" max="14587" width="10.28515625" style="18" customWidth="1"/>
    <col min="14588" max="14589" width="9.140625" style="18"/>
    <col min="14590" max="14590" width="12.5703125" style="18" customWidth="1"/>
    <col min="14591" max="14591" width="10" style="18" bestFit="1" customWidth="1"/>
    <col min="14592" max="14592" width="8.28515625" style="18" customWidth="1"/>
    <col min="14593" max="14840" width="9.140625" style="18"/>
    <col min="14841" max="14841" width="12.42578125" style="18" customWidth="1"/>
    <col min="14842" max="14842" width="12.7109375" style="18" customWidth="1"/>
    <col min="14843" max="14843" width="10.28515625" style="18" customWidth="1"/>
    <col min="14844" max="14845" width="9.140625" style="18"/>
    <col min="14846" max="14846" width="12.5703125" style="18" customWidth="1"/>
    <col min="14847" max="14847" width="10" style="18" bestFit="1" customWidth="1"/>
    <col min="14848" max="14848" width="8.28515625" style="18" customWidth="1"/>
    <col min="14849" max="15096" width="9.140625" style="18"/>
    <col min="15097" max="15097" width="12.42578125" style="18" customWidth="1"/>
    <col min="15098" max="15098" width="12.7109375" style="18" customWidth="1"/>
    <col min="15099" max="15099" width="10.28515625" style="18" customWidth="1"/>
    <col min="15100" max="15101" width="9.140625" style="18"/>
    <col min="15102" max="15102" width="12.5703125" style="18" customWidth="1"/>
    <col min="15103" max="15103" width="10" style="18" bestFit="1" customWidth="1"/>
    <col min="15104" max="15104" width="8.28515625" style="18" customWidth="1"/>
    <col min="15105" max="15352" width="9.140625" style="18"/>
    <col min="15353" max="15353" width="12.42578125" style="18" customWidth="1"/>
    <col min="15354" max="15354" width="12.7109375" style="18" customWidth="1"/>
    <col min="15355" max="15355" width="10.28515625" style="18" customWidth="1"/>
    <col min="15356" max="15357" width="9.140625" style="18"/>
    <col min="15358" max="15358" width="12.5703125" style="18" customWidth="1"/>
    <col min="15359" max="15359" width="10" style="18" bestFit="1" customWidth="1"/>
    <col min="15360" max="15360" width="8.28515625" style="18" customWidth="1"/>
    <col min="15361" max="15608" width="9.140625" style="18"/>
    <col min="15609" max="15609" width="12.42578125" style="18" customWidth="1"/>
    <col min="15610" max="15610" width="12.7109375" style="18" customWidth="1"/>
    <col min="15611" max="15611" width="10.28515625" style="18" customWidth="1"/>
    <col min="15612" max="15613" width="9.140625" style="18"/>
    <col min="15614" max="15614" width="12.5703125" style="18" customWidth="1"/>
    <col min="15615" max="15615" width="10" style="18" bestFit="1" customWidth="1"/>
    <col min="15616" max="15616" width="8.28515625" style="18" customWidth="1"/>
    <col min="15617" max="15864" width="9.140625" style="18"/>
    <col min="15865" max="15865" width="12.42578125" style="18" customWidth="1"/>
    <col min="15866" max="15866" width="12.7109375" style="18" customWidth="1"/>
    <col min="15867" max="15867" width="10.28515625" style="18" customWidth="1"/>
    <col min="15868" max="15869" width="9.140625" style="18"/>
    <col min="15870" max="15870" width="12.5703125" style="18" customWidth="1"/>
    <col min="15871" max="15871" width="10" style="18" bestFit="1" customWidth="1"/>
    <col min="15872" max="15872" width="8.28515625" style="18" customWidth="1"/>
    <col min="15873" max="16120" width="9.140625" style="18"/>
    <col min="16121" max="16121" width="12.42578125" style="18" customWidth="1"/>
    <col min="16122" max="16122" width="12.7109375" style="18" customWidth="1"/>
    <col min="16123" max="16123" width="10.28515625" style="18" customWidth="1"/>
    <col min="16124" max="16125" width="9.140625" style="18"/>
    <col min="16126" max="16126" width="12.5703125" style="18" customWidth="1"/>
    <col min="16127" max="16127" width="10" style="18" bestFit="1" customWidth="1"/>
    <col min="16128" max="16128" width="8.28515625" style="18" customWidth="1"/>
    <col min="16129" max="16384" width="9.140625" style="18"/>
  </cols>
  <sheetData>
    <row r="1" spans="1:14" thickBot="1">
      <c r="A1" s="50" t="s">
        <v>9</v>
      </c>
      <c r="B1" s="51"/>
      <c r="C1" s="51"/>
      <c r="D1" s="51"/>
      <c r="E1" s="51"/>
      <c r="F1" s="51"/>
      <c r="G1" s="51"/>
      <c r="H1" s="52"/>
      <c r="I1" s="18"/>
      <c r="K1" s="19"/>
      <c r="L1" s="19"/>
      <c r="M1" s="19"/>
      <c r="N1" s="19"/>
    </row>
    <row r="2" spans="1:14" ht="15.7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21" t="s">
        <v>10</v>
      </c>
      <c r="I2" s="18"/>
    </row>
    <row r="3" spans="1:14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21" t="s">
        <v>13</v>
      </c>
    </row>
    <row r="4" spans="1:14" ht="15" customHeight="1">
      <c r="A4" s="45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3">
        <v>1</v>
      </c>
    </row>
    <row r="5" spans="1:14">
      <c r="A5" s="48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14">
      <c r="A6" s="48"/>
      <c r="B6" s="16">
        <f>B5+7</f>
        <v>43821</v>
      </c>
      <c r="C6" s="24">
        <f>D5+E5-F5</f>
        <v>7500</v>
      </c>
      <c r="D6" s="24">
        <f>C6</f>
        <v>7500</v>
      </c>
      <c r="E6" s="10"/>
      <c r="F6" s="10"/>
      <c r="G6" s="10">
        <f>C6-G4</f>
        <v>4000</v>
      </c>
      <c r="H6" s="10"/>
    </row>
    <row r="7" spans="1:14" ht="19.5" thickBot="1">
      <c r="A7" s="49"/>
      <c r="B7" s="16">
        <f>B6+7</f>
        <v>43828</v>
      </c>
      <c r="C7" s="24">
        <f>D6+E6-F6</f>
        <v>7500</v>
      </c>
      <c r="D7" s="24">
        <f>C7</f>
        <v>7500</v>
      </c>
      <c r="E7" s="10"/>
      <c r="F7" s="10"/>
      <c r="G7" s="10">
        <f>C7-G4</f>
        <v>4000</v>
      </c>
      <c r="H7" s="10"/>
    </row>
    <row r="8" spans="1:14" ht="19.5" thickBot="1">
      <c r="A8" s="7"/>
      <c r="B8" s="7"/>
      <c r="C8" s="12"/>
      <c r="D8" s="13"/>
      <c r="E8" s="13"/>
      <c r="F8" s="6"/>
      <c r="G8" s="15"/>
      <c r="H8" s="15"/>
    </row>
    <row r="9" spans="1:14">
      <c r="A9" s="45">
        <v>2</v>
      </c>
      <c r="B9" s="16">
        <f>B7+7</f>
        <v>43835</v>
      </c>
      <c r="C9" s="11">
        <f>D7+E7-F7</f>
        <v>7500</v>
      </c>
      <c r="D9" s="9">
        <f>C9+500</f>
        <v>8000</v>
      </c>
      <c r="E9" s="10"/>
      <c r="F9" s="10"/>
      <c r="G9" s="10">
        <f>C9-G4</f>
        <v>4000</v>
      </c>
      <c r="H9" s="10"/>
    </row>
    <row r="10" spans="1:14">
      <c r="A10" s="48"/>
      <c r="B10" s="16">
        <f>B9+7</f>
        <v>43842</v>
      </c>
      <c r="C10" s="25">
        <f>D9+E9-F9</f>
        <v>8000</v>
      </c>
      <c r="D10" s="9">
        <f>C10+500</f>
        <v>8500</v>
      </c>
      <c r="E10" s="10"/>
      <c r="F10" s="10"/>
      <c r="G10" s="10">
        <f>C10-G4</f>
        <v>4500</v>
      </c>
      <c r="H10" s="10"/>
    </row>
    <row r="11" spans="1:14">
      <c r="A11" s="48"/>
      <c r="B11" s="16">
        <f>B10+7</f>
        <v>43849</v>
      </c>
      <c r="C11" s="11">
        <f>D10+E10-F10</f>
        <v>8500</v>
      </c>
      <c r="D11" s="9">
        <f>C11+500</f>
        <v>9000</v>
      </c>
      <c r="E11" s="10"/>
      <c r="F11" s="10"/>
      <c r="G11" s="10">
        <f>C11-G4</f>
        <v>5000</v>
      </c>
      <c r="H11" s="10"/>
    </row>
    <row r="12" spans="1:14" ht="19.5" thickBot="1">
      <c r="A12" s="49"/>
      <c r="B12" s="16">
        <f>B11+7</f>
        <v>43856</v>
      </c>
      <c r="C12" s="11">
        <f>D11+E11-F11</f>
        <v>9000</v>
      </c>
      <c r="D12" s="9">
        <f>C12+500</f>
        <v>9500</v>
      </c>
      <c r="E12" s="10"/>
      <c r="F12" s="10"/>
      <c r="G12" s="10">
        <f>C12-G4</f>
        <v>5500</v>
      </c>
      <c r="H12" s="10"/>
    </row>
    <row r="13" spans="1:14" ht="19.5" thickBot="1">
      <c r="A13" s="7"/>
      <c r="B13" s="7"/>
      <c r="C13" s="12"/>
      <c r="D13" s="13"/>
      <c r="E13" s="13"/>
      <c r="F13" s="6"/>
      <c r="G13" s="15"/>
      <c r="H13" s="15"/>
    </row>
    <row r="14" spans="1:14">
      <c r="A14" s="45">
        <v>3</v>
      </c>
      <c r="B14" s="16">
        <f>B12+7</f>
        <v>43863</v>
      </c>
      <c r="C14" s="11">
        <f>D12+E12-F12</f>
        <v>9500</v>
      </c>
      <c r="D14" s="9">
        <f>C14+500</f>
        <v>10000</v>
      </c>
      <c r="E14" s="10"/>
      <c r="F14" s="10"/>
      <c r="G14" s="10">
        <f>C14-G4</f>
        <v>6000</v>
      </c>
      <c r="H14" s="10"/>
    </row>
    <row r="15" spans="1:14">
      <c r="A15" s="48"/>
      <c r="B15" s="26">
        <f>B14+7</f>
        <v>43870</v>
      </c>
      <c r="C15" s="11">
        <f>D14+E14-F14</f>
        <v>10000</v>
      </c>
      <c r="D15" s="9">
        <f>C15+700</f>
        <v>10700</v>
      </c>
      <c r="E15" s="10"/>
      <c r="F15" s="10"/>
      <c r="G15" s="10">
        <f>C15-G4</f>
        <v>6500</v>
      </c>
      <c r="H15" s="10"/>
    </row>
    <row r="16" spans="1:14">
      <c r="A16" s="48"/>
      <c r="B16" s="16">
        <f>B15+7</f>
        <v>43877</v>
      </c>
      <c r="C16" s="11">
        <f>D15+E15-F15</f>
        <v>10700</v>
      </c>
      <c r="D16" s="9">
        <f>C16+700</f>
        <v>11400</v>
      </c>
      <c r="E16" s="10"/>
      <c r="F16" s="10"/>
      <c r="G16" s="10">
        <f>C16-G4</f>
        <v>7200</v>
      </c>
      <c r="H16" s="10"/>
    </row>
    <row r="17" spans="1:9" ht="19.5" thickBot="1">
      <c r="A17" s="49"/>
      <c r="B17" s="16">
        <f>B16+7</f>
        <v>43884</v>
      </c>
      <c r="C17" s="11">
        <f>D16+E16-F16</f>
        <v>11400</v>
      </c>
      <c r="D17" s="9">
        <f>C17+700</f>
        <v>12100</v>
      </c>
      <c r="E17" s="10"/>
      <c r="F17" s="10"/>
      <c r="G17" s="10">
        <f>C17-G4</f>
        <v>7900</v>
      </c>
      <c r="H17" s="10"/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5">
        <v>4</v>
      </c>
      <c r="B19" s="16">
        <f>B17+7</f>
        <v>43891</v>
      </c>
      <c r="C19" s="11">
        <f>D17+E17-F17</f>
        <v>12100</v>
      </c>
      <c r="D19" s="9">
        <f>C19+700</f>
        <v>12800</v>
      </c>
      <c r="E19" s="10"/>
      <c r="F19" s="10"/>
      <c r="G19" s="10">
        <f>C19-G4</f>
        <v>8600</v>
      </c>
      <c r="H19" s="10"/>
    </row>
    <row r="20" spans="1:9">
      <c r="A20" s="48"/>
      <c r="B20" s="16">
        <f>B19+7</f>
        <v>43898</v>
      </c>
      <c r="C20" s="9">
        <f>D19+E19-F19</f>
        <v>12800</v>
      </c>
      <c r="D20" s="9">
        <f>C20+700</f>
        <v>13500</v>
      </c>
      <c r="E20" s="10"/>
      <c r="F20" s="10"/>
      <c r="G20" s="10">
        <f>C20-G4</f>
        <v>9300</v>
      </c>
      <c r="H20" s="10"/>
    </row>
    <row r="21" spans="1:9">
      <c r="A21" s="48"/>
      <c r="B21" s="16">
        <f>B20+7</f>
        <v>43905</v>
      </c>
      <c r="C21" s="9">
        <f>D20+E20-F20</f>
        <v>13500</v>
      </c>
      <c r="D21" s="9">
        <f>C21+700</f>
        <v>14200</v>
      </c>
      <c r="E21" s="10"/>
      <c r="F21" s="10"/>
      <c r="G21" s="10">
        <f>C21-G4</f>
        <v>10000</v>
      </c>
      <c r="H21" s="10"/>
    </row>
    <row r="22" spans="1:9" ht="19.5" thickBot="1">
      <c r="A22" s="49"/>
      <c r="B22" s="27">
        <f>B21+7</f>
        <v>43912</v>
      </c>
      <c r="C22" s="9">
        <f>D21+E21-F21</f>
        <v>14200</v>
      </c>
      <c r="D22" s="9">
        <f>C22+500</f>
        <v>14700</v>
      </c>
      <c r="E22" s="10"/>
      <c r="F22" s="10"/>
      <c r="G22" s="10">
        <f>C22-G4</f>
        <v>10700</v>
      </c>
      <c r="H22" s="10"/>
      <c r="I22" s="28">
        <v>2</v>
      </c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5">
        <v>5</v>
      </c>
      <c r="B24" s="16">
        <f>B22+7</f>
        <v>43919</v>
      </c>
      <c r="C24" s="9">
        <f>D22+E22-F22</f>
        <v>14700</v>
      </c>
      <c r="D24" s="9">
        <f>C24+1000</f>
        <v>15700</v>
      </c>
      <c r="E24" s="10"/>
      <c r="F24" s="10"/>
      <c r="G24" s="10" t="s">
        <v>14</v>
      </c>
      <c r="H24" s="10"/>
    </row>
    <row r="25" spans="1:9">
      <c r="A25" s="48"/>
      <c r="B25" s="16">
        <f>B24+7</f>
        <v>43926</v>
      </c>
      <c r="C25" s="11">
        <f>D24+E24-F24</f>
        <v>15700</v>
      </c>
      <c r="D25" s="9">
        <f>C25+1000</f>
        <v>16700</v>
      </c>
      <c r="E25" s="10"/>
      <c r="F25" s="10"/>
      <c r="G25" s="10" t="s">
        <v>14</v>
      </c>
      <c r="H25" s="10"/>
    </row>
    <row r="26" spans="1:9">
      <c r="A26" s="48"/>
      <c r="B26" s="16">
        <f>B25+7</f>
        <v>43933</v>
      </c>
      <c r="C26" s="11">
        <f>D25+E25-F25</f>
        <v>16700</v>
      </c>
      <c r="D26" s="9">
        <f>C26+1000</f>
        <v>17700</v>
      </c>
      <c r="E26" s="10"/>
      <c r="F26" s="10"/>
      <c r="G26" s="10" t="s">
        <v>14</v>
      </c>
      <c r="H26" s="10"/>
    </row>
    <row r="27" spans="1:9" ht="19.5" thickBot="1">
      <c r="A27" s="49"/>
      <c r="B27" s="16">
        <f>B26+7</f>
        <v>43940</v>
      </c>
      <c r="C27" s="11">
        <f>D26+E26-F26</f>
        <v>17700</v>
      </c>
      <c r="D27" s="9">
        <f>C27+1000</f>
        <v>18700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5">
        <v>6</v>
      </c>
      <c r="B29" s="16">
        <f>B27+7</f>
        <v>43947</v>
      </c>
      <c r="C29" s="11">
        <f>D27+E27-F27</f>
        <v>18700</v>
      </c>
      <c r="D29" s="9">
        <f>C29+1000</f>
        <v>19700</v>
      </c>
      <c r="E29" s="10"/>
      <c r="F29" s="10"/>
      <c r="G29" s="10" t="s">
        <v>14</v>
      </c>
      <c r="H29" s="10"/>
    </row>
    <row r="30" spans="1:9">
      <c r="A30" s="48"/>
      <c r="B30" s="16">
        <f>B29+7</f>
        <v>43954</v>
      </c>
      <c r="C30" s="11">
        <f>D29+E29-F29</f>
        <v>19700</v>
      </c>
      <c r="D30" s="9">
        <f>C30+1000</f>
        <v>20700</v>
      </c>
      <c r="E30" s="10"/>
      <c r="F30" s="10"/>
      <c r="G30" s="10" t="s">
        <v>14</v>
      </c>
      <c r="H30" s="10"/>
    </row>
    <row r="31" spans="1:9">
      <c r="A31" s="48"/>
      <c r="B31" s="29">
        <f>B30+7</f>
        <v>43961</v>
      </c>
      <c r="C31" s="11">
        <f>D30+E30-F30</f>
        <v>20700</v>
      </c>
      <c r="D31" s="9">
        <f>C31+1000</f>
        <v>21700</v>
      </c>
      <c r="E31" s="10"/>
      <c r="F31" s="10"/>
      <c r="G31" s="10" t="s">
        <v>14</v>
      </c>
      <c r="H31" s="10"/>
      <c r="I31" s="30">
        <v>3</v>
      </c>
    </row>
    <row r="32" spans="1:9" ht="19.5" thickBot="1">
      <c r="A32" s="49"/>
      <c r="B32" s="16">
        <f>B31+7</f>
        <v>43968</v>
      </c>
      <c r="C32" s="11">
        <f>D31+E31-F31</f>
        <v>21700</v>
      </c>
      <c r="D32" s="9">
        <f>C32+1500</f>
        <v>23200</v>
      </c>
      <c r="E32" s="10"/>
      <c r="F32" s="10"/>
      <c r="G32" s="10" t="s">
        <v>14</v>
      </c>
      <c r="H32" s="10"/>
    </row>
    <row r="33" spans="1:9" s="19" customFormat="1" ht="19.5" thickBot="1">
      <c r="A33" s="7"/>
      <c r="B33" s="7"/>
      <c r="C33" s="12"/>
      <c r="D33" s="13"/>
      <c r="E33" s="14"/>
      <c r="F33" s="6"/>
      <c r="G33" s="15"/>
      <c r="H33" s="15"/>
      <c r="I33" s="31"/>
    </row>
    <row r="34" spans="1:9" s="19" customFormat="1" ht="15" customHeight="1">
      <c r="A34" s="45">
        <v>7</v>
      </c>
      <c r="B34" s="16">
        <f>B32+7</f>
        <v>43975</v>
      </c>
      <c r="C34" s="9">
        <f>D32+E32-F32</f>
        <v>23200</v>
      </c>
      <c r="D34" s="9">
        <f>C34+1500</f>
        <v>24700</v>
      </c>
      <c r="E34" s="10"/>
      <c r="F34" s="10"/>
      <c r="G34" s="10" t="s">
        <v>14</v>
      </c>
      <c r="H34" s="10"/>
    </row>
    <row r="35" spans="1:9" s="19" customFormat="1">
      <c r="A35" s="48"/>
      <c r="B35" s="16">
        <f>B34+7</f>
        <v>43982</v>
      </c>
      <c r="C35" s="9">
        <f>D34+E34-F34</f>
        <v>24700</v>
      </c>
      <c r="D35" s="9">
        <f>C35+1500</f>
        <v>26200</v>
      </c>
      <c r="E35" s="10"/>
      <c r="F35" s="10"/>
      <c r="G35" s="10" t="s">
        <v>14</v>
      </c>
      <c r="H35" s="10"/>
      <c r="I35" s="31"/>
    </row>
    <row r="36" spans="1:9" s="19" customFormat="1">
      <c r="A36" s="48"/>
      <c r="B36" s="16">
        <f>B35+7</f>
        <v>43989</v>
      </c>
      <c r="C36" s="9">
        <f>D35+E35-F35</f>
        <v>26200</v>
      </c>
      <c r="D36" s="9">
        <f>C36+1500</f>
        <v>27700</v>
      </c>
      <c r="E36" s="10"/>
      <c r="F36" s="10"/>
      <c r="G36" s="10" t="s">
        <v>14</v>
      </c>
      <c r="H36" s="10"/>
      <c r="I36" s="22"/>
    </row>
    <row r="37" spans="1:9" s="19" customFormat="1" ht="19.5" thickBot="1">
      <c r="A37" s="49"/>
      <c r="B37" s="32">
        <f>B36+7</f>
        <v>43996</v>
      </c>
      <c r="C37" s="9">
        <f>D36+E36-F36</f>
        <v>27700</v>
      </c>
      <c r="D37" s="9">
        <f>C37+1500</f>
        <v>29200</v>
      </c>
      <c r="E37" s="10"/>
      <c r="F37" s="10"/>
      <c r="G37" s="10" t="s">
        <v>14</v>
      </c>
      <c r="H37" s="10"/>
      <c r="I37" s="33">
        <v>4</v>
      </c>
    </row>
    <row r="38" spans="1:9" s="19" customFormat="1" ht="19.5" thickBot="1">
      <c r="A38" s="7"/>
      <c r="B38" s="7"/>
      <c r="C38" s="12"/>
      <c r="D38" s="13"/>
      <c r="E38" s="13"/>
      <c r="F38" s="6"/>
      <c r="G38" s="15"/>
      <c r="H38" s="15"/>
      <c r="I38" s="31"/>
    </row>
    <row r="39" spans="1:9" s="19" customFormat="1" ht="15">
      <c r="A39" s="45">
        <v>8</v>
      </c>
      <c r="B39" s="16">
        <f>B37+7</f>
        <v>44003</v>
      </c>
      <c r="C39" s="9">
        <f>D37+E37-F37</f>
        <v>29200</v>
      </c>
      <c r="D39" s="9">
        <f>C39+2000</f>
        <v>31200</v>
      </c>
      <c r="E39" s="10"/>
      <c r="F39" s="10"/>
      <c r="G39" s="10" t="s">
        <v>14</v>
      </c>
      <c r="H39" s="10"/>
    </row>
    <row r="40" spans="1:9" s="19" customFormat="1">
      <c r="A40" s="48"/>
      <c r="B40" s="16">
        <f>B39+7</f>
        <v>44010</v>
      </c>
      <c r="C40" s="11">
        <f>D39+E39-F39</f>
        <v>31200</v>
      </c>
      <c r="D40" s="9">
        <f>C40+2000</f>
        <v>33200</v>
      </c>
      <c r="E40" s="10"/>
      <c r="F40" s="10"/>
      <c r="G40" s="10" t="s">
        <v>14</v>
      </c>
      <c r="H40" s="10"/>
      <c r="I40" s="31"/>
    </row>
    <row r="41" spans="1:9" s="19" customFormat="1">
      <c r="A41" s="48"/>
      <c r="B41" s="16">
        <f>B40+7</f>
        <v>44017</v>
      </c>
      <c r="C41" s="11">
        <f>D40+E40-F40</f>
        <v>33200</v>
      </c>
      <c r="D41" s="9">
        <f>C41+2000</f>
        <v>35200</v>
      </c>
      <c r="E41" s="10"/>
      <c r="F41" s="10"/>
      <c r="G41" s="10" t="s">
        <v>14</v>
      </c>
      <c r="H41" s="10"/>
      <c r="I41" s="31"/>
    </row>
    <row r="42" spans="1:9" s="19" customFormat="1" ht="19.5" thickBot="1">
      <c r="A42" s="49"/>
      <c r="B42" s="34">
        <f>B41+7</f>
        <v>44024</v>
      </c>
      <c r="C42" s="11">
        <f>D41+E41-F41</f>
        <v>35200</v>
      </c>
      <c r="D42" s="9">
        <f>C42+2500</f>
        <v>37700</v>
      </c>
      <c r="E42" s="10"/>
      <c r="F42" s="10"/>
      <c r="G42" s="10" t="s">
        <v>14</v>
      </c>
      <c r="H42" s="10"/>
      <c r="I42" s="35">
        <v>5</v>
      </c>
    </row>
    <row r="43" spans="1:9" s="19" customFormat="1" ht="19.5" thickBot="1">
      <c r="A43" s="7"/>
      <c r="B43" s="7"/>
      <c r="C43" s="12"/>
      <c r="D43" s="13"/>
      <c r="E43" s="13"/>
      <c r="F43" s="6"/>
      <c r="G43" s="15"/>
      <c r="H43" s="15"/>
      <c r="I43" s="31"/>
    </row>
    <row r="44" spans="1:9" s="19" customFormat="1" ht="15">
      <c r="A44" s="45">
        <v>9</v>
      </c>
      <c r="B44" s="16">
        <f>B42+7</f>
        <v>44031</v>
      </c>
      <c r="C44" s="11">
        <f>D42+E42-F42</f>
        <v>37700</v>
      </c>
      <c r="D44" s="9">
        <f>C44+2500</f>
        <v>40200</v>
      </c>
      <c r="E44" s="10"/>
      <c r="F44" s="10"/>
      <c r="G44" s="10" t="s">
        <v>14</v>
      </c>
      <c r="H44" s="10"/>
    </row>
    <row r="45" spans="1:9" s="19" customFormat="1">
      <c r="A45" s="48"/>
      <c r="B45" s="16">
        <f>B44+7</f>
        <v>44038</v>
      </c>
      <c r="C45" s="11">
        <f>D44+E44-F44</f>
        <v>40200</v>
      </c>
      <c r="D45" s="9">
        <f>C45+2500</f>
        <v>42700</v>
      </c>
      <c r="E45" s="10"/>
      <c r="F45" s="10"/>
      <c r="G45" s="10" t="s">
        <v>14</v>
      </c>
      <c r="H45" s="10"/>
      <c r="I45" s="31"/>
    </row>
    <row r="46" spans="1:9" s="19" customFormat="1">
      <c r="A46" s="48"/>
      <c r="B46" s="36">
        <f>B45+7</f>
        <v>44045</v>
      </c>
      <c r="C46" s="11">
        <f>D45+E45-F45</f>
        <v>42700</v>
      </c>
      <c r="D46" s="9">
        <f>C46+2500</f>
        <v>45200</v>
      </c>
      <c r="E46" s="10"/>
      <c r="F46" s="10"/>
      <c r="G46" s="10" t="s">
        <v>14</v>
      </c>
      <c r="H46" s="10"/>
      <c r="I46" s="37">
        <v>6</v>
      </c>
    </row>
    <row r="47" spans="1:9" s="19" customFormat="1" ht="19.5" thickBot="1">
      <c r="A47" s="49"/>
      <c r="B47" s="20">
        <f>B46+7</f>
        <v>44052</v>
      </c>
      <c r="C47" s="11">
        <f>D46+E46-F46</f>
        <v>45200</v>
      </c>
      <c r="D47" s="9">
        <f>C47+3000</f>
        <v>48200</v>
      </c>
      <c r="E47" s="10"/>
      <c r="F47" s="10"/>
      <c r="G47" s="10" t="s">
        <v>14</v>
      </c>
      <c r="H47" s="10"/>
      <c r="I47" s="31"/>
    </row>
    <row r="48" spans="1:9" s="19" customFormat="1" ht="19.5" thickBot="1">
      <c r="A48" s="7"/>
      <c r="B48" s="7"/>
      <c r="C48" s="12"/>
      <c r="D48" s="13"/>
      <c r="E48" s="14"/>
      <c r="F48" s="6"/>
      <c r="G48" s="15"/>
      <c r="H48" s="15"/>
      <c r="I48" s="31"/>
    </row>
    <row r="49" spans="1:9" s="19" customFormat="1" ht="15" customHeight="1">
      <c r="A49" s="45">
        <v>10</v>
      </c>
      <c r="B49" s="16">
        <f>B47+7</f>
        <v>44059</v>
      </c>
      <c r="C49" s="9">
        <f>D47+E47-F47</f>
        <v>48200</v>
      </c>
      <c r="D49" s="9">
        <f>C49+3000</f>
        <v>51200</v>
      </c>
      <c r="E49" s="10"/>
      <c r="F49" s="10"/>
      <c r="G49" s="10" t="s">
        <v>14</v>
      </c>
      <c r="H49" s="10"/>
      <c r="I49" s="31"/>
    </row>
    <row r="50" spans="1:9" s="19" customFormat="1">
      <c r="A50" s="46"/>
      <c r="B50" s="38">
        <f>B49+7</f>
        <v>44066</v>
      </c>
      <c r="C50" s="9">
        <f>D49+E49-F49</f>
        <v>51200</v>
      </c>
      <c r="D50" s="9">
        <f>C50+3000</f>
        <v>54200</v>
      </c>
      <c r="E50" s="10"/>
      <c r="F50" s="10"/>
      <c r="G50" s="10" t="s">
        <v>14</v>
      </c>
      <c r="H50" s="10"/>
      <c r="I50" s="23">
        <v>7</v>
      </c>
    </row>
    <row r="51" spans="1:9" s="19" customFormat="1">
      <c r="A51" s="46"/>
      <c r="B51" s="16">
        <f>B50+7</f>
        <v>44073</v>
      </c>
      <c r="C51" s="9">
        <f>D50+E50-F50</f>
        <v>54200</v>
      </c>
      <c r="D51" s="9">
        <f>C51+3500</f>
        <v>57700</v>
      </c>
      <c r="E51" s="10"/>
      <c r="F51" s="10"/>
      <c r="G51" s="10" t="s">
        <v>14</v>
      </c>
      <c r="H51" s="10"/>
      <c r="I51" s="31"/>
    </row>
    <row r="52" spans="1:9" s="19" customFormat="1" ht="15.75" thickBot="1">
      <c r="A52" s="47"/>
      <c r="B52" s="20">
        <f>B51+7</f>
        <v>44080</v>
      </c>
      <c r="C52" s="9">
        <f>D51+E51-F51</f>
        <v>57700</v>
      </c>
      <c r="D52" s="9">
        <f>C52+3500</f>
        <v>61200</v>
      </c>
      <c r="E52" s="10"/>
      <c r="F52" s="10"/>
      <c r="G52" s="10" t="s">
        <v>14</v>
      </c>
      <c r="H52" s="10"/>
    </row>
    <row r="53" spans="1:9" s="19" customFormat="1" ht="19.5" thickBot="1">
      <c r="A53" s="7"/>
      <c r="B53" s="7"/>
      <c r="C53" s="12"/>
      <c r="D53" s="13"/>
      <c r="E53" s="13"/>
      <c r="F53" s="6"/>
      <c r="G53" s="15"/>
      <c r="H53" s="15"/>
      <c r="I53" s="31"/>
    </row>
    <row r="54" spans="1:9" s="19" customFormat="1" ht="15" customHeight="1">
      <c r="A54" s="45">
        <v>11</v>
      </c>
      <c r="B54" s="39">
        <f>B52+7</f>
        <v>44087</v>
      </c>
      <c r="C54" s="9">
        <f>D52+E52-F52</f>
        <v>61200</v>
      </c>
      <c r="D54" s="9">
        <f>C54+4000</f>
        <v>65200</v>
      </c>
      <c r="E54" s="10"/>
      <c r="F54" s="10"/>
      <c r="G54" s="10" t="s">
        <v>14</v>
      </c>
      <c r="H54" s="10"/>
      <c r="I54" s="40">
        <v>8</v>
      </c>
    </row>
    <row r="55" spans="1:9" s="19" customFormat="1">
      <c r="A55" s="46"/>
      <c r="B55" s="16">
        <f>B54+7</f>
        <v>44094</v>
      </c>
      <c r="C55" s="11">
        <f>D54+E54-F54</f>
        <v>65200</v>
      </c>
      <c r="D55" s="9">
        <f>C55+4000</f>
        <v>69200</v>
      </c>
      <c r="E55" s="10"/>
      <c r="F55" s="10"/>
      <c r="G55" s="10" t="s">
        <v>14</v>
      </c>
      <c r="H55" s="10"/>
      <c r="I55" s="31"/>
    </row>
    <row r="56" spans="1:9" s="19" customFormat="1" ht="15">
      <c r="A56" s="46"/>
      <c r="B56" s="16">
        <f>B55+7</f>
        <v>44101</v>
      </c>
      <c r="C56" s="11">
        <f>D55+E55-F55</f>
        <v>69200</v>
      </c>
      <c r="D56" s="9">
        <f>C56+4000</f>
        <v>73200</v>
      </c>
      <c r="E56" s="10"/>
      <c r="F56" s="10"/>
      <c r="G56" s="10" t="s">
        <v>14</v>
      </c>
      <c r="H56" s="10"/>
    </row>
    <row r="57" spans="1:9" s="19" customFormat="1" ht="19.5" thickBot="1">
      <c r="A57" s="47"/>
      <c r="B57" s="20">
        <f>B56+7</f>
        <v>44108</v>
      </c>
      <c r="C57" s="11">
        <f>D56+E56-F56</f>
        <v>73200</v>
      </c>
      <c r="D57" s="9">
        <f>C57+4000</f>
        <v>77200</v>
      </c>
      <c r="E57" s="10"/>
      <c r="F57" s="10"/>
      <c r="G57" s="10" t="s">
        <v>14</v>
      </c>
      <c r="H57" s="10"/>
      <c r="I57" s="31"/>
    </row>
    <row r="58" spans="1:9" s="19" customFormat="1" ht="19.5" thickBot="1">
      <c r="A58" s="7"/>
      <c r="B58" s="7"/>
      <c r="C58" s="12"/>
      <c r="D58" s="13"/>
      <c r="E58" s="13"/>
      <c r="F58" s="6"/>
      <c r="G58" s="15"/>
      <c r="H58" s="15"/>
      <c r="I58" s="31"/>
    </row>
    <row r="59" spans="1:9" s="19" customFormat="1">
      <c r="A59" s="45">
        <v>12</v>
      </c>
      <c r="B59" s="41">
        <f>B57+7</f>
        <v>44115</v>
      </c>
      <c r="C59" s="11">
        <f>D57+E57-F57</f>
        <v>77200</v>
      </c>
      <c r="D59" s="9">
        <f>C59+4500</f>
        <v>81700</v>
      </c>
      <c r="E59" s="10"/>
      <c r="F59" s="10"/>
      <c r="G59" s="10" t="s">
        <v>14</v>
      </c>
      <c r="H59" s="10"/>
      <c r="I59" s="42">
        <v>9</v>
      </c>
    </row>
    <row r="60" spans="1:9" s="19" customFormat="1">
      <c r="A60" s="46"/>
      <c r="B60" s="16">
        <f>B59+7</f>
        <v>44122</v>
      </c>
      <c r="C60" s="11">
        <f>D59+E59-F59</f>
        <v>81700</v>
      </c>
      <c r="D60" s="9">
        <f>C60+4500</f>
        <v>86200</v>
      </c>
      <c r="E60" s="10"/>
      <c r="F60" s="10"/>
      <c r="G60" s="10" t="s">
        <v>14</v>
      </c>
      <c r="H60" s="10"/>
      <c r="I60" s="31"/>
    </row>
    <row r="61" spans="1:9" s="19" customFormat="1">
      <c r="A61" s="46"/>
      <c r="B61" s="43">
        <f>B60+7</f>
        <v>44129</v>
      </c>
      <c r="C61" s="11">
        <f>D60+E60-F60</f>
        <v>86200</v>
      </c>
      <c r="D61" s="9">
        <f>C61+5000</f>
        <v>91200</v>
      </c>
      <c r="E61" s="10"/>
      <c r="F61" s="10"/>
      <c r="G61" s="10" t="s">
        <v>14</v>
      </c>
      <c r="H61" s="10"/>
      <c r="I61" s="44">
        <v>10</v>
      </c>
    </row>
    <row r="62" spans="1:9" s="19" customFormat="1" ht="19.5" thickBot="1">
      <c r="A62" s="47"/>
      <c r="B62" s="16">
        <f>B61+7</f>
        <v>44136</v>
      </c>
      <c r="C62" s="11">
        <f>D61+E61-F61</f>
        <v>91200</v>
      </c>
      <c r="D62" s="9">
        <f>C62+5000</f>
        <v>96200</v>
      </c>
      <c r="E62" s="10"/>
      <c r="F62" s="10"/>
      <c r="G62" s="10" t="s">
        <v>14</v>
      </c>
      <c r="H62" s="10"/>
      <c r="I62" s="31"/>
    </row>
    <row r="63" spans="1:9" s="19" customFormat="1" ht="19.5" thickBot="1">
      <c r="A63" s="7"/>
      <c r="B63" s="7"/>
      <c r="C63" s="12"/>
      <c r="D63" s="13"/>
      <c r="E63" s="14"/>
      <c r="F63" s="6"/>
      <c r="G63" s="15"/>
      <c r="H63" s="15"/>
      <c r="I63" s="31"/>
    </row>
    <row r="64" spans="1:9" s="19" customFormat="1" ht="15" customHeight="1">
      <c r="A64" s="45">
        <v>13</v>
      </c>
      <c r="B64" s="16">
        <f>B62+7</f>
        <v>44143</v>
      </c>
      <c r="C64" s="9">
        <f>D62+E62-F62</f>
        <v>96200</v>
      </c>
      <c r="D64" s="9">
        <f>C64+5000</f>
        <v>101200</v>
      </c>
      <c r="E64" s="10"/>
      <c r="F64" s="10"/>
      <c r="G64" s="10" t="s">
        <v>14</v>
      </c>
      <c r="H64" s="10"/>
      <c r="I64" s="31"/>
    </row>
    <row r="65" spans="1:9" s="19" customFormat="1">
      <c r="A65" s="46"/>
      <c r="B65" s="16">
        <f>B64+7</f>
        <v>44150</v>
      </c>
      <c r="C65" s="9">
        <f>D64+E64-F64</f>
        <v>101200</v>
      </c>
      <c r="D65" s="9">
        <f>C65+5000</f>
        <v>106200</v>
      </c>
      <c r="E65" s="10"/>
      <c r="F65" s="10"/>
      <c r="G65" s="10" t="s">
        <v>14</v>
      </c>
      <c r="H65" s="10"/>
      <c r="I65" s="31"/>
    </row>
    <row r="66" spans="1:9" s="19" customFormat="1">
      <c r="A66" s="46"/>
      <c r="B66" s="16">
        <f>B65+7</f>
        <v>44157</v>
      </c>
      <c r="C66" s="9">
        <f>D65+E65-F65</f>
        <v>106200</v>
      </c>
      <c r="D66" s="9">
        <f>C66+5000</f>
        <v>111200</v>
      </c>
      <c r="E66" s="10"/>
      <c r="F66" s="10"/>
      <c r="G66" s="10" t="s">
        <v>14</v>
      </c>
      <c r="H66" s="10"/>
      <c r="I66" s="31"/>
    </row>
    <row r="67" spans="1:9" s="19" customFormat="1" ht="19.5" thickBot="1">
      <c r="A67" s="47"/>
      <c r="B67" s="16">
        <f>B66+7</f>
        <v>44164</v>
      </c>
      <c r="C67" s="9">
        <f>D66+E66-F66</f>
        <v>111200</v>
      </c>
      <c r="D67" s="9">
        <f>C67+5000</f>
        <v>116200</v>
      </c>
      <c r="E67" s="10"/>
      <c r="F67" s="10"/>
      <c r="G67" s="10" t="s">
        <v>14</v>
      </c>
      <c r="H67" s="10"/>
      <c r="I67" s="31"/>
    </row>
    <row r="68" spans="1:9" s="19" customFormat="1" ht="19.5" thickBot="1">
      <c r="A68" s="7"/>
      <c r="B68" s="7"/>
      <c r="C68" s="12"/>
      <c r="D68" s="13"/>
      <c r="E68" s="13"/>
      <c r="F68" s="6"/>
      <c r="G68" s="15"/>
      <c r="H68" s="15"/>
      <c r="I68" s="31"/>
    </row>
    <row r="69" spans="1:9" s="19" customFormat="1">
      <c r="A69" s="45">
        <v>14</v>
      </c>
      <c r="B69" s="16">
        <f>B67+7</f>
        <v>44171</v>
      </c>
      <c r="C69" s="9">
        <f>D67+E67-F67</f>
        <v>116200</v>
      </c>
      <c r="D69" s="9">
        <f>C69+5000</f>
        <v>121200</v>
      </c>
      <c r="E69" s="10"/>
      <c r="F69" s="10"/>
      <c r="G69" s="10" t="s">
        <v>14</v>
      </c>
      <c r="H69" s="10"/>
      <c r="I69" s="31"/>
    </row>
    <row r="70" spans="1:9" s="19" customFormat="1">
      <c r="A70" s="46"/>
      <c r="B70" s="16">
        <f>B69+7</f>
        <v>44178</v>
      </c>
      <c r="C70" s="11">
        <f>D69+E69-F69</f>
        <v>121200</v>
      </c>
      <c r="D70" s="9">
        <f>C70+5000</f>
        <v>126200</v>
      </c>
      <c r="E70" s="10"/>
      <c r="F70" s="10"/>
      <c r="G70" s="10" t="s">
        <v>14</v>
      </c>
      <c r="H70" s="10"/>
      <c r="I70" s="31"/>
    </row>
    <row r="71" spans="1:9" s="19" customFormat="1">
      <c r="A71" s="46"/>
      <c r="B71" s="16">
        <f>B70+7</f>
        <v>44185</v>
      </c>
      <c r="C71" s="11">
        <f>D70+E70-F70</f>
        <v>126200</v>
      </c>
      <c r="D71" s="9">
        <f>C71+5000</f>
        <v>131200</v>
      </c>
      <c r="E71" s="10"/>
      <c r="F71" s="10"/>
      <c r="G71" s="10" t="s">
        <v>14</v>
      </c>
      <c r="H71" s="10"/>
      <c r="I71" s="31"/>
    </row>
    <row r="72" spans="1:9" s="19" customFormat="1" ht="19.5" thickBot="1">
      <c r="A72" s="47"/>
      <c r="B72" s="16">
        <f>B71+7</f>
        <v>44192</v>
      </c>
      <c r="C72" s="11">
        <f>D71+E71-F71</f>
        <v>131200</v>
      </c>
      <c r="D72" s="9">
        <f>C72+5000</f>
        <v>136200</v>
      </c>
      <c r="E72" s="10"/>
      <c r="F72" s="10"/>
      <c r="G72" s="10" t="s">
        <v>14</v>
      </c>
      <c r="H72" s="10"/>
      <c r="I72" s="31"/>
    </row>
    <row r="73" spans="1:9" s="19" customFormat="1" ht="19.5" thickBot="1">
      <c r="A73" s="7"/>
      <c r="B73" s="7"/>
      <c r="C73" s="12"/>
      <c r="D73" s="13"/>
      <c r="E73" s="13"/>
      <c r="F73" s="6"/>
      <c r="G73" s="15"/>
      <c r="H73" s="15"/>
      <c r="I73" s="31"/>
    </row>
    <row r="74" spans="1:9" s="19" customFormat="1">
      <c r="A74" s="45">
        <v>15</v>
      </c>
      <c r="B74" s="16">
        <f>B72+7</f>
        <v>44199</v>
      </c>
      <c r="C74" s="11">
        <f>D72+E72-F72</f>
        <v>136200</v>
      </c>
      <c r="D74" s="9">
        <f>C74+5000</f>
        <v>141200</v>
      </c>
      <c r="E74" s="10"/>
      <c r="F74" s="10"/>
      <c r="G74" s="10" t="s">
        <v>14</v>
      </c>
      <c r="H74" s="10"/>
      <c r="I74" s="31"/>
    </row>
    <row r="75" spans="1:9" s="19" customFormat="1">
      <c r="A75" s="46"/>
      <c r="B75" s="16">
        <f>B74+7</f>
        <v>44206</v>
      </c>
      <c r="C75" s="11">
        <f>D74+E74-F74</f>
        <v>141200</v>
      </c>
      <c r="D75" s="9">
        <f>C75+5000</f>
        <v>146200</v>
      </c>
      <c r="E75" s="10"/>
      <c r="F75" s="10"/>
      <c r="G75" s="10" t="s">
        <v>14</v>
      </c>
      <c r="H75" s="10"/>
      <c r="I75" s="31"/>
    </row>
    <row r="76" spans="1:9" s="19" customFormat="1">
      <c r="A76" s="46"/>
      <c r="B76" s="16">
        <f>B75+7</f>
        <v>44213</v>
      </c>
      <c r="C76" s="11">
        <f>D75+E75-F75</f>
        <v>146200</v>
      </c>
      <c r="D76" s="9">
        <f>C76+5000</f>
        <v>151200</v>
      </c>
      <c r="E76" s="10"/>
      <c r="F76" s="10"/>
      <c r="G76" s="10" t="s">
        <v>14</v>
      </c>
      <c r="H76" s="10"/>
      <c r="I76" s="31"/>
    </row>
    <row r="77" spans="1:9" s="19" customFormat="1" ht="19.5" thickBot="1">
      <c r="A77" s="47"/>
      <c r="B77" s="20">
        <f>B76+7</f>
        <v>44220</v>
      </c>
      <c r="C77" s="11">
        <f>D76+E76-F76</f>
        <v>151200</v>
      </c>
      <c r="D77" s="9">
        <f>C77+5000</f>
        <v>156200</v>
      </c>
      <c r="E77" s="10"/>
      <c r="F77" s="10"/>
      <c r="G77" s="10" t="s">
        <v>14</v>
      </c>
      <c r="H77" s="10"/>
      <c r="I77" s="31"/>
    </row>
    <row r="78" spans="1:9" s="19" customFormat="1" ht="19.5" thickBot="1">
      <c r="A78" s="7"/>
      <c r="B78" s="7"/>
      <c r="C78" s="12"/>
      <c r="D78" s="13"/>
      <c r="E78" s="14"/>
      <c r="F78" s="6"/>
      <c r="G78" s="15"/>
      <c r="H78" s="15"/>
      <c r="I78" s="31"/>
    </row>
    <row r="79" spans="1:9" s="19" customFormat="1" ht="15" customHeight="1">
      <c r="A79" s="45">
        <v>16</v>
      </c>
      <c r="B79" s="16">
        <f>B77+7</f>
        <v>44227</v>
      </c>
      <c r="C79" s="9">
        <f>D77+E77-F77</f>
        <v>156200</v>
      </c>
      <c r="D79" s="9">
        <f>C79+5000</f>
        <v>161200</v>
      </c>
      <c r="E79" s="10"/>
      <c r="F79" s="10"/>
      <c r="G79" s="10" t="s">
        <v>14</v>
      </c>
      <c r="H79" s="10"/>
      <c r="I79" s="31"/>
    </row>
    <row r="80" spans="1:9" s="19" customFormat="1">
      <c r="A80" s="46"/>
      <c r="B80" s="16">
        <f>B79+7</f>
        <v>44234</v>
      </c>
      <c r="C80" s="9">
        <f>D79+E79-F79</f>
        <v>161200</v>
      </c>
      <c r="D80" s="9">
        <f>C80+5000</f>
        <v>166200</v>
      </c>
      <c r="E80" s="10"/>
      <c r="F80" s="10"/>
      <c r="G80" s="10" t="s">
        <v>14</v>
      </c>
      <c r="H80" s="10"/>
      <c r="I80" s="31"/>
    </row>
    <row r="81" spans="1:9" s="19" customFormat="1">
      <c r="A81" s="46"/>
      <c r="B81" s="16">
        <f>B80+7</f>
        <v>44241</v>
      </c>
      <c r="C81" s="9">
        <f>D80+E80-F80</f>
        <v>166200</v>
      </c>
      <c r="D81" s="9">
        <f>C81+5000</f>
        <v>171200</v>
      </c>
      <c r="E81" s="10"/>
      <c r="F81" s="10"/>
      <c r="G81" s="10" t="s">
        <v>14</v>
      </c>
      <c r="H81" s="10"/>
      <c r="I81" s="31"/>
    </row>
    <row r="82" spans="1:9" s="19" customFormat="1" ht="19.5" thickBot="1">
      <c r="A82" s="47"/>
      <c r="B82" s="20">
        <f>B81+7</f>
        <v>44248</v>
      </c>
      <c r="C82" s="9">
        <f>D81+E81-F81</f>
        <v>171200</v>
      </c>
      <c r="D82" s="9">
        <f>C82+5000</f>
        <v>176200</v>
      </c>
      <c r="E82" s="10"/>
      <c r="F82" s="10"/>
      <c r="G82" s="10" t="s">
        <v>14</v>
      </c>
      <c r="H82" s="10"/>
      <c r="I82" s="31"/>
    </row>
    <row r="83" spans="1:9" s="19" customFormat="1" ht="19.5" thickBot="1">
      <c r="A83" s="7"/>
      <c r="B83" s="7"/>
      <c r="C83" s="12"/>
      <c r="D83" s="13"/>
      <c r="E83" s="13"/>
      <c r="F83" s="6"/>
      <c r="G83" s="15"/>
      <c r="H83" s="15"/>
      <c r="I83" s="31"/>
    </row>
    <row r="84" spans="1:9" s="19" customFormat="1">
      <c r="A84" s="45">
        <v>17</v>
      </c>
      <c r="B84" s="16">
        <f>B82+7</f>
        <v>44255</v>
      </c>
      <c r="C84" s="9">
        <f>D82+E82-F82</f>
        <v>176200</v>
      </c>
      <c r="D84" s="9">
        <f>C84+5000</f>
        <v>181200</v>
      </c>
      <c r="E84" s="10"/>
      <c r="F84" s="10"/>
      <c r="G84" s="10" t="s">
        <v>14</v>
      </c>
      <c r="H84" s="10"/>
      <c r="I84" s="31"/>
    </row>
    <row r="85" spans="1:9" s="19" customFormat="1">
      <c r="A85" s="46"/>
      <c r="B85" s="16">
        <f>B84+7</f>
        <v>44262</v>
      </c>
      <c r="C85" s="11">
        <f>D84+E84-F84</f>
        <v>181200</v>
      </c>
      <c r="D85" s="9">
        <f>C85+5000</f>
        <v>186200</v>
      </c>
      <c r="E85" s="10"/>
      <c r="F85" s="10"/>
      <c r="G85" s="10" t="s">
        <v>14</v>
      </c>
      <c r="H85" s="10"/>
      <c r="I85" s="31"/>
    </row>
    <row r="86" spans="1:9" s="19" customFormat="1">
      <c r="A86" s="46"/>
      <c r="B86" s="16">
        <f>B85+7</f>
        <v>44269</v>
      </c>
      <c r="C86" s="11">
        <f>D85+E85-F85</f>
        <v>186200</v>
      </c>
      <c r="D86" s="9">
        <f>C86+5000</f>
        <v>191200</v>
      </c>
      <c r="E86" s="10"/>
      <c r="F86" s="10"/>
      <c r="G86" s="10" t="s">
        <v>14</v>
      </c>
      <c r="H86" s="10"/>
      <c r="I86" s="31"/>
    </row>
    <row r="87" spans="1:9" s="19" customFormat="1" ht="19.5" thickBot="1">
      <c r="A87" s="47"/>
      <c r="B87" s="20">
        <f>B86+7</f>
        <v>44276</v>
      </c>
      <c r="C87" s="11">
        <f>D86+E86-F86</f>
        <v>191200</v>
      </c>
      <c r="D87" s="9">
        <f>C87+5000</f>
        <v>196200</v>
      </c>
      <c r="E87" s="10"/>
      <c r="F87" s="10"/>
      <c r="G87" s="10" t="s">
        <v>14</v>
      </c>
      <c r="H87" s="10"/>
      <c r="I87" s="31"/>
    </row>
    <row r="88" spans="1:9" s="19" customFormat="1" ht="19.5" thickBot="1">
      <c r="A88" s="7"/>
      <c r="B88" s="7"/>
      <c r="C88" s="12"/>
      <c r="D88" s="13"/>
      <c r="E88" s="13"/>
      <c r="F88" s="6"/>
      <c r="G88" s="15"/>
      <c r="H88" s="15"/>
      <c r="I88" s="31"/>
    </row>
    <row r="89" spans="1:9" s="19" customFormat="1">
      <c r="A89" s="45">
        <v>18</v>
      </c>
      <c r="B89" s="16">
        <f>B87+7</f>
        <v>44283</v>
      </c>
      <c r="C89" s="11">
        <f>D87+E87-F87</f>
        <v>196200</v>
      </c>
      <c r="D89" s="9">
        <f>C89+5000</f>
        <v>201200</v>
      </c>
      <c r="E89" s="10"/>
      <c r="F89" s="10"/>
      <c r="G89" s="10" t="s">
        <v>14</v>
      </c>
      <c r="H89" s="10"/>
      <c r="I89" s="31"/>
    </row>
    <row r="90" spans="1:9" s="19" customFormat="1">
      <c r="A90" s="46"/>
      <c r="B90" s="16">
        <f>B89+7</f>
        <v>44290</v>
      </c>
      <c r="C90" s="11">
        <f>D89+E89-F89</f>
        <v>201200</v>
      </c>
      <c r="D90" s="9">
        <f>C90+5000</f>
        <v>206200</v>
      </c>
      <c r="E90" s="10"/>
      <c r="F90" s="10"/>
      <c r="G90" s="10" t="s">
        <v>14</v>
      </c>
      <c r="H90" s="10"/>
      <c r="I90" s="31"/>
    </row>
    <row r="91" spans="1:9" s="19" customFormat="1">
      <c r="A91" s="46"/>
      <c r="B91" s="16">
        <f>B90+7</f>
        <v>44297</v>
      </c>
      <c r="C91" s="11">
        <f>D90+E90-F90</f>
        <v>206200</v>
      </c>
      <c r="D91" s="9">
        <f>C91+5000</f>
        <v>211200</v>
      </c>
      <c r="E91" s="10"/>
      <c r="F91" s="10"/>
      <c r="G91" s="10" t="s">
        <v>14</v>
      </c>
      <c r="H91" s="10"/>
      <c r="I91" s="31"/>
    </row>
    <row r="92" spans="1:9" s="19" customFormat="1" ht="19.5" thickBot="1">
      <c r="A92" s="47"/>
      <c r="B92" s="16">
        <f>B91+7</f>
        <v>44304</v>
      </c>
      <c r="C92" s="11">
        <f>D91+E91-F91</f>
        <v>211200</v>
      </c>
      <c r="D92" s="9">
        <f>C92+5000</f>
        <v>216200</v>
      </c>
      <c r="E92" s="10"/>
      <c r="F92" s="10"/>
      <c r="G92" s="10" t="s">
        <v>14</v>
      </c>
      <c r="H92" s="10"/>
      <c r="I92" s="31"/>
    </row>
    <row r="93" spans="1:9" s="19" customFormat="1" ht="19.5" thickBot="1">
      <c r="A93" s="7"/>
      <c r="B93" s="7"/>
      <c r="C93" s="12"/>
      <c r="D93" s="13"/>
      <c r="E93" s="14"/>
      <c r="F93" s="6"/>
      <c r="G93" s="15"/>
      <c r="H93" s="15"/>
      <c r="I93" s="31"/>
    </row>
    <row r="94" spans="1:9">
      <c r="A94" s="45">
        <v>19</v>
      </c>
      <c r="B94" s="16">
        <f>B92+7</f>
        <v>44311</v>
      </c>
      <c r="C94" s="9">
        <f>D92+E92-F92</f>
        <v>216200</v>
      </c>
      <c r="D94" s="9">
        <f>C94+5000</f>
        <v>221200</v>
      </c>
      <c r="E94" s="10"/>
      <c r="F94" s="10"/>
      <c r="G94" s="10" t="s">
        <v>14</v>
      </c>
      <c r="H94" s="10"/>
      <c r="I94" s="31"/>
    </row>
    <row r="95" spans="1:9">
      <c r="A95" s="46"/>
      <c r="B95" s="16">
        <f>B94+7</f>
        <v>44318</v>
      </c>
      <c r="C95" s="9">
        <f>D94+E94-F94</f>
        <v>221200</v>
      </c>
      <c r="D95" s="9">
        <f>C95+5000</f>
        <v>226200</v>
      </c>
      <c r="E95" s="10"/>
      <c r="F95" s="10"/>
      <c r="G95" s="10" t="s">
        <v>14</v>
      </c>
      <c r="H95" s="10"/>
      <c r="I95" s="31"/>
    </row>
    <row r="96" spans="1:9">
      <c r="A96" s="46"/>
      <c r="B96" s="16">
        <f>B95+7</f>
        <v>44325</v>
      </c>
      <c r="C96" s="9">
        <f>D95+E95-F95</f>
        <v>226200</v>
      </c>
      <c r="D96" s="9">
        <f>C96+5000</f>
        <v>231200</v>
      </c>
      <c r="E96" s="10"/>
      <c r="F96" s="10"/>
      <c r="G96" s="10" t="s">
        <v>14</v>
      </c>
      <c r="H96" s="10"/>
      <c r="I96" s="31"/>
    </row>
    <row r="97" spans="1:9" ht="19.5" thickBot="1">
      <c r="A97" s="47"/>
      <c r="B97" s="16">
        <f>B96+7</f>
        <v>44332</v>
      </c>
      <c r="C97" s="9">
        <f>D96+E96-F96</f>
        <v>231200</v>
      </c>
      <c r="D97" s="9">
        <f>C97+5000</f>
        <v>236200</v>
      </c>
      <c r="E97" s="10"/>
      <c r="F97" s="10"/>
      <c r="G97" s="10" t="s">
        <v>14</v>
      </c>
      <c r="H97" s="10"/>
      <c r="I97" s="31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31"/>
    </row>
    <row r="99" spans="1:9">
      <c r="A99" s="45">
        <v>20</v>
      </c>
      <c r="B99" s="16">
        <f>B97+7</f>
        <v>44339</v>
      </c>
      <c r="C99" s="9">
        <f>D97+E97-F97</f>
        <v>236200</v>
      </c>
      <c r="D99" s="9">
        <f>C99+5000</f>
        <v>241200</v>
      </c>
      <c r="E99" s="10"/>
      <c r="F99" s="10"/>
      <c r="G99" s="10" t="s">
        <v>14</v>
      </c>
      <c r="H99" s="10"/>
      <c r="I99" s="31"/>
    </row>
    <row r="100" spans="1:9">
      <c r="A100" s="46"/>
      <c r="B100" s="16">
        <f>B99+7</f>
        <v>44346</v>
      </c>
      <c r="C100" s="11">
        <f>D99+E99-F99</f>
        <v>241200</v>
      </c>
      <c r="D100" s="9">
        <f>C100+5000</f>
        <v>246200</v>
      </c>
      <c r="E100" s="10"/>
      <c r="F100" s="10"/>
      <c r="G100" s="10" t="s">
        <v>14</v>
      </c>
      <c r="H100" s="10"/>
      <c r="I100" s="31"/>
    </row>
    <row r="101" spans="1:9">
      <c r="A101" s="46"/>
      <c r="B101" s="16">
        <f>B100+7</f>
        <v>44353</v>
      </c>
      <c r="C101" s="11">
        <f>D100+E100-F100</f>
        <v>246200</v>
      </c>
      <c r="D101" s="9">
        <f>C101+5000</f>
        <v>251200</v>
      </c>
      <c r="E101" s="10"/>
      <c r="F101" s="10"/>
      <c r="G101" s="10" t="s">
        <v>14</v>
      </c>
      <c r="H101" s="10"/>
      <c r="I101" s="31"/>
    </row>
    <row r="102" spans="1:9" ht="19.5" thickBot="1">
      <c r="A102" s="47"/>
      <c r="B102" s="16">
        <f>B101+7</f>
        <v>44360</v>
      </c>
      <c r="C102" s="11">
        <f>D101+E101-F101</f>
        <v>251200</v>
      </c>
      <c r="D102" s="9">
        <f>C102+5000</f>
        <v>256200</v>
      </c>
      <c r="E102" s="10"/>
      <c r="F102" s="10"/>
      <c r="G102" s="10" t="s">
        <v>14</v>
      </c>
      <c r="H102" s="10"/>
      <c r="I102" s="31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31"/>
    </row>
    <row r="104" spans="1:9" ht="15" customHeight="1">
      <c r="A104" s="45">
        <v>21</v>
      </c>
      <c r="B104" s="16">
        <f>B102+7</f>
        <v>44367</v>
      </c>
      <c r="C104" s="11">
        <f>D102+E102-F102</f>
        <v>256200</v>
      </c>
      <c r="D104" s="9">
        <f>C104+5000</f>
        <v>261200</v>
      </c>
      <c r="E104" s="10"/>
      <c r="F104" s="10"/>
      <c r="G104" s="10" t="s">
        <v>14</v>
      </c>
      <c r="H104" s="10"/>
      <c r="I104" s="31"/>
    </row>
    <row r="105" spans="1:9">
      <c r="A105" s="46"/>
      <c r="B105" s="16">
        <f>B104+7</f>
        <v>44374</v>
      </c>
      <c r="C105" s="11">
        <f>D104+E104-F104</f>
        <v>261200</v>
      </c>
      <c r="D105" s="9">
        <f>C105+5000</f>
        <v>266200</v>
      </c>
      <c r="E105" s="10"/>
      <c r="F105" s="10"/>
      <c r="G105" s="10" t="s">
        <v>14</v>
      </c>
      <c r="H105" s="10"/>
      <c r="I105" s="31"/>
    </row>
    <row r="106" spans="1:9">
      <c r="A106" s="46"/>
      <c r="B106" s="16">
        <f>B105+7</f>
        <v>44381</v>
      </c>
      <c r="C106" s="11">
        <f>D105+E105-F105</f>
        <v>266200</v>
      </c>
      <c r="D106" s="9">
        <f>C106+5000</f>
        <v>271200</v>
      </c>
      <c r="E106" s="10"/>
      <c r="F106" s="10"/>
      <c r="G106" s="10" t="s">
        <v>14</v>
      </c>
      <c r="H106" s="10"/>
      <c r="I106" s="31"/>
    </row>
    <row r="107" spans="1:9" ht="19.5" thickBot="1">
      <c r="A107" s="47"/>
      <c r="B107" s="20">
        <f>B106+7</f>
        <v>44388</v>
      </c>
      <c r="C107" s="11">
        <f>D106+E106-F106</f>
        <v>271200</v>
      </c>
      <c r="D107" s="9">
        <f>C107+5000</f>
        <v>276200</v>
      </c>
      <c r="E107" s="10"/>
      <c r="F107" s="10"/>
      <c r="G107" s="10" t="s">
        <v>14</v>
      </c>
      <c r="H107" s="10"/>
      <c r="I107" s="31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31"/>
    </row>
    <row r="109" spans="1:9">
      <c r="A109" s="45">
        <v>22</v>
      </c>
      <c r="B109" s="16">
        <f>B107+7</f>
        <v>44395</v>
      </c>
      <c r="C109" s="11">
        <f>D107+E107-F107</f>
        <v>276200</v>
      </c>
      <c r="D109" s="9">
        <f>C109+5000</f>
        <v>281200</v>
      </c>
      <c r="E109" s="10"/>
      <c r="F109" s="10"/>
      <c r="G109" s="10" t="s">
        <v>14</v>
      </c>
      <c r="H109" s="10"/>
      <c r="I109" s="31"/>
    </row>
    <row r="110" spans="1:9">
      <c r="A110" s="46"/>
      <c r="B110" s="16">
        <f>B109+7</f>
        <v>44402</v>
      </c>
      <c r="C110" s="11">
        <f>D109+E109-F109</f>
        <v>281200</v>
      </c>
      <c r="D110" s="9">
        <f>C110+5000</f>
        <v>286200</v>
      </c>
      <c r="E110" s="10"/>
      <c r="F110" s="10"/>
      <c r="G110" s="10" t="s">
        <v>14</v>
      </c>
      <c r="H110" s="10"/>
      <c r="I110" s="31"/>
    </row>
    <row r="111" spans="1:9">
      <c r="A111" s="46"/>
      <c r="B111" s="16">
        <f>B110+7</f>
        <v>44409</v>
      </c>
      <c r="C111" s="11">
        <f>D110+E110-F110</f>
        <v>286200</v>
      </c>
      <c r="D111" s="9">
        <f>C111+5000</f>
        <v>291200</v>
      </c>
      <c r="E111" s="10"/>
      <c r="F111" s="10"/>
      <c r="G111" s="10" t="s">
        <v>14</v>
      </c>
      <c r="H111" s="10"/>
      <c r="I111" s="31"/>
    </row>
    <row r="112" spans="1:9" ht="19.5" thickBot="1">
      <c r="A112" s="47"/>
      <c r="B112" s="16">
        <f>B111+7</f>
        <v>44416</v>
      </c>
      <c r="C112" s="11">
        <f>D111+E111-F111</f>
        <v>291200</v>
      </c>
      <c r="D112" s="9">
        <f>C112+5000</f>
        <v>296200</v>
      </c>
      <c r="E112" s="10"/>
      <c r="F112" s="10"/>
      <c r="G112" s="10" t="s">
        <v>14</v>
      </c>
      <c r="H112" s="10"/>
      <c r="I112" s="31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31"/>
    </row>
    <row r="114" spans="1:9">
      <c r="A114" s="45">
        <v>23</v>
      </c>
      <c r="B114" s="16">
        <f>B112+7</f>
        <v>44423</v>
      </c>
      <c r="C114" s="9">
        <f>D112+E112-F112</f>
        <v>296200</v>
      </c>
      <c r="D114" s="9">
        <f>C114+5000</f>
        <v>301200</v>
      </c>
      <c r="E114" s="10"/>
      <c r="F114" s="10"/>
      <c r="G114" s="10" t="s">
        <v>14</v>
      </c>
      <c r="H114" s="10"/>
      <c r="I114" s="31"/>
    </row>
    <row r="115" spans="1:9">
      <c r="A115" s="46"/>
      <c r="B115" s="16">
        <f>B114+7</f>
        <v>44430</v>
      </c>
      <c r="C115" s="9">
        <f>D114+E114-F114</f>
        <v>301200</v>
      </c>
      <c r="D115" s="9">
        <f>C115+5000</f>
        <v>306200</v>
      </c>
      <c r="E115" s="10"/>
      <c r="F115" s="10"/>
      <c r="G115" s="10" t="s">
        <v>14</v>
      </c>
      <c r="H115" s="10"/>
      <c r="I115" s="31"/>
    </row>
    <row r="116" spans="1:9">
      <c r="A116" s="46"/>
      <c r="B116" s="16">
        <f>B115+7</f>
        <v>44437</v>
      </c>
      <c r="C116" s="9">
        <f>D115+E115-F115</f>
        <v>306200</v>
      </c>
      <c r="D116" s="9">
        <f>C116+5000</f>
        <v>311200</v>
      </c>
      <c r="E116" s="10"/>
      <c r="F116" s="10"/>
      <c r="G116" s="10" t="s">
        <v>14</v>
      </c>
      <c r="H116" s="10"/>
      <c r="I116" s="31"/>
    </row>
    <row r="117" spans="1:9" ht="19.5" thickBot="1">
      <c r="A117" s="47"/>
      <c r="B117" s="16">
        <f>B116+7</f>
        <v>44444</v>
      </c>
      <c r="C117" s="9">
        <f>D116+E116-F116</f>
        <v>311200</v>
      </c>
      <c r="D117" s="9">
        <f>C117+5000</f>
        <v>316200</v>
      </c>
      <c r="E117" s="10"/>
      <c r="F117" s="10"/>
      <c r="G117" s="10" t="s">
        <v>14</v>
      </c>
      <c r="H117" s="10"/>
      <c r="I117" s="31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31"/>
    </row>
    <row r="119" spans="1:9">
      <c r="A119" s="45">
        <v>24</v>
      </c>
      <c r="B119" s="16">
        <f>B117+7</f>
        <v>44451</v>
      </c>
      <c r="C119" s="9">
        <f>D117+E117-F117</f>
        <v>316200</v>
      </c>
      <c r="D119" s="9">
        <f>C119+5000</f>
        <v>321200</v>
      </c>
      <c r="E119" s="10"/>
      <c r="F119" s="10"/>
      <c r="G119" s="10" t="s">
        <v>14</v>
      </c>
      <c r="H119" s="10"/>
      <c r="I119" s="31"/>
    </row>
    <row r="120" spans="1:9">
      <c r="A120" s="46"/>
      <c r="B120" s="16">
        <f>B119+7</f>
        <v>44458</v>
      </c>
      <c r="C120" s="11">
        <f>D119+E119-F119</f>
        <v>321200</v>
      </c>
      <c r="D120" s="9">
        <f>C120+5000</f>
        <v>326200</v>
      </c>
      <c r="E120" s="10"/>
      <c r="F120" s="10"/>
      <c r="G120" s="10" t="s">
        <v>14</v>
      </c>
      <c r="H120" s="10"/>
      <c r="I120" s="31"/>
    </row>
    <row r="121" spans="1:9">
      <c r="A121" s="46"/>
      <c r="B121" s="16">
        <f>B120+7</f>
        <v>44465</v>
      </c>
      <c r="C121" s="11">
        <f>D120+E120-F120</f>
        <v>326200</v>
      </c>
      <c r="D121" s="9">
        <f>C121+5000</f>
        <v>331200</v>
      </c>
      <c r="E121" s="10"/>
      <c r="F121" s="10"/>
      <c r="G121" s="10" t="s">
        <v>14</v>
      </c>
      <c r="H121" s="10"/>
      <c r="I121" s="31"/>
    </row>
    <row r="122" spans="1:9" ht="19.5" thickBot="1">
      <c r="A122" s="47"/>
      <c r="B122" s="16">
        <f>B121+7</f>
        <v>44472</v>
      </c>
      <c r="C122" s="11">
        <f>D121+E121-F121</f>
        <v>331200</v>
      </c>
      <c r="D122" s="9">
        <f>C122+5000</f>
        <v>336200</v>
      </c>
      <c r="E122" s="10"/>
      <c r="F122" s="10"/>
      <c r="G122" s="10" t="s">
        <v>14</v>
      </c>
      <c r="H122" s="10"/>
      <c r="I122" s="31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31"/>
    </row>
    <row r="124" spans="1:9">
      <c r="A124" s="45">
        <v>25</v>
      </c>
      <c r="B124" s="16">
        <f>B122+7</f>
        <v>44479</v>
      </c>
      <c r="C124" s="11">
        <f>D122+E122-F122</f>
        <v>336200</v>
      </c>
      <c r="D124" s="9">
        <f>C124+5000</f>
        <v>341200</v>
      </c>
      <c r="E124" s="10"/>
      <c r="F124" s="10"/>
      <c r="G124" s="10" t="s">
        <v>14</v>
      </c>
      <c r="H124" s="10"/>
      <c r="I124" s="31"/>
    </row>
    <row r="125" spans="1:9">
      <c r="A125" s="46"/>
      <c r="B125" s="16">
        <f>B124+7</f>
        <v>44486</v>
      </c>
      <c r="C125" s="11">
        <f>D124+E124-F124</f>
        <v>341200</v>
      </c>
      <c r="D125" s="9">
        <f>C125+5000</f>
        <v>346200</v>
      </c>
      <c r="E125" s="10"/>
      <c r="F125" s="10"/>
      <c r="G125" s="10" t="s">
        <v>14</v>
      </c>
      <c r="H125" s="10"/>
      <c r="I125" s="31"/>
    </row>
    <row r="126" spans="1:9">
      <c r="A126" s="46"/>
      <c r="B126" s="16">
        <f>B125+7</f>
        <v>44493</v>
      </c>
      <c r="C126" s="11">
        <f>D125+E125-F125</f>
        <v>346200</v>
      </c>
      <c r="D126" s="9">
        <f>C126+5000</f>
        <v>351200</v>
      </c>
      <c r="E126" s="10"/>
      <c r="F126" s="10"/>
      <c r="G126" s="10" t="s">
        <v>14</v>
      </c>
      <c r="H126" s="10"/>
      <c r="I126" s="31"/>
    </row>
    <row r="127" spans="1:9" ht="19.5" thickBot="1">
      <c r="A127" s="47"/>
      <c r="B127" s="20">
        <f>B126+7</f>
        <v>44500</v>
      </c>
      <c r="C127" s="11">
        <f>D126+E126-F126</f>
        <v>351200</v>
      </c>
      <c r="D127" s="9">
        <f>C127+5000</f>
        <v>356200</v>
      </c>
      <c r="E127" s="10"/>
      <c r="F127" s="10"/>
      <c r="G127" s="10" t="s">
        <v>14</v>
      </c>
      <c r="H127" s="10"/>
      <c r="I127" s="31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31"/>
    </row>
  </sheetData>
  <mergeCells count="26">
    <mergeCell ref="A9:A12"/>
    <mergeCell ref="A14:A17"/>
    <mergeCell ref="A19:A22"/>
    <mergeCell ref="A24:A27"/>
    <mergeCell ref="A1:H1"/>
    <mergeCell ref="A4:A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2020-01-12T19:07:54Z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