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L54" i="318"/>
  <c r="L55"/>
  <c r="L56"/>
  <c r="L57"/>
  <c r="L59"/>
  <c r="L60"/>
  <c r="L61"/>
  <c r="L62"/>
  <c r="D4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82" i="315"/>
  <c r="L82" i="316"/>
  <c r="L81"/>
  <c r="L80"/>
  <c r="L79"/>
  <c r="L77"/>
  <c r="L76"/>
  <c r="L75"/>
  <c r="L74"/>
  <c r="L72"/>
  <c r="L71"/>
  <c r="L70"/>
  <c r="L69"/>
  <c r="L67"/>
  <c r="L66"/>
  <c r="L65"/>
  <c r="L64"/>
  <c r="L62"/>
  <c r="L61"/>
  <c r="L60"/>
  <c r="L59"/>
  <c r="L57"/>
  <c r="L56"/>
  <c r="L55"/>
  <c r="L54"/>
  <c r="L52"/>
  <c r="L51"/>
  <c r="L50"/>
  <c r="L49"/>
  <c r="L47"/>
  <c r="L46"/>
  <c r="L45"/>
  <c r="L44"/>
  <c r="L42"/>
  <c r="L41"/>
  <c r="L40"/>
  <c r="L39"/>
  <c r="L37"/>
  <c r="L36"/>
  <c r="L35"/>
  <c r="L34"/>
  <c r="L32"/>
  <c r="L31"/>
  <c r="L30"/>
  <c r="L29"/>
  <c r="L27"/>
  <c r="L26"/>
  <c r="L25"/>
  <c r="L24"/>
  <c r="L22"/>
  <c r="L21"/>
  <c r="L20"/>
  <c r="L19"/>
  <c r="L17"/>
  <c r="L16"/>
  <c r="L15"/>
  <c r="L14"/>
  <c r="L12"/>
  <c r="L11"/>
  <c r="L10"/>
  <c r="L9"/>
  <c r="L7"/>
  <c r="L6"/>
  <c r="L5"/>
  <c r="L4"/>
  <c r="L5" i="315"/>
  <c r="L6"/>
  <c r="D5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D5"/>
  <c r="J5"/>
  <c r="F4"/>
  <c r="C5" i="315"/>
  <c r="I4"/>
  <c r="E5"/>
  <c r="I5" s="1"/>
  <c r="E5" i="318" l="1"/>
  <c r="I5" s="1"/>
  <c r="F5" i="316"/>
  <c r="C6"/>
  <c r="J5" i="315"/>
  <c r="C6"/>
  <c r="D6" s="1"/>
  <c r="F5"/>
  <c r="J5" i="318" l="1"/>
  <c r="C6"/>
  <c r="D6" s="1"/>
  <c r="L5"/>
  <c r="F5"/>
  <c r="D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D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D9" i="316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D10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2"/>
  <c r="F52"/>
  <c r="J52"/>
  <c r="D54" i="316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F54"/>
  <c r="E55" i="316"/>
  <c r="I55" s="1"/>
  <c r="D55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F55"/>
  <c r="J55"/>
  <c r="D56" i="316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F56"/>
  <c r="E57" i="316"/>
  <c r="I57" s="1"/>
  <c r="D57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F57"/>
  <c r="D59" i="316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F59"/>
  <c r="E60" i="316"/>
  <c r="I60" s="1"/>
  <c r="D60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F60"/>
  <c r="D61" i="316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F61"/>
  <c r="J61"/>
  <c r="E62" i="316"/>
  <c r="I62" s="1"/>
  <c r="D62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E65" i="315"/>
  <c r="I65" s="1"/>
  <c r="D65"/>
  <c r="L65" s="1"/>
  <c r="J65" i="318" l="1"/>
  <c r="E65"/>
  <c r="I65" s="1"/>
  <c r="C66" i="316"/>
  <c r="F65"/>
  <c r="J65"/>
  <c r="C66" i="315"/>
  <c r="F65"/>
  <c r="J65"/>
  <c r="C66" i="318" l="1"/>
  <c r="D66" s="1"/>
  <c r="L65"/>
  <c r="F65"/>
  <c r="D66" i="316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D82" i="315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/>
  <c r="E87" i="318" l="1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J89" i="316"/>
  <c r="E89"/>
  <c r="I89" s="1"/>
  <c r="D89"/>
  <c r="E91" i="315"/>
  <c r="I91" s="1"/>
  <c r="D91"/>
  <c r="E89" i="318" l="1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J91" i="316"/>
  <c r="E91"/>
  <c r="I91" s="1"/>
  <c r="D91"/>
  <c r="E91" i="318" l="1"/>
  <c r="I91" s="1"/>
  <c r="E94" i="315"/>
  <c r="I94" s="1"/>
  <c r="H94"/>
  <c r="C95" s="1"/>
  <c r="H91" i="316"/>
  <c r="C92" s="1"/>
  <c r="F91"/>
  <c r="F94" i="315"/>
  <c r="J91" i="318" l="1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C94"/>
  <c r="J95" i="315"/>
  <c r="F95"/>
  <c r="J92" i="318" l="1"/>
  <c r="F92"/>
  <c r="D94" i="316"/>
  <c r="E94"/>
  <c r="I94" s="1"/>
  <c r="E96" i="315"/>
  <c r="I96" s="1"/>
  <c r="D96"/>
  <c r="C94" i="318" l="1"/>
  <c r="D94" s="1"/>
  <c r="H96" i="315"/>
  <c r="C97" s="1"/>
  <c r="F94" i="316"/>
  <c r="H94"/>
  <c r="C95"/>
  <c r="J94"/>
  <c r="J96" i="315"/>
  <c r="F96"/>
  <c r="E94" i="318" l="1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D96" i="316"/>
  <c r="E96"/>
  <c r="I96" s="1"/>
  <c r="C100" i="315"/>
  <c r="F99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J100" i="316"/>
  <c r="E100"/>
  <c r="I100" s="1"/>
  <c r="D100"/>
  <c r="E104" i="315"/>
  <c r="I104" s="1"/>
  <c r="E99" i="318" l="1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J110" i="316"/>
  <c r="E110"/>
  <c r="I110" s="1"/>
  <c r="D110"/>
  <c r="H114" i="315"/>
  <c r="C115" s="1"/>
  <c r="F114"/>
  <c r="J114"/>
  <c r="J109" i="318" l="1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J112" i="316"/>
  <c r="E112"/>
  <c r="I112" s="1"/>
  <c r="D112"/>
  <c r="J116" i="315"/>
  <c r="H116"/>
  <c r="C117" s="1"/>
  <c r="F116"/>
  <c r="J111" i="318" l="1"/>
  <c r="C112"/>
  <c r="D112" s="1"/>
  <c r="F111"/>
  <c r="H112" i="316"/>
  <c r="K112" s="1"/>
  <c r="F112"/>
  <c r="C114"/>
  <c r="E117" i="315"/>
  <c r="I117" s="1"/>
  <c r="D117"/>
  <c r="E112" i="318" l="1"/>
  <c r="I112" s="1"/>
  <c r="D114" i="316"/>
  <c r="E114"/>
  <c r="I114" s="1"/>
  <c r="H117" i="315"/>
  <c r="K117" s="1"/>
  <c r="F117"/>
  <c r="J117"/>
  <c r="J112" i="318" l="1"/>
  <c r="F112"/>
  <c r="F114" i="316"/>
  <c r="H114"/>
  <c r="J114"/>
  <c r="C119" i="315"/>
  <c r="C114" i="318" l="1"/>
  <c r="D114" s="1"/>
  <c r="C115" i="316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J119" i="316"/>
  <c r="E119"/>
  <c r="I119" s="1"/>
  <c r="D119"/>
  <c r="D122" i="315"/>
  <c r="E122"/>
  <c r="I122" s="1"/>
  <c r="J117" i="318" l="1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J121" i="316"/>
  <c r="E121"/>
  <c r="I121" s="1"/>
  <c r="D121"/>
  <c r="J124" i="315"/>
  <c r="F124"/>
  <c r="C120" i="318" l="1"/>
  <c r="D120" s="1"/>
  <c r="H121" i="316"/>
  <c r="C122" s="1"/>
  <c r="F121"/>
  <c r="D125" i="315"/>
  <c r="J125"/>
  <c r="H125"/>
  <c r="C126" s="1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J124"/>
  <c r="E124"/>
  <c r="I124" s="1"/>
  <c r="E127" i="315"/>
  <c r="I127" s="1"/>
  <c r="D127"/>
  <c r="F121" i="318" l="1"/>
  <c r="C122"/>
  <c r="D122" s="1"/>
  <c r="J121"/>
  <c r="F124" i="316"/>
  <c r="H124"/>
  <c r="C125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J129" i="316"/>
  <c r="E129"/>
  <c r="I129" s="1"/>
  <c r="D129"/>
  <c r="D131" i="315"/>
  <c r="E131"/>
  <c r="I131" s="1"/>
  <c r="J126" i="318" l="1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J131" i="316"/>
  <c r="E131"/>
  <c r="I131" s="1"/>
  <c r="D131"/>
  <c r="C134" i="315"/>
  <c r="E129" i="318" l="1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J134"/>
  <c r="E136" i="315"/>
  <c r="I136" s="1"/>
  <c r="D136"/>
  <c r="C131" i="318" l="1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J136"/>
  <c r="F139" i="315"/>
  <c r="H139"/>
  <c r="J139"/>
  <c r="E134" i="318" l="1"/>
  <c r="I134" s="1"/>
  <c r="F136" i="316"/>
  <c r="H136"/>
  <c r="C137" s="1"/>
  <c r="C140" i="315"/>
  <c r="J134" i="318" l="1"/>
  <c r="C135"/>
  <c r="D135" s="1"/>
  <c r="F134"/>
  <c r="D137" i="316"/>
  <c r="E137"/>
  <c r="I137" s="1"/>
  <c r="J137"/>
  <c r="D140" i="315"/>
  <c r="E140"/>
  <c r="I140" s="1"/>
  <c r="E135" i="318" l="1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J140" i="316"/>
  <c r="E140"/>
  <c r="I140" s="1"/>
  <c r="D140"/>
  <c r="D142" i="315"/>
  <c r="E142"/>
  <c r="I142" s="1"/>
  <c r="J137" i="318" l="1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J142" i="316"/>
  <c r="E142"/>
  <c r="I142" s="1"/>
  <c r="D142"/>
  <c r="H144" i="315"/>
  <c r="C145" s="1"/>
  <c r="F144"/>
  <c r="F140" i="318" l="1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J149" i="316"/>
  <c r="E149"/>
  <c r="I149" s="1"/>
  <c r="D149"/>
  <c r="F151" i="315"/>
  <c r="H151"/>
  <c r="C152" s="1"/>
  <c r="J151"/>
  <c r="J147" i="318" l="1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J151" i="316"/>
  <c r="E151"/>
  <c r="I151" s="1"/>
  <c r="D151"/>
  <c r="E154" i="315"/>
  <c r="I154" s="1"/>
  <c r="D154"/>
  <c r="C150" i="318" l="1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J160" i="316"/>
  <c r="E160"/>
  <c r="I160" s="1"/>
  <c r="D160"/>
  <c r="F162" i="315"/>
  <c r="H162"/>
  <c r="K162" s="1"/>
  <c r="J162"/>
  <c r="E159" i="318" l="1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J162" i="316"/>
  <c r="E162"/>
  <c r="I162" s="1"/>
  <c r="D162"/>
  <c r="E165" i="315"/>
  <c r="I165" s="1"/>
  <c r="D165"/>
  <c r="F160" i="318" l="1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J166" i="318" l="1"/>
  <c r="E166"/>
  <c r="I166" s="1"/>
  <c r="C169" i="316"/>
  <c r="F171" i="315"/>
  <c r="H171"/>
  <c r="C172" s="1"/>
  <c r="J171"/>
  <c r="C167" i="318" l="1"/>
  <c r="D167" s="1"/>
  <c r="F166"/>
  <c r="J169" i="316"/>
  <c r="E169"/>
  <c r="I169" s="1"/>
  <c r="D169"/>
  <c r="D172" i="315"/>
  <c r="E172"/>
  <c r="I172" s="1"/>
  <c r="E167" i="318" l="1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J171" i="316"/>
  <c r="E171"/>
  <c r="I171" s="1"/>
  <c r="D171"/>
  <c r="J174" i="315"/>
  <c r="H174"/>
  <c r="C175" s="1"/>
  <c r="F174"/>
  <c r="F169" i="318" l="1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J180" i="316"/>
  <c r="E180"/>
  <c r="I180" s="1"/>
  <c r="D180"/>
  <c r="C184" i="315"/>
  <c r="E177" i="318" l="1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C182" i="316"/>
  <c r="H18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J184"/>
  <c r="E184"/>
  <c r="I184" s="1"/>
  <c r="C186" i="315"/>
  <c r="J180" i="318" l="1"/>
  <c r="E180"/>
  <c r="I180" s="1"/>
  <c r="F184" i="316"/>
  <c r="H184"/>
  <c r="D186" i="315"/>
  <c r="E186"/>
  <c r="I186" s="1"/>
  <c r="C181" i="318" l="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J189" i="316"/>
  <c r="E189"/>
  <c r="I189" s="1"/>
  <c r="D189"/>
  <c r="J191" i="315"/>
  <c r="H191"/>
  <c r="C192" s="1"/>
  <c r="F191"/>
  <c r="F185" i="318" l="1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J191" i="316"/>
  <c r="E191"/>
  <c r="I191" s="1"/>
  <c r="D191"/>
  <c r="E187" i="318" l="1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<sst xmlns="http://schemas.openxmlformats.org/spreadsheetml/2006/main" count="78" uniqueCount="25">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</sst>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2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E25" sqref="E25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57" t="s">
        <v>17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54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55"/>
      <c r="B5" s="21">
        <f>B4+7</f>
        <v>43703</v>
      </c>
      <c r="C5" s="47">
        <f>D4+G4-H4</f>
        <v>5222.71</v>
      </c>
      <c r="D5" s="9">
        <f>C5+(C5*0.05)</f>
        <v>5483.8455000000004</v>
      </c>
      <c r="E5" s="9">
        <f>C5/3000</f>
        <v>1.7409033333333332</v>
      </c>
      <c r="F5" s="18">
        <f>(D5-C5)/E5</f>
        <v>150.0000000000002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6.0500000000000068E-2</v>
      </c>
    </row>
    <row r="6" spans="1:15">
      <c r="A6" s="55"/>
      <c r="B6" s="21">
        <f>B5+7</f>
        <v>43710</v>
      </c>
      <c r="C6" s="9">
        <f>D5+G5-H5</f>
        <v>5483.8455000000004</v>
      </c>
      <c r="D6" s="9">
        <f>C6+(C6*0.05)</f>
        <v>5758.0377750000007</v>
      </c>
      <c r="E6" s="9">
        <f>C6/3000</f>
        <v>1.8279485000000002</v>
      </c>
      <c r="F6" s="18">
        <f>(D6-C6)/E6</f>
        <v>150.00000000000017</v>
      </c>
      <c r="G6" s="10"/>
      <c r="H6" s="10"/>
      <c r="I6" s="11">
        <f>E6*50/C6</f>
        <v>1.6666666666666666E-2</v>
      </c>
      <c r="J6" s="10">
        <f>C6-(E6*1080)</f>
        <v>3509.6611200000002</v>
      </c>
      <c r="K6" s="9"/>
      <c r="L6" s="50">
        <f>(D6-$C4)/$C4</f>
        <v>0.11352500000000014</v>
      </c>
      <c r="M6" s="29"/>
      <c r="N6" s="29"/>
      <c r="O6" s="29"/>
    </row>
    <row r="7" spans="1:15" ht="15.75" thickBot="1">
      <c r="A7" s="56"/>
      <c r="B7" s="21">
        <f>B6+7</f>
        <v>43717</v>
      </c>
      <c r="C7" s="9">
        <f>D6+G6-H6</f>
        <v>5758.0377750000007</v>
      </c>
      <c r="D7" s="9">
        <f>C7+(C7*0.05)</f>
        <v>6045.9396637500004</v>
      </c>
      <c r="E7" s="9">
        <f>C7/3000</f>
        <v>1.9193459250000002</v>
      </c>
      <c r="F7" s="18">
        <f>(D7-C7)/E7</f>
        <v>149.9999999999998</v>
      </c>
      <c r="G7" s="10"/>
      <c r="H7" s="10"/>
      <c r="I7" s="11">
        <f>E7*50/C7</f>
        <v>1.6666666666666666E-2</v>
      </c>
      <c r="J7" s="10">
        <f>C7-(E7*1080)</f>
        <v>3685.1441760000002</v>
      </c>
      <c r="K7" s="9"/>
      <c r="L7" s="50">
        <f>(D7-$C4)/$C4</f>
        <v>0.16920125000000008</v>
      </c>
      <c r="M7" s="59"/>
      <c r="N7" s="60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54">
        <v>2</v>
      </c>
      <c r="B9" s="21">
        <f>B7+7</f>
        <v>43724</v>
      </c>
      <c r="C9" s="12">
        <f>D7+G7-H7</f>
        <v>6045.9396637500004</v>
      </c>
      <c r="D9" s="9">
        <f>C9+(C9*0.05)</f>
        <v>6348.2366469375002</v>
      </c>
      <c r="E9" s="9">
        <f>C9/3000</f>
        <v>2.01531322125</v>
      </c>
      <c r="F9" s="18">
        <f>(D9-C9)/E9</f>
        <v>149.99999999999989</v>
      </c>
      <c r="G9" s="10"/>
      <c r="H9" s="10"/>
      <c r="I9" s="11">
        <f>E9*50/C9</f>
        <v>1.6666666666666666E-2</v>
      </c>
      <c r="J9" s="10">
        <f>C9-(E9*1080)</f>
        <v>3869.4013848000004</v>
      </c>
      <c r="K9" s="9"/>
      <c r="L9" s="50">
        <f>(D9-$C4)/$C4</f>
        <v>0.22766131250000002</v>
      </c>
      <c r="M9" s="30"/>
      <c r="N9" s="37"/>
      <c r="O9" s="29"/>
    </row>
    <row r="10" spans="1:15">
      <c r="A10" s="55"/>
      <c r="B10" s="21">
        <f>B9+7</f>
        <v>43731</v>
      </c>
      <c r="C10" s="12">
        <f>D9+G9-H9</f>
        <v>6348.2366469375002</v>
      </c>
      <c r="D10" s="9">
        <f>C10+(C10*0.05)</f>
        <v>6665.6484792843748</v>
      </c>
      <c r="E10" s="9">
        <f>C10/3000</f>
        <v>2.1160788823124999</v>
      </c>
      <c r="F10" s="18">
        <f>(D10-C10)/E10</f>
        <v>149.99999999999986</v>
      </c>
      <c r="G10" s="10"/>
      <c r="H10" s="10"/>
      <c r="I10" s="11">
        <f>E10*50/C10</f>
        <v>1.6666666666666663E-2</v>
      </c>
      <c r="J10" s="10">
        <f>C10-(E10*1080)</f>
        <v>4062.8714540400001</v>
      </c>
      <c r="K10" s="9"/>
      <c r="L10" s="50">
        <f>(D10-$C4)/$C4</f>
        <v>0.28904437812499995</v>
      </c>
      <c r="M10" s="30"/>
      <c r="N10" s="37"/>
      <c r="O10" s="29"/>
    </row>
    <row r="11" spans="1:15">
      <c r="A11" s="55"/>
      <c r="B11" s="21">
        <f>B10+7</f>
        <v>43738</v>
      </c>
      <c r="C11" s="12">
        <f>D10+G10-H10</f>
        <v>6665.6484792843748</v>
      </c>
      <c r="D11" s="9">
        <f>C11+(C11*0.05)</f>
        <v>6998.9309032485935</v>
      </c>
      <c r="E11" s="9">
        <f>C11/3000</f>
        <v>2.221882826428125</v>
      </c>
      <c r="F11" s="18">
        <f>(D11-C11)/E11</f>
        <v>149.99999999999997</v>
      </c>
      <c r="G11" s="10"/>
      <c r="H11" s="10"/>
      <c r="I11" s="11">
        <f>E11*50/C11</f>
        <v>1.6666666666666666E-2</v>
      </c>
      <c r="J11" s="10">
        <f>C11-(E11*1080)</f>
        <v>4266.0150267419995</v>
      </c>
      <c r="K11" s="9"/>
      <c r="L11" s="50">
        <f>(D11-$C4)/$C4</f>
        <v>0.35349659703124997</v>
      </c>
      <c r="M11" s="30"/>
      <c r="N11" s="27"/>
      <c r="O11" s="29"/>
    </row>
    <row r="12" spans="1:15" ht="15.75" thickBot="1">
      <c r="A12" s="56"/>
      <c r="B12" s="21">
        <f>B11+7</f>
        <v>43745</v>
      </c>
      <c r="C12" s="12">
        <f>D11+G11-H11</f>
        <v>6998.9309032485935</v>
      </c>
      <c r="D12" s="9">
        <f>C12+(C12*0.05)</f>
        <v>7348.8774484110236</v>
      </c>
      <c r="E12" s="9">
        <f>C12/3000</f>
        <v>2.3329769677495311</v>
      </c>
      <c r="F12" s="18">
        <f>(D12-C12)/E12</f>
        <v>150.00000000000017</v>
      </c>
      <c r="G12" s="10"/>
      <c r="H12" s="10"/>
      <c r="I12" s="11">
        <f>E12*50/C12</f>
        <v>1.6666666666666666E-2</v>
      </c>
      <c r="J12" s="10">
        <f>C12-(E12*1080)</f>
        <v>4479.3157780790998</v>
      </c>
      <c r="K12" s="9"/>
      <c r="L12" s="50">
        <f>(D12-$C4)/$C4</f>
        <v>0.42117142688281251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54">
        <v>3</v>
      </c>
      <c r="B14" s="21">
        <f>B12+7</f>
        <v>43752</v>
      </c>
      <c r="C14" s="12">
        <f>D12+G12-H12</f>
        <v>7348.8774484110236</v>
      </c>
      <c r="D14" s="9">
        <f>C14+(C14*0.05)</f>
        <v>7716.3213208315747</v>
      </c>
      <c r="E14" s="9">
        <f>C14/3000</f>
        <v>2.4496258161370079</v>
      </c>
      <c r="F14" s="18">
        <f>(D14-C14)/E14</f>
        <v>149.99999999999997</v>
      </c>
      <c r="G14" s="10"/>
      <c r="H14" s="10"/>
      <c r="I14" s="11">
        <f>E14*50/C14</f>
        <v>1.6666666666666666E-2</v>
      </c>
      <c r="J14" s="10">
        <f>C14-(E14*1080)</f>
        <v>4703.2815669830552</v>
      </c>
      <c r="K14" s="9"/>
      <c r="L14" s="50">
        <f>(D14-$C4)/$C4</f>
        <v>0.49222999822695312</v>
      </c>
      <c r="M14" s="29"/>
      <c r="N14" s="29"/>
      <c r="O14" s="29"/>
    </row>
    <row r="15" spans="1:15">
      <c r="A15" s="55"/>
      <c r="B15" s="21">
        <f>B14+7</f>
        <v>43759</v>
      </c>
      <c r="C15" s="12">
        <f>D14+G14-H14</f>
        <v>7716.3213208315747</v>
      </c>
      <c r="D15" s="9">
        <f>C15+(C15*0.05)</f>
        <v>8102.1373868731534</v>
      </c>
      <c r="E15" s="9">
        <f>C15/3000</f>
        <v>2.5721071069438581</v>
      </c>
      <c r="F15" s="18">
        <f>(D15-C15)/E15</f>
        <v>150.00000000000003</v>
      </c>
      <c r="G15" s="10"/>
      <c r="H15" s="10"/>
      <c r="I15" s="11">
        <f>E15*50/C15</f>
        <v>1.6666666666666666E-2</v>
      </c>
      <c r="J15" s="10">
        <f>C15-(E15*1080)</f>
        <v>4938.4456453322073</v>
      </c>
      <c r="K15" s="9"/>
      <c r="L15" s="50">
        <f>(D15-$C4)/$C4</f>
        <v>0.56684149813830076</v>
      </c>
      <c r="M15" s="29"/>
      <c r="N15" s="29"/>
      <c r="O15" s="29"/>
    </row>
    <row r="16" spans="1:15">
      <c r="A16" s="55"/>
      <c r="B16" s="21">
        <f>B15+7</f>
        <v>43766</v>
      </c>
      <c r="C16" s="12">
        <f>D15+G15-H15</f>
        <v>8102.1373868731534</v>
      </c>
      <c r="D16" s="9">
        <f>C16+(C16*0.05)</f>
        <v>8507.2442562168108</v>
      </c>
      <c r="E16" s="9">
        <f>C16/3000</f>
        <v>2.700712462291051</v>
      </c>
      <c r="F16" s="18">
        <f>(D16-C16)/E16</f>
        <v>149.99999999999989</v>
      </c>
      <c r="G16" s="10"/>
      <c r="H16" s="10"/>
      <c r="I16" s="11">
        <f>E16*50/C16</f>
        <v>1.6666666666666666E-2</v>
      </c>
      <c r="J16" s="10">
        <f>C16-(E16*1080)</f>
        <v>5185.3679275988179</v>
      </c>
      <c r="K16" s="9"/>
      <c r="L16" s="50">
        <f>(D16-$C4)/$C4</f>
        <v>0.64518357304521579</v>
      </c>
      <c r="M16" s="29"/>
      <c r="N16" s="29"/>
      <c r="O16" s="29"/>
    </row>
    <row r="17" spans="1:14" ht="15.75" thickBot="1">
      <c r="A17" s="56"/>
      <c r="B17" s="21">
        <f>B16+7</f>
        <v>43773</v>
      </c>
      <c r="C17" s="12">
        <f>D16+G16-H16</f>
        <v>8507.2442562168108</v>
      </c>
      <c r="D17" s="9">
        <f>C17+(C17*0.05)</f>
        <v>8932.6064690276507</v>
      </c>
      <c r="E17" s="9">
        <f>C17/3000</f>
        <v>2.8357480854056036</v>
      </c>
      <c r="F17" s="18">
        <f>(D17-C17)/E17</f>
        <v>149.9999999999998</v>
      </c>
      <c r="G17" s="10"/>
      <c r="H17" s="10"/>
      <c r="I17" s="11">
        <f>E17*50/C17</f>
        <v>1.6666666666666666E-2</v>
      </c>
      <c r="J17" s="10">
        <f>C17-(E17*1080)</f>
        <v>5444.6363239787588</v>
      </c>
      <c r="K17" s="9"/>
      <c r="L17" s="50">
        <f>(D17-$C4)/$C4</f>
        <v>0.72744275169747641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54">
        <v>4</v>
      </c>
      <c r="B19" s="21">
        <f>B17+7</f>
        <v>43780</v>
      </c>
      <c r="C19" s="12">
        <f>D17+G17-H17</f>
        <v>8932.6064690276507</v>
      </c>
      <c r="D19" s="9">
        <f>C19+(C19*0.05)</f>
        <v>9379.2367924790342</v>
      </c>
      <c r="E19" s="9">
        <f>C19/3000</f>
        <v>2.9775354896758834</v>
      </c>
      <c r="F19" s="18">
        <f>(D19-C19)/E19</f>
        <v>150.00000000000031</v>
      </c>
      <c r="G19" s="10"/>
      <c r="H19" s="10"/>
      <c r="I19" s="11">
        <f>E19*50/C19</f>
        <v>1.6666666666666666E-2</v>
      </c>
      <c r="J19" s="10">
        <f>C19-(E19*1080)</f>
        <v>5716.8681401776967</v>
      </c>
      <c r="K19" s="9"/>
      <c r="L19" s="50">
        <f>(D19-$C4)/$C4</f>
        <v>0.81381488928235046</v>
      </c>
    </row>
    <row r="20" spans="1:14">
      <c r="A20" s="55"/>
      <c r="B20" s="21">
        <f>B19+7</f>
        <v>43787</v>
      </c>
      <c r="C20" s="12">
        <f>D19+G19-H19</f>
        <v>9379.2367924790342</v>
      </c>
      <c r="D20" s="9">
        <f>C20+(C20*0.05)</f>
        <v>9848.1986321029854</v>
      </c>
      <c r="E20" s="9">
        <f>C20/3000</f>
        <v>3.1264122641596779</v>
      </c>
      <c r="F20" s="18">
        <f>(D20-C20)/E20</f>
        <v>149.99999999999983</v>
      </c>
      <c r="G20" s="10"/>
      <c r="H20" s="10"/>
      <c r="I20" s="11">
        <f>E20*50/C20</f>
        <v>1.6666666666666663E-2</v>
      </c>
      <c r="J20" s="10">
        <f>C20-(E20*1080)</f>
        <v>6002.7115471865818</v>
      </c>
      <c r="K20" s="9"/>
      <c r="L20" s="50">
        <f>(D20-$C4)/$C4</f>
        <v>0.90450563374646786</v>
      </c>
    </row>
    <row r="21" spans="1:14">
      <c r="A21" s="55"/>
      <c r="B21" s="21">
        <f>B20+7</f>
        <v>43794</v>
      </c>
      <c r="C21" s="12">
        <f>D20+G20-H20</f>
        <v>9848.1986321029854</v>
      </c>
      <c r="D21" s="9">
        <f>C21+(C21*0.05)</f>
        <v>10340.608563708134</v>
      </c>
      <c r="E21" s="9">
        <f>C21/3000</f>
        <v>3.2827328773676618</v>
      </c>
      <c r="F21" s="18">
        <f>(D21-C21)/E21</f>
        <v>149.99999999999986</v>
      </c>
      <c r="G21" s="10"/>
      <c r="H21" s="10"/>
      <c r="I21" s="11">
        <f>E21*50/C21</f>
        <v>1.6666666666666666E-2</v>
      </c>
      <c r="J21" s="10">
        <f>C21-(E21*1080)</f>
        <v>6302.8471245459104</v>
      </c>
      <c r="K21" s="9"/>
      <c r="L21" s="50">
        <f>(D21-$C4)/$C4</f>
        <v>0.99973091543379122</v>
      </c>
    </row>
    <row r="22" spans="1:14" ht="15.75" thickBot="1">
      <c r="A22" s="56"/>
      <c r="B22" s="21">
        <f>B21+7</f>
        <v>43801</v>
      </c>
      <c r="C22" s="12">
        <f>D21+G21-H21</f>
        <v>10340.608563708134</v>
      </c>
      <c r="D22" s="9">
        <f>C22+(C22*0.05)</f>
        <v>10857.63899189354</v>
      </c>
      <c r="E22" s="9">
        <f>C22/3000</f>
        <v>3.4468695212360445</v>
      </c>
      <c r="F22" s="18">
        <f>(D22-C22)/E22</f>
        <v>149.9999999999998</v>
      </c>
      <c r="G22" s="10"/>
      <c r="H22" s="10"/>
      <c r="I22" s="11">
        <f>E22*50/C22</f>
        <v>1.6666666666666666E-2</v>
      </c>
      <c r="J22" s="10">
        <f>C22-(E22*1080)</f>
        <v>6617.9894807732062</v>
      </c>
      <c r="K22" s="9"/>
      <c r="L22" s="50">
        <f>(D22-$C4)/$C4</f>
        <v>1.0997174612054805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54">
        <v>5</v>
      </c>
      <c r="B24" s="21">
        <f>B22+7</f>
        <v>43808</v>
      </c>
      <c r="C24" s="12">
        <f>D22+G22-H22</f>
        <v>10857.63899189354</v>
      </c>
      <c r="D24" s="9">
        <f>C24+(C24*0.05)</f>
        <v>11400.520941488217</v>
      </c>
      <c r="E24" s="9">
        <f>C24/3000</f>
        <v>3.6192129972978466</v>
      </c>
      <c r="F24" s="18">
        <f>(D24-C24)/E24</f>
        <v>150.00000000000009</v>
      </c>
      <c r="G24" s="10"/>
      <c r="H24" s="10"/>
      <c r="I24" s="11">
        <f>E24*50/C24</f>
        <v>1.6666666666666666E-2</v>
      </c>
      <c r="J24" s="10">
        <f>C24-(E24*1080)</f>
        <v>6948.8889548118659</v>
      </c>
      <c r="K24" s="9"/>
      <c r="L24" s="50">
        <f>(D24-$C4)/$C4</f>
        <v>1.2047033342657547</v>
      </c>
    </row>
    <row r="25" spans="1:14">
      <c r="A25" s="55"/>
      <c r="B25" s="21">
        <f>B24+7</f>
        <v>43815</v>
      </c>
      <c r="C25" s="12">
        <f>D24+G24-H24</f>
        <v>11400.520941488217</v>
      </c>
      <c r="D25" s="9">
        <f>C25+(C25*0.05)</f>
        <v>11970.546988562628</v>
      </c>
      <c r="E25" s="9">
        <f>C25/3000</f>
        <v>3.800173647162739</v>
      </c>
      <c r="F25" s="18">
        <f>(D25-C25)/E25</f>
        <v>149.99999999999994</v>
      </c>
      <c r="G25" s="10"/>
      <c r="H25" s="10"/>
      <c r="I25" s="11">
        <f>E25*50/C25</f>
        <v>1.6666666666666666E-2</v>
      </c>
      <c r="J25" s="10">
        <f>C25-(E25*1080)</f>
        <v>7296.3334025524591</v>
      </c>
      <c r="K25" s="9"/>
      <c r="L25" s="50">
        <f>(D25-$C4)/$C4</f>
        <v>1.3149385009790424</v>
      </c>
    </row>
    <row r="26" spans="1:14">
      <c r="A26" s="55"/>
      <c r="B26" s="21">
        <f>B25+7</f>
        <v>43822</v>
      </c>
      <c r="C26" s="12">
        <f>D25+G25-H25</f>
        <v>11970.546988562628</v>
      </c>
      <c r="D26" s="9">
        <f>C26+(C26*0.05)</f>
        <v>12569.07433799076</v>
      </c>
      <c r="E26" s="9">
        <f>C26/3000</f>
        <v>3.9901823295208758</v>
      </c>
      <c r="F26" s="18">
        <f>(D26-C26)/E26</f>
        <v>150.00000000000011</v>
      </c>
      <c r="G26" s="16"/>
      <c r="H26" s="10"/>
      <c r="I26" s="11">
        <f>E26*50/C26</f>
        <v>1.6666666666666666E-2</v>
      </c>
      <c r="J26" s="10">
        <f>C26-(E26*1080)</f>
        <v>7661.1500726800823</v>
      </c>
      <c r="K26" s="9"/>
      <c r="L26" s="50">
        <f>(D26-$C4)/$C4</f>
        <v>1.4306854260279946</v>
      </c>
    </row>
    <row r="27" spans="1:14" ht="15.75" thickBot="1">
      <c r="A27" s="56"/>
      <c r="B27" s="21">
        <f>B26+7</f>
        <v>43829</v>
      </c>
      <c r="C27" s="12">
        <f>D26+G26-H26</f>
        <v>12569.07433799076</v>
      </c>
      <c r="D27" s="9">
        <f>C27+(C27*0.05)</f>
        <v>13197.528054890297</v>
      </c>
      <c r="E27" s="9">
        <f>C27/3000</f>
        <v>4.1896914459969201</v>
      </c>
      <c r="F27" s="18">
        <f>(D27-C27)/E27</f>
        <v>149.99999999999989</v>
      </c>
      <c r="G27" s="16"/>
      <c r="H27" s="10"/>
      <c r="I27" s="11">
        <f>E27*50/C27</f>
        <v>1.6666666666666666E-2</v>
      </c>
      <c r="J27" s="10">
        <f>C27-(E27*1080)</f>
        <v>8044.2075763140865</v>
      </c>
      <c r="K27" s="9"/>
      <c r="L27" s="50">
        <f>(D27-$C4)/$C4</f>
        <v>1.5522196973293942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54">
        <v>6</v>
      </c>
      <c r="B29" s="21">
        <f>B27+7</f>
        <v>43836</v>
      </c>
      <c r="C29" s="12">
        <f>D27+G27-H27</f>
        <v>13197.528054890297</v>
      </c>
      <c r="D29" s="9">
        <f>C29+(C29*0.05)</f>
        <v>13857.404457634813</v>
      </c>
      <c r="E29" s="9">
        <f>C29/3000</f>
        <v>4.3991760182967656</v>
      </c>
      <c r="F29" s="18">
        <f>(D29-C29)/E29</f>
        <v>150.00000000000023</v>
      </c>
      <c r="G29" s="16"/>
      <c r="H29" s="10"/>
      <c r="I29" s="11">
        <f>E29*50/C29</f>
        <v>1.6666666666666666E-2</v>
      </c>
      <c r="J29" s="10">
        <f>C29-(E29*1080)</f>
        <v>8446.4179551297893</v>
      </c>
      <c r="K29" s="9"/>
      <c r="L29" s="50">
        <f>(D29-$C4)/$C4</f>
        <v>1.6798306821958642</v>
      </c>
    </row>
    <row r="30" spans="1:14">
      <c r="A30" s="55"/>
      <c r="B30" s="21">
        <f>B29+7</f>
        <v>43843</v>
      </c>
      <c r="C30" s="12">
        <f>D29+G29-H29</f>
        <v>13857.404457634813</v>
      </c>
      <c r="D30" s="9">
        <f>C30+(C30*0.05)</f>
        <v>14550.274680516553</v>
      </c>
      <c r="E30" s="9">
        <f>C30/3000</f>
        <v>4.6191348192116042</v>
      </c>
      <c r="F30" s="18">
        <f>(D30-C30)/E30</f>
        <v>149.99999999999989</v>
      </c>
      <c r="G30" s="16"/>
      <c r="H30" s="10"/>
      <c r="I30" s="11">
        <f>E30*50/C30</f>
        <v>1.6666666666666666E-2</v>
      </c>
      <c r="J30" s="10">
        <f>C30-(E30*1080)</f>
        <v>8868.7388528862812</v>
      </c>
      <c r="K30" s="9"/>
      <c r="L30" s="50">
        <f>(D30-$C4)/$C4</f>
        <v>1.8138222163056572</v>
      </c>
    </row>
    <row r="31" spans="1:14">
      <c r="A31" s="55"/>
      <c r="B31" s="21">
        <f>B30+7</f>
        <v>43850</v>
      </c>
      <c r="C31" s="12">
        <f>D30+G30-H30</f>
        <v>14550.274680516553</v>
      </c>
      <c r="D31" s="9">
        <f>C31+(C31*0.05)</f>
        <v>15277.788414542381</v>
      </c>
      <c r="E31" s="9">
        <f>C31/3000</f>
        <v>4.8500915601721841</v>
      </c>
      <c r="F31" s="18">
        <f>(D31-C31)/E31</f>
        <v>150.00000000000006</v>
      </c>
      <c r="G31" s="16"/>
      <c r="H31" s="10"/>
      <c r="I31" s="11">
        <f>E31*50/C31</f>
        <v>1.6666666666666666E-2</v>
      </c>
      <c r="J31" s="10">
        <f>C31-(E31*1080)</f>
        <v>9312.1757955305948</v>
      </c>
      <c r="K31" s="9"/>
      <c r="L31" s="50">
        <f>(D31-$C4)/$C4</f>
        <v>1.9545133271209401</v>
      </c>
    </row>
    <row r="32" spans="1:14" ht="15.75" thickBot="1">
      <c r="A32" s="56"/>
      <c r="B32" s="21">
        <f>B31+7</f>
        <v>43857</v>
      </c>
      <c r="C32" s="12">
        <f>D31+G31-H31</f>
        <v>15277.788414542381</v>
      </c>
      <c r="D32" s="9">
        <f>C32+(C32*0.05)</f>
        <v>16041.6778352695</v>
      </c>
      <c r="E32" s="9">
        <f>C32/3000</f>
        <v>5.0925961381807934</v>
      </c>
      <c r="F32" s="18">
        <f>(D32-C32)/E32</f>
        <v>149.99999999999994</v>
      </c>
      <c r="G32" s="16"/>
      <c r="H32" s="10"/>
      <c r="I32" s="11">
        <f>E32*50/C32</f>
        <v>1.6666666666666666E-2</v>
      </c>
      <c r="J32" s="10">
        <f>C32-(E32*1080)</f>
        <v>9777.7845853071249</v>
      </c>
      <c r="K32" s="9"/>
      <c r="L32" s="50">
        <f>(D32-$C4)/$C4</f>
        <v>2.1022389934769872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54">
        <v>7</v>
      </c>
      <c r="B34" s="21">
        <f>B32+7</f>
        <v>43864</v>
      </c>
      <c r="C34" s="12">
        <f>D32+G32-H32</f>
        <v>16041.6778352695</v>
      </c>
      <c r="D34" s="9">
        <f>C34+(C34*0.05)</f>
        <v>16843.761727032976</v>
      </c>
      <c r="E34" s="9">
        <f>C34/3000</f>
        <v>5.347225945089833</v>
      </c>
      <c r="F34" s="18">
        <f>(D34-C34)/E34</f>
        <v>150.00000000000011</v>
      </c>
      <c r="G34" s="16"/>
      <c r="H34" s="10"/>
      <c r="I34" s="11">
        <f>E34*50/C34</f>
        <v>1.6666666666666666E-2</v>
      </c>
      <c r="J34" s="10">
        <f>C34-(E34*1080)</f>
        <v>10266.673814572481</v>
      </c>
      <c r="K34" s="9"/>
      <c r="L34" s="50">
        <f>(D34-$C4)/$C4</f>
        <v>2.2573509431508367</v>
      </c>
      <c r="M34" s="30"/>
    </row>
    <row r="35" spans="1:14" s="29" customFormat="1">
      <c r="A35" s="55"/>
      <c r="B35" s="21">
        <f>B34+7</f>
        <v>43871</v>
      </c>
      <c r="C35" s="12">
        <f>D34+G34-H34</f>
        <v>16843.761727032976</v>
      </c>
      <c r="D35" s="9">
        <f>C35+(C35*0.05)</f>
        <v>17685.949813384625</v>
      </c>
      <c r="E35" s="9">
        <f>C35/3000</f>
        <v>5.6145872423443253</v>
      </c>
      <c r="F35" s="18">
        <f>(D35-C35)/E35</f>
        <v>150.00000000000003</v>
      </c>
      <c r="G35" s="16"/>
      <c r="H35" s="10"/>
      <c r="I35" s="11">
        <f>E35*50/C35</f>
        <v>1.6666666666666666E-2</v>
      </c>
      <c r="J35" s="10">
        <f>C35-(E35*1080)</f>
        <v>10780.007505301104</v>
      </c>
      <c r="K35" s="9"/>
      <c r="L35" s="50">
        <f>(D35-$C4)/$C4</f>
        <v>2.4202184903083785</v>
      </c>
    </row>
    <row r="36" spans="1:14" s="29" customFormat="1">
      <c r="A36" s="55"/>
      <c r="B36" s="21">
        <f>B35+7</f>
        <v>43878</v>
      </c>
      <c r="C36" s="12">
        <f>D35+G35-H35</f>
        <v>17685.949813384625</v>
      </c>
      <c r="D36" s="9">
        <f>C36+(C36*0.05)</f>
        <v>18570.247304053857</v>
      </c>
      <c r="E36" s="9">
        <f>C36/3000</f>
        <v>5.8953166044615415</v>
      </c>
      <c r="F36" s="18">
        <f>(D36-C36)/E36</f>
        <v>150.00000000000023</v>
      </c>
      <c r="G36" s="16"/>
      <c r="H36" s="10"/>
      <c r="I36" s="11">
        <f>E36*50/C36</f>
        <v>1.6666666666666666E-2</v>
      </c>
      <c r="J36" s="10">
        <f>C36-(E36*1080)</f>
        <v>11319.00788056616</v>
      </c>
      <c r="K36" s="9"/>
      <c r="L36" s="50">
        <f>(D36-$C4)/$C4</f>
        <v>2.5912294148237978</v>
      </c>
    </row>
    <row r="37" spans="1:14" s="29" customFormat="1" ht="15.75" thickBot="1">
      <c r="A37" s="56"/>
      <c r="B37" s="21">
        <f>B36+7</f>
        <v>43885</v>
      </c>
      <c r="C37" s="12">
        <f>D36+G36-H36</f>
        <v>18570.247304053857</v>
      </c>
      <c r="D37" s="9">
        <f>C37+(C37*0.05)</f>
        <v>19498.759669256549</v>
      </c>
      <c r="E37" s="9">
        <f>C37/3000</f>
        <v>6.1900824346846193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11884.958274594468</v>
      </c>
      <c r="K37" s="9"/>
      <c r="L37" s="50">
        <f>(D37-$C4)/$C4</f>
        <v>2.7707908855649874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54">
        <v>8</v>
      </c>
      <c r="B39" s="21">
        <f>B37+7</f>
        <v>43892</v>
      </c>
      <c r="C39" s="12">
        <f>D37+G37-H37</f>
        <v>19498.759669256549</v>
      </c>
      <c r="D39" s="9">
        <f>C39+(C39*0.05)</f>
        <v>20473.697652719376</v>
      </c>
      <c r="E39" s="9">
        <f>C39/3000</f>
        <v>6.4995865564188495</v>
      </c>
      <c r="F39" s="18">
        <f>(D39-C39)/E39</f>
        <v>149.99999999999994</v>
      </c>
      <c r="G39" s="16"/>
      <c r="H39" s="10"/>
      <c r="I39" s="11">
        <f>E39*50/C39</f>
        <v>1.6666666666666666E-2</v>
      </c>
      <c r="J39" s="10">
        <f>C39-(E39*1080)</f>
        <v>12479.206188324191</v>
      </c>
      <c r="K39" s="9"/>
      <c r="L39" s="50">
        <f>(D39-$C4)/$C4</f>
        <v>2.9593304298432366</v>
      </c>
    </row>
    <row r="40" spans="1:14" s="29" customFormat="1">
      <c r="A40" s="55"/>
      <c r="B40" s="21">
        <f>B39+7</f>
        <v>43899</v>
      </c>
      <c r="C40" s="12">
        <f>D39+G39-H39</f>
        <v>20473.697652719376</v>
      </c>
      <c r="D40" s="9">
        <f>C40+(C40*0.05)</f>
        <v>21497.382535355344</v>
      </c>
      <c r="E40" s="9">
        <f>C40/3000</f>
        <v>6.8245658842397923</v>
      </c>
      <c r="F40" s="18">
        <f>(D40-C40)/E40</f>
        <v>149.99999999999977</v>
      </c>
      <c r="G40" s="16"/>
      <c r="H40" s="10"/>
      <c r="I40" s="11">
        <f>E40*50/C40</f>
        <v>1.6666666666666666E-2</v>
      </c>
      <c r="J40" s="10">
        <f>C40-(E40*1080)</f>
        <v>13103.1664977404</v>
      </c>
      <c r="K40" s="9"/>
      <c r="L40" s="50">
        <f>(D40-$C4)/$C4</f>
        <v>3.1572969513353981</v>
      </c>
    </row>
    <row r="41" spans="1:14" s="29" customFormat="1">
      <c r="A41" s="55"/>
      <c r="B41" s="21">
        <f>B40+7</f>
        <v>43906</v>
      </c>
      <c r="C41" s="12">
        <f>D40+G40-H40</f>
        <v>21497.382535355344</v>
      </c>
      <c r="D41" s="9">
        <f>C41+(C41*0.05)</f>
        <v>22572.251662123112</v>
      </c>
      <c r="E41" s="9">
        <f>C41/3000</f>
        <v>7.1657941784517813</v>
      </c>
      <c r="F41" s="18">
        <f>(D41-C41)/E41</f>
        <v>150.00000000000009</v>
      </c>
      <c r="G41" s="16"/>
      <c r="H41" s="10"/>
      <c r="I41" s="11">
        <f>E41*50/C41</f>
        <v>1.6666666666666666E-2</v>
      </c>
      <c r="J41" s="10">
        <f>C41-(E41*1080)</f>
        <v>13758.324822627419</v>
      </c>
      <c r="K41" s="9"/>
      <c r="L41" s="50">
        <f>(D41-$C4)/$C4</f>
        <v>3.365161798902168</v>
      </c>
    </row>
    <row r="42" spans="1:14" s="29" customFormat="1" ht="15.75" thickBot="1">
      <c r="A42" s="56"/>
      <c r="B42" s="21">
        <f>B41+7</f>
        <v>43913</v>
      </c>
      <c r="C42" s="12">
        <f>D41+G41-H41</f>
        <v>22572.251662123112</v>
      </c>
      <c r="D42" s="9">
        <f>C42+(C42*0.05)</f>
        <v>23700.864245229266</v>
      </c>
      <c r="E42" s="9">
        <f>C42/3000</f>
        <v>7.5240838873743705</v>
      </c>
      <c r="F42" s="18">
        <f>(D42-C42)/E42</f>
        <v>149.99999999999986</v>
      </c>
      <c r="G42" s="16"/>
      <c r="H42" s="31"/>
      <c r="I42" s="11">
        <f>E42*50/C42</f>
        <v>1.6666666666666666E-2</v>
      </c>
      <c r="J42" s="10">
        <f>C42-(E42*1080)</f>
        <v>14446.241063758793</v>
      </c>
      <c r="K42" s="9"/>
      <c r="L42" s="50">
        <f>(D42-$C4)/$C4</f>
        <v>3.5834198888472764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54">
        <v>9</v>
      </c>
      <c r="B44" s="21">
        <f>B42+7</f>
        <v>43920</v>
      </c>
      <c r="C44" s="12">
        <f>D42+G42-H42</f>
        <v>23700.864245229266</v>
      </c>
      <c r="D44" s="9">
        <f>C44+(C44*0.05)</f>
        <v>24885.907457490728</v>
      </c>
      <c r="E44" s="9">
        <f>C44/3000</f>
        <v>7.9002880817430885</v>
      </c>
      <c r="F44" s="18">
        <f>(D44-C44)/E44</f>
        <v>149.99999999999983</v>
      </c>
      <c r="G44" s="16"/>
      <c r="H44" s="32"/>
      <c r="I44" s="11">
        <f>E44*50/C44</f>
        <v>1.6666666666666666E-2</v>
      </c>
      <c r="J44" s="10">
        <f>C44-(E44*1080)</f>
        <v>15168.55311694673</v>
      </c>
      <c r="K44" s="9"/>
      <c r="L44" s="50">
        <f>(D44-$C4)/$C4</f>
        <v>3.8125908832896398</v>
      </c>
    </row>
    <row r="45" spans="1:14" s="29" customFormat="1">
      <c r="A45" s="55"/>
      <c r="B45" s="21">
        <f>B44+7</f>
        <v>43927</v>
      </c>
      <c r="C45" s="12">
        <f>D44+G44-H44</f>
        <v>24885.907457490728</v>
      </c>
      <c r="D45" s="9">
        <f>C45+(C45*0.05)</f>
        <v>26130.202830365266</v>
      </c>
      <c r="E45" s="9">
        <f>C45/3000</f>
        <v>8.2953024858302431</v>
      </c>
      <c r="F45" s="18">
        <f>(D45-C45)/E45</f>
        <v>150.00000000000017</v>
      </c>
      <c r="G45" s="16"/>
      <c r="H45" s="32"/>
      <c r="I45" s="11">
        <f>E45*50/C45</f>
        <v>1.6666666666666666E-2</v>
      </c>
      <c r="J45" s="10">
        <f>C45-(E45*1080)</f>
        <v>15926.980772794066</v>
      </c>
      <c r="K45" s="9"/>
      <c r="L45" s="50">
        <f>(D45-$C4)/$C4</f>
        <v>4.0532204274541224</v>
      </c>
      <c r="M45" s="33"/>
      <c r="N45" s="33"/>
    </row>
    <row r="46" spans="1:14" s="29" customFormat="1">
      <c r="A46" s="55"/>
      <c r="B46" s="21">
        <f>B45+7</f>
        <v>43934</v>
      </c>
      <c r="C46" s="12">
        <f>D45+G45-H45</f>
        <v>26130.202830365266</v>
      </c>
      <c r="D46" s="9">
        <f>C46+(C46*0.05)</f>
        <v>27436.712971883528</v>
      </c>
      <c r="E46" s="9">
        <f>C46/3000</f>
        <v>8.7100676101217545</v>
      </c>
      <c r="F46" s="18">
        <f>(D46-C46)/E46</f>
        <v>149.99999999999983</v>
      </c>
      <c r="G46" s="16"/>
      <c r="H46" s="32"/>
      <c r="I46" s="11">
        <f>E46*50/C46</f>
        <v>1.6666666666666666E-2</v>
      </c>
      <c r="J46" s="10">
        <f>C46-(E46*1080)</f>
        <v>16723.32981143377</v>
      </c>
      <c r="K46" s="9"/>
      <c r="L46" s="50">
        <f>(D46-$C4)/$C4</f>
        <v>4.3058814488268284</v>
      </c>
      <c r="M46" s="33"/>
      <c r="N46" s="33"/>
    </row>
    <row r="47" spans="1:14" s="29" customFormat="1" ht="15.75" thickBot="1">
      <c r="A47" s="56"/>
      <c r="B47" s="34">
        <f>B46+7</f>
        <v>43941</v>
      </c>
      <c r="C47" s="12">
        <f>D46+G46-H46</f>
        <v>27436.712971883528</v>
      </c>
      <c r="D47" s="9">
        <f>C47+(C47*0.05)</f>
        <v>28808.548620477704</v>
      </c>
      <c r="E47" s="9">
        <f>C47/3000</f>
        <v>9.1455709906278422</v>
      </c>
      <c r="F47" s="18">
        <f>(D47-C47)/E47</f>
        <v>150.00000000000006</v>
      </c>
      <c r="G47" s="35"/>
      <c r="H47" s="36"/>
      <c r="I47" s="11">
        <f>E47*50/C47</f>
        <v>1.6666666666666666E-2</v>
      </c>
      <c r="J47" s="10">
        <f>C47-(E47*1080)</f>
        <v>17559.496302005457</v>
      </c>
      <c r="K47" s="9"/>
      <c r="L47" s="50">
        <f>(D47-$C4)/$C4</f>
        <v>4.5711755212681693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54">
        <v>10</v>
      </c>
      <c r="B49" s="21">
        <f>B47+7</f>
        <v>43948</v>
      </c>
      <c r="C49" s="12">
        <f>D47+G47-H47</f>
        <v>28808.548620477704</v>
      </c>
      <c r="D49" s="9">
        <f>C49+(C49*0.05)</f>
        <v>30248.976051501588</v>
      </c>
      <c r="E49" s="9">
        <f>C49/3000</f>
        <v>9.6028495401592355</v>
      </c>
      <c r="F49" s="18">
        <f>(D49-C49)/E49</f>
        <v>149.9999999999998</v>
      </c>
      <c r="G49" s="16"/>
      <c r="H49" s="32"/>
      <c r="I49" s="11">
        <f>E49*50/C49</f>
        <v>1.6666666666666666E-2</v>
      </c>
      <c r="J49" s="10">
        <f>C49-(E49*1080)</f>
        <v>18437.471117105728</v>
      </c>
      <c r="K49" s="9"/>
      <c r="L49" s="50">
        <f>(D49-$C4)/$C4</f>
        <v>4.8497342973315778</v>
      </c>
    </row>
    <row r="50" spans="1:14" s="29" customFormat="1">
      <c r="A50" s="55"/>
      <c r="B50" s="21">
        <f>B49+7</f>
        <v>43955</v>
      </c>
      <c r="C50" s="12">
        <f>D49+G49-H49</f>
        <v>30248.976051501588</v>
      </c>
      <c r="D50" s="9">
        <f>C50+(C50*0.05)</f>
        <v>31761.424854076668</v>
      </c>
      <c r="E50" s="9">
        <f>C50/3000</f>
        <v>10.082992017167197</v>
      </c>
      <c r="F50" s="18">
        <f>(D50-C50)/E50</f>
        <v>150.00000000000003</v>
      </c>
      <c r="G50" s="16"/>
      <c r="H50" s="32"/>
      <c r="I50" s="11">
        <f>E50*50/C50</f>
        <v>1.6666666666666666E-2</v>
      </c>
      <c r="J50" s="10">
        <f>C50-(E50*1080)</f>
        <v>19359.344672961015</v>
      </c>
      <c r="K50" s="9"/>
      <c r="L50" s="50">
        <f>(D50-$C4)/$C4</f>
        <v>5.1422210121981564</v>
      </c>
      <c r="M50" s="33"/>
      <c r="N50" s="33"/>
    </row>
    <row r="51" spans="1:14" s="29" customFormat="1">
      <c r="A51" s="55"/>
      <c r="B51" s="21">
        <f>B50+7</f>
        <v>43962</v>
      </c>
      <c r="C51" s="12">
        <f>D50+G50-H50</f>
        <v>31761.424854076668</v>
      </c>
      <c r="D51" s="9">
        <f>C51+(C51*0.05)</f>
        <v>33349.496096780502</v>
      </c>
      <c r="E51" s="9">
        <f>C51/3000</f>
        <v>10.587141618025555</v>
      </c>
      <c r="F51" s="18">
        <f>(D51-C51)/E51</f>
        <v>150.00000000000009</v>
      </c>
      <c r="G51" s="16"/>
      <c r="H51" s="32"/>
      <c r="I51" s="11">
        <f>E51*50/C51</f>
        <v>1.6666666666666666E-2</v>
      </c>
      <c r="J51" s="10">
        <f>C51-(E51*1080)</f>
        <v>20327.311906609066</v>
      </c>
      <c r="K51" s="9"/>
      <c r="L51" s="50">
        <f>(D51-$C4)/$C4</f>
        <v>5.4493320628080646</v>
      </c>
      <c r="M51" s="33"/>
      <c r="N51" s="33"/>
    </row>
    <row r="52" spans="1:14" s="29" customFormat="1" ht="15.75" thickBot="1">
      <c r="A52" s="56"/>
      <c r="B52" s="34">
        <f>B51+7</f>
        <v>43969</v>
      </c>
      <c r="C52" s="12">
        <f>D51+G51-H51</f>
        <v>33349.496096780502</v>
      </c>
      <c r="D52" s="9">
        <f>C52+(C52*0.05)</f>
        <v>35016.970901619527</v>
      </c>
      <c r="E52" s="9">
        <f>C52/3000</f>
        <v>11.116498698926835</v>
      </c>
      <c r="F52" s="18">
        <f>(D52-C52)/E52</f>
        <v>149.99999999999997</v>
      </c>
      <c r="G52" s="35"/>
      <c r="H52" s="36"/>
      <c r="I52" s="11">
        <f>E52*50/C52</f>
        <v>1.6666666666666666E-2</v>
      </c>
      <c r="J52" s="10">
        <f>C52-(E52*1080)</f>
        <v>21343.677501939521</v>
      </c>
      <c r="K52" s="9"/>
      <c r="L52" s="50">
        <f>(D52-$C4)/$C4</f>
        <v>5.7717986659484675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54">
        <v>11</v>
      </c>
      <c r="B54" s="21">
        <f>B52+7</f>
        <v>43976</v>
      </c>
      <c r="C54" s="12">
        <f>D52+G52-H52</f>
        <v>35016.970901619527</v>
      </c>
      <c r="D54" s="9">
        <f>C54+(C54*0.05)</f>
        <v>36767.819446700501</v>
      </c>
      <c r="E54" s="9">
        <f>C54/3000</f>
        <v>11.672323633873175</v>
      </c>
      <c r="F54" s="18">
        <f>(D54-C54)/E54</f>
        <v>149.99999999999989</v>
      </c>
      <c r="G54" s="16"/>
      <c r="H54" s="32"/>
      <c r="I54" s="11">
        <f>E54*50/C54</f>
        <v>1.6666666666666666E-2</v>
      </c>
      <c r="J54" s="10">
        <f>C54-(E54*1080)</f>
        <v>22410.861377036497</v>
      </c>
      <c r="K54" s="9"/>
      <c r="L54" s="50">
        <f>(D54-$C4)/$C4</f>
        <v>6.1103885992458906</v>
      </c>
    </row>
    <row r="55" spans="1:14" s="29" customFormat="1">
      <c r="A55" s="55"/>
      <c r="B55" s="21">
        <f>B54+7</f>
        <v>43983</v>
      </c>
      <c r="C55" s="12">
        <f>D54+G54-H54</f>
        <v>36767.819446700501</v>
      </c>
      <c r="D55" s="9">
        <f>C55+(C55*0.05)</f>
        <v>38606.210419035524</v>
      </c>
      <c r="E55" s="9">
        <f>C55/3000</f>
        <v>12.255939815566833</v>
      </c>
      <c r="F55" s="18">
        <f>(D55-C55)/E55</f>
        <v>149.9999999999998</v>
      </c>
      <c r="G55" s="16"/>
      <c r="H55" s="32"/>
      <c r="I55" s="11">
        <f>E55*50/C55</f>
        <v>1.6666666666666666E-2</v>
      </c>
      <c r="J55" s="10">
        <f>C55-(E55*1080)</f>
        <v>23531.404445888322</v>
      </c>
      <c r="K55" s="9"/>
      <c r="L55" s="50">
        <f>(D55-$C4)/$C4</f>
        <v>6.465908029208185</v>
      </c>
      <c r="M55" s="33"/>
      <c r="N55" s="33"/>
    </row>
    <row r="56" spans="1:14" s="29" customFormat="1">
      <c r="A56" s="55"/>
      <c r="B56" s="21">
        <f>B55+7</f>
        <v>43990</v>
      </c>
      <c r="C56" s="12">
        <f>D55+G55-H55</f>
        <v>38606.210419035524</v>
      </c>
      <c r="D56" s="9">
        <f>C56+(C56*0.05)</f>
        <v>40536.520939987298</v>
      </c>
      <c r="E56" s="9">
        <f>C56/3000</f>
        <v>12.868736806345174</v>
      </c>
      <c r="F56" s="18">
        <f>(D56-C56)/E56</f>
        <v>149.99999999999986</v>
      </c>
      <c r="G56" s="16"/>
      <c r="H56" s="32"/>
      <c r="I56" s="11">
        <f>E56*50/C56</f>
        <v>1.6666666666666666E-2</v>
      </c>
      <c r="J56" s="10">
        <f>C56-(E56*1080)</f>
        <v>24707.974668182738</v>
      </c>
      <c r="K56" s="9"/>
      <c r="L56" s="50">
        <f>(D56-$C4)/$C4</f>
        <v>6.8392034306685936</v>
      </c>
      <c r="M56" s="33"/>
      <c r="N56" s="33"/>
    </row>
    <row r="57" spans="1:14" s="29" customFormat="1" ht="15.75" thickBot="1">
      <c r="A57" s="56"/>
      <c r="B57" s="34">
        <f>B56+7</f>
        <v>43997</v>
      </c>
      <c r="C57" s="12">
        <f>D56+G56-H56</f>
        <v>40536.520939987298</v>
      </c>
      <c r="D57" s="9">
        <f>C57+(C57*0.05)</f>
        <v>42563.34698698666</v>
      </c>
      <c r="E57" s="9">
        <f>C57/3000</f>
        <v>13.512173646662433</v>
      </c>
      <c r="F57" s="18">
        <f>(D57-C57)/E57</f>
        <v>149.99999999999977</v>
      </c>
      <c r="G57" s="35"/>
      <c r="H57" s="36"/>
      <c r="I57" s="11">
        <f>E57*50/C57</f>
        <v>1.6666666666666666E-2</v>
      </c>
      <c r="J57" s="10">
        <f>C57-(E57*1080)</f>
        <v>25943.373401591871</v>
      </c>
      <c r="K57" s="9"/>
      <c r="L57" s="50">
        <f>(D57-$C4)/$C4</f>
        <v>7.2311636022020229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54">
        <v>12</v>
      </c>
      <c r="B59" s="21">
        <f>B57+7</f>
        <v>44004</v>
      </c>
      <c r="C59" s="12">
        <f>D57+G57-H57</f>
        <v>42563.34698698666</v>
      </c>
      <c r="D59" s="9">
        <f>C59+(C59*0.05)</f>
        <v>44691.514336335997</v>
      </c>
      <c r="E59" s="9">
        <f>C59/3000</f>
        <v>14.187782328995553</v>
      </c>
      <c r="F59" s="18">
        <f>(D59-C59)/E59</f>
        <v>150.00000000000023</v>
      </c>
      <c r="G59" s="16"/>
      <c r="H59" s="32"/>
      <c r="I59" s="11">
        <f>E59*50/C59</f>
        <v>1.6666666666666666E-2</v>
      </c>
      <c r="J59" s="10">
        <f>C59-(E59*1080)</f>
        <v>27240.542071671465</v>
      </c>
      <c r="K59" s="9"/>
      <c r="L59" s="50">
        <f>(D59-$C4)/$C4</f>
        <v>7.6427217823121243</v>
      </c>
    </row>
    <row r="60" spans="1:14" s="29" customFormat="1">
      <c r="A60" s="55"/>
      <c r="B60" s="21">
        <f>B59+7</f>
        <v>44011</v>
      </c>
      <c r="C60" s="12">
        <f>D59+G59-H59</f>
        <v>44691.514336335997</v>
      </c>
      <c r="D60" s="9">
        <f>C60+(C60*0.05)</f>
        <v>46926.090053152795</v>
      </c>
      <c r="E60" s="9">
        <f>C60/3000</f>
        <v>14.897171445445332</v>
      </c>
      <c r="F60" s="18">
        <f>(D60-C60)/E60</f>
        <v>149.99999999999991</v>
      </c>
      <c r="G60" s="16"/>
      <c r="H60" s="32"/>
      <c r="I60" s="11">
        <f>E60*50/C60</f>
        <v>1.6666666666666666E-2</v>
      </c>
      <c r="J60" s="10">
        <f>C60-(E60*1080)</f>
        <v>28602.569175255037</v>
      </c>
      <c r="K60" s="9"/>
      <c r="L60" s="50">
        <f>(D60-$C4)/$C4</f>
        <v>8.0748578714277315</v>
      </c>
      <c r="M60" s="33"/>
      <c r="N60" s="33"/>
    </row>
    <row r="61" spans="1:14" s="29" customFormat="1">
      <c r="A61" s="55"/>
      <c r="B61" s="21">
        <f>B60+7</f>
        <v>44018</v>
      </c>
      <c r="C61" s="12">
        <f>D60+G60-H60</f>
        <v>46926.090053152795</v>
      </c>
      <c r="D61" s="9">
        <f>C61+(C61*0.05)</f>
        <v>49272.394555810431</v>
      </c>
      <c r="E61" s="9">
        <f>C61/3000</f>
        <v>15.642030017717598</v>
      </c>
      <c r="F61" s="18">
        <f>(D61-C61)/E61</f>
        <v>149.9999999999998</v>
      </c>
      <c r="G61" s="16"/>
      <c r="H61" s="32"/>
      <c r="I61" s="11">
        <f>E61*50/C61</f>
        <v>1.6666666666666666E-2</v>
      </c>
      <c r="J61" s="10">
        <f>C61-(E61*1080)</f>
        <v>30032.69763401779</v>
      </c>
      <c r="K61" s="9"/>
      <c r="L61" s="50">
        <f>(D61-$C4)/$C4</f>
        <v>8.5286007649991173</v>
      </c>
      <c r="M61" s="33"/>
      <c r="N61" s="33"/>
    </row>
    <row r="62" spans="1:14" s="29" customFormat="1" ht="15.75" thickBot="1">
      <c r="A62" s="56"/>
      <c r="B62" s="34">
        <f>B61+7</f>
        <v>44025</v>
      </c>
      <c r="C62" s="12">
        <f>D61+G61-H61</f>
        <v>49272.394555810431</v>
      </c>
      <c r="D62" s="9">
        <f>C62+(C62*0.05)</f>
        <v>51736.014283600955</v>
      </c>
      <c r="E62" s="9">
        <f>C62/3000</f>
        <v>16.424131518603478</v>
      </c>
      <c r="F62" s="18">
        <f>(D62-C62)/E62</f>
        <v>150.00000000000009</v>
      </c>
      <c r="G62" s="35"/>
      <c r="H62" s="32"/>
      <c r="I62" s="11">
        <f>E62*50/C62</f>
        <v>1.6666666666666666E-2</v>
      </c>
      <c r="J62" s="10">
        <f>C62-(E62*1080)</f>
        <v>31534.332515718677</v>
      </c>
      <c r="K62" s="9"/>
      <c r="L62" s="50">
        <f>(D62-$C4)/$C4</f>
        <v>9.0050308032490722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54">
        <v>13</v>
      </c>
      <c r="B64" s="21">
        <f>B62+7</f>
        <v>44032</v>
      </c>
      <c r="C64" s="12">
        <f>D62+G62-H62</f>
        <v>51736.014283600955</v>
      </c>
      <c r="D64" s="9">
        <f>C64+(C64*0.05)</f>
        <v>54322.814997781003</v>
      </c>
      <c r="E64" s="9">
        <f>C64/3000</f>
        <v>17.245338094533651</v>
      </c>
      <c r="F64" s="18">
        <f>(D64-C64)/E64</f>
        <v>150.00000000000003</v>
      </c>
      <c r="G64" s="16"/>
      <c r="H64" s="32"/>
      <c r="I64" s="11">
        <f>E64*50/C64</f>
        <v>1.6666666666666663E-2</v>
      </c>
      <c r="J64" s="10">
        <f>C64-(E64*1080)</f>
        <v>33111.049141504613</v>
      </c>
      <c r="K64" s="9"/>
      <c r="L64" s="50">
        <f>(D64-$C4)/$C4</f>
        <v>9.5052823434115261</v>
      </c>
    </row>
    <row r="65" spans="1:14" s="29" customFormat="1">
      <c r="A65" s="55"/>
      <c r="B65" s="21">
        <f>B64+7</f>
        <v>44039</v>
      </c>
      <c r="C65" s="12">
        <f>D64+G64-H64</f>
        <v>54322.814997781003</v>
      </c>
      <c r="D65" s="9">
        <f>C65+(C65*0.05)</f>
        <v>57038.95574767005</v>
      </c>
      <c r="E65" s="9">
        <f>C65/3000</f>
        <v>18.107604999260335</v>
      </c>
      <c r="F65" s="18">
        <f>(D65-C65)/E65</f>
        <v>149.99999999999986</v>
      </c>
      <c r="G65" s="16"/>
      <c r="H65" s="32"/>
      <c r="I65" s="11">
        <f>E65*50/C65</f>
        <v>1.666666666666667E-2</v>
      </c>
      <c r="J65" s="10">
        <f>C65-(E65*1080)</f>
        <v>34766.601598579844</v>
      </c>
      <c r="K65" s="9"/>
      <c r="L65" s="50">
        <f>(D65-$C4)/$C4</f>
        <v>10.030546460582102</v>
      </c>
      <c r="M65" s="33"/>
      <c r="N65" s="33"/>
    </row>
    <row r="66" spans="1:14" s="29" customFormat="1">
      <c r="A66" s="55"/>
      <c r="B66" s="21">
        <f>B65+7</f>
        <v>44046</v>
      </c>
      <c r="C66" s="12">
        <f>D65+G65-H65</f>
        <v>57038.95574767005</v>
      </c>
      <c r="D66" s="9">
        <f>C66+(C66*0.05)</f>
        <v>59890.903535053556</v>
      </c>
      <c r="E66" s="9">
        <f>C66/3000</f>
        <v>19.012985249223352</v>
      </c>
      <c r="F66" s="18">
        <f>(D66-C66)/E66</f>
        <v>150.00000000000017</v>
      </c>
      <c r="G66" s="16"/>
      <c r="H66" s="32"/>
      <c r="I66" s="11">
        <f>E66*50/C66</f>
        <v>1.666666666666667E-2</v>
      </c>
      <c r="J66" s="10">
        <f>C66-(E66*1080)</f>
        <v>36504.93167850883</v>
      </c>
      <c r="K66" s="9"/>
      <c r="L66" s="50">
        <f>(D66-$C4)/$C4</f>
        <v>10.582073783611207</v>
      </c>
      <c r="M66" s="33"/>
      <c r="N66" s="33"/>
    </row>
    <row r="67" spans="1:14" s="29" customFormat="1" ht="15.75" thickBot="1">
      <c r="A67" s="56"/>
      <c r="B67" s="34">
        <f>B66+7</f>
        <v>44053</v>
      </c>
      <c r="C67" s="12">
        <f>D66+G66-H66</f>
        <v>59890.903535053556</v>
      </c>
      <c r="D67" s="9">
        <f>C67+(C67*0.05)</f>
        <v>62885.448711806232</v>
      </c>
      <c r="E67" s="9">
        <f>C67/3000</f>
        <v>19.963634511684518</v>
      </c>
      <c r="F67" s="18">
        <f>(D67-C67)/E67</f>
        <v>149.99999999999989</v>
      </c>
      <c r="G67" s="35"/>
      <c r="H67" s="32"/>
      <c r="I67" s="11">
        <f>E67*50/C67</f>
        <v>1.6666666666666666E-2</v>
      </c>
      <c r="J67" s="10">
        <f>C67-(E67*1080)</f>
        <v>38330.178262434274</v>
      </c>
      <c r="K67" s="9"/>
      <c r="L67" s="50">
        <f>(D67-$C4)/$C4</f>
        <v>11.161177472791767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54">
        <v>14</v>
      </c>
      <c r="B69" s="21">
        <f>B67+7</f>
        <v>44060</v>
      </c>
      <c r="C69" s="12">
        <f>D67+G67-H67</f>
        <v>62885.448711806232</v>
      </c>
      <c r="D69" s="9">
        <f>C69+(C69*0.05)</f>
        <v>66029.721147396544</v>
      </c>
      <c r="E69" s="9">
        <f>C69/3000</f>
        <v>20.961816237268742</v>
      </c>
      <c r="F69" s="18">
        <f>(D69-C69)/E69</f>
        <v>150.00000000000003</v>
      </c>
      <c r="G69" s="16"/>
      <c r="H69" s="32"/>
      <c r="I69" s="11">
        <f>E69*50/C69</f>
        <v>1.6666666666666663E-2</v>
      </c>
      <c r="J69" s="10">
        <f>C69-(E69*1080)</f>
        <v>40246.687175555991</v>
      </c>
      <c r="K69" s="9"/>
      <c r="L69" s="50">
        <f>(D69-$C4)/$C4</f>
        <v>11.769236346431356</v>
      </c>
    </row>
    <row r="70" spans="1:14" s="29" customFormat="1">
      <c r="A70" s="55"/>
      <c r="B70" s="21">
        <f>B69+7</f>
        <v>44067</v>
      </c>
      <c r="C70" s="12">
        <f>D69+G69-H69</f>
        <v>66029.721147396544</v>
      </c>
      <c r="D70" s="9">
        <f>C70+(C70*0.05)</f>
        <v>69331.207204766368</v>
      </c>
      <c r="E70" s="9">
        <f>C70/3000</f>
        <v>22.009907049132181</v>
      </c>
      <c r="F70" s="18">
        <f>(D70-C70)/E70</f>
        <v>149.99999999999986</v>
      </c>
      <c r="G70" s="16"/>
      <c r="H70" s="32"/>
      <c r="I70" s="11">
        <f>E70*50/C70</f>
        <v>1.6666666666666666E-2</v>
      </c>
      <c r="J70" s="10">
        <f>C70-(E70*1080)</f>
        <v>42259.021534333791</v>
      </c>
      <c r="K70" s="9"/>
      <c r="L70" s="50">
        <f>(D70-$C4)/$C4</f>
        <v>12.407698163752924</v>
      </c>
      <c r="M70" s="33"/>
      <c r="N70" s="33"/>
    </row>
    <row r="71" spans="1:14" s="29" customFormat="1">
      <c r="A71" s="55"/>
      <c r="B71" s="21">
        <f>B70+7</f>
        <v>44074</v>
      </c>
      <c r="C71" s="12">
        <f>D70+G70-H70</f>
        <v>69331.207204766368</v>
      </c>
      <c r="D71" s="9">
        <f>C71+(C71*0.05)</f>
        <v>72797.767565004688</v>
      </c>
      <c r="E71" s="9">
        <f>C71/3000</f>
        <v>23.110402401588789</v>
      </c>
      <c r="F71" s="18">
        <f>(D71-C71)/E71</f>
        <v>150.00000000000006</v>
      </c>
      <c r="G71" s="16"/>
      <c r="H71" s="32"/>
      <c r="I71" s="11">
        <f>E71*50/C71</f>
        <v>1.6666666666666666E-2</v>
      </c>
      <c r="J71" s="10">
        <f>C71-(E71*1080)</f>
        <v>44371.972611050471</v>
      </c>
      <c r="K71" s="9"/>
      <c r="L71" s="50">
        <f>(D71-$C4)/$C4</f>
        <v>13.07808307194057</v>
      </c>
      <c r="M71" s="33"/>
      <c r="N71" s="33"/>
    </row>
    <row r="72" spans="1:14" s="29" customFormat="1" ht="15.75" thickBot="1">
      <c r="A72" s="56"/>
      <c r="B72" s="34">
        <f>B71+7</f>
        <v>44081</v>
      </c>
      <c r="C72" s="12">
        <f>D71+G71-H71</f>
        <v>72797.767565004688</v>
      </c>
      <c r="D72" s="9">
        <f>C72+(C72*0.05)</f>
        <v>76437.655943254926</v>
      </c>
      <c r="E72" s="9">
        <f>C72/3000</f>
        <v>24.26592252166823</v>
      </c>
      <c r="F72" s="18">
        <f>(D72-C72)/E72</f>
        <v>150.00000000000014</v>
      </c>
      <c r="G72" s="35"/>
      <c r="H72" s="32"/>
      <c r="I72" s="11">
        <f>E72*50/C72</f>
        <v>1.6666666666666666E-2</v>
      </c>
      <c r="J72" s="10">
        <f>C72-(E72*1080)</f>
        <v>46590.571241603</v>
      </c>
      <c r="K72" s="9"/>
      <c r="L72" s="50">
        <f>(D72-$C4)/$C4</f>
        <v>13.781987225537598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54">
        <v>15</v>
      </c>
      <c r="B74" s="21">
        <f>B72+7</f>
        <v>44088</v>
      </c>
      <c r="C74" s="12">
        <f>D72+G72-H72</f>
        <v>76437.655943254926</v>
      </c>
      <c r="D74" s="9">
        <f>C74+(C74*0.05)</f>
        <v>80259.538740417673</v>
      </c>
      <c r="E74" s="9">
        <f>C74/3000</f>
        <v>25.47921864775164</v>
      </c>
      <c r="F74" s="18">
        <f>(D74-C74)/E74</f>
        <v>150.00000000000003</v>
      </c>
      <c r="G74" s="16"/>
      <c r="H74" s="32"/>
      <c r="I74" s="11">
        <f>E74*50/C74</f>
        <v>1.6666666666666666E-2</v>
      </c>
      <c r="J74" s="10">
        <f>C74-(E74*1080)</f>
        <v>48920.099803683159</v>
      </c>
      <c r="K74" s="9"/>
      <c r="L74" s="50">
        <f>(D74-$C4)/$C4</f>
        <v>14.52108658681448</v>
      </c>
    </row>
    <row r="75" spans="1:14" s="29" customFormat="1">
      <c r="A75" s="55"/>
      <c r="B75" s="21">
        <f>B74+7</f>
        <v>44095</v>
      </c>
      <c r="C75" s="12">
        <f>D74+G74-H74</f>
        <v>80259.538740417673</v>
      </c>
      <c r="D75" s="9">
        <f>C75+(C75*0.05)</f>
        <v>84272.515677438554</v>
      </c>
      <c r="E75" s="9">
        <f>C75/3000</f>
        <v>26.753179580139225</v>
      </c>
      <c r="F75" s="18">
        <f>(D75-C75)/E75</f>
        <v>149.99999999999991</v>
      </c>
      <c r="G75" s="16"/>
      <c r="H75" s="32"/>
      <c r="I75" s="11">
        <f>E75*50/C75</f>
        <v>1.6666666666666666E-2</v>
      </c>
      <c r="J75" s="10">
        <f>C75-(E75*1080)</f>
        <v>51366.104793867315</v>
      </c>
      <c r="K75" s="9"/>
      <c r="L75" s="50">
        <f>(D75-$C4)/$C4</f>
        <v>15.297140916155202</v>
      </c>
      <c r="M75" s="33"/>
      <c r="N75" s="33"/>
    </row>
    <row r="76" spans="1:14" s="29" customFormat="1">
      <c r="A76" s="55"/>
      <c r="B76" s="21">
        <f>B75+7</f>
        <v>44102</v>
      </c>
      <c r="C76" s="12">
        <f>D75+G75-H75</f>
        <v>84272.515677438554</v>
      </c>
      <c r="D76" s="9">
        <f>C76+(C76*0.05)</f>
        <v>88486.141461310486</v>
      </c>
      <c r="E76" s="9">
        <f>C76/3000</f>
        <v>28.090838559146185</v>
      </c>
      <c r="F76" s="18">
        <f>(D76-C76)/E76</f>
        <v>150.00000000000014</v>
      </c>
      <c r="G76" s="16"/>
      <c r="H76" s="32"/>
      <c r="I76" s="11">
        <f>E76*50/C76</f>
        <v>1.6666666666666666E-2</v>
      </c>
      <c r="J76" s="10">
        <f>C76-(E76*1080)</f>
        <v>53934.410033560678</v>
      </c>
      <c r="K76" s="9"/>
      <c r="L76" s="50">
        <f>(D76-$C4)/$C4</f>
        <v>16.111997961962963</v>
      </c>
      <c r="M76" s="33"/>
      <c r="N76" s="33"/>
    </row>
    <row r="77" spans="1:14" s="29" customFormat="1" ht="15.75" thickBot="1">
      <c r="A77" s="56"/>
      <c r="B77" s="34">
        <f>B76+7</f>
        <v>44109</v>
      </c>
      <c r="C77" s="12">
        <f>D76+G76-H76</f>
        <v>88486.141461310486</v>
      </c>
      <c r="D77" s="9">
        <f>C77+(C77*0.05)</f>
        <v>92910.448534376017</v>
      </c>
      <c r="E77" s="9">
        <f>C77/3000</f>
        <v>29.495380487103496</v>
      </c>
      <c r="F77" s="18">
        <f>(D77-C77)/E77</f>
        <v>150.00000000000023</v>
      </c>
      <c r="G77" s="35"/>
      <c r="H77" s="32"/>
      <c r="I77" s="11">
        <f>E77*50/C77</f>
        <v>1.666666666666667E-2</v>
      </c>
      <c r="J77" s="10">
        <f>C77-(E77*1080)</f>
        <v>56631.130535238713</v>
      </c>
      <c r="K77" s="9"/>
      <c r="L77" s="50">
        <f>(D77-$C4)/$C4</f>
        <v>16.967597860061112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54">
        <v>16</v>
      </c>
      <c r="B79" s="21">
        <f>B77+7</f>
        <v>44116</v>
      </c>
      <c r="C79" s="12">
        <f>D77+G77-H77</f>
        <v>92910.448534376017</v>
      </c>
      <c r="D79" s="9">
        <f>C79+(C79*0.05)</f>
        <v>97555.970961094819</v>
      </c>
      <c r="E79" s="9">
        <f>C79/3000</f>
        <v>30.970149511458672</v>
      </c>
      <c r="F79" s="18">
        <f>(D79-C79)/E79</f>
        <v>150.00000000000006</v>
      </c>
      <c r="G79" s="16"/>
      <c r="H79" s="32"/>
      <c r="I79" s="11">
        <f>E79*50/C79</f>
        <v>1.6666666666666666E-2</v>
      </c>
      <c r="J79" s="10">
        <f>C79-(E79*1080)</f>
        <v>59462.687062000652</v>
      </c>
      <c r="K79" s="9"/>
      <c r="L79" s="50">
        <f>(D79-$C4)/$C4</f>
        <v>17.865977753064168</v>
      </c>
    </row>
    <row r="80" spans="1:14" s="29" customFormat="1">
      <c r="A80" s="55"/>
      <c r="B80" s="21">
        <f>B79+7</f>
        <v>44123</v>
      </c>
      <c r="C80" s="12">
        <f>D79+G79-H79</f>
        <v>97555.970961094819</v>
      </c>
      <c r="D80" s="9">
        <f>C80+(C80*0.05)</f>
        <v>102433.76950914956</v>
      </c>
      <c r="E80" s="9">
        <f>C80/3000</f>
        <v>32.518656987031605</v>
      </c>
      <c r="F80" s="18">
        <f>(D80-C80)/E80</f>
        <v>149.99999999999986</v>
      </c>
      <c r="G80" s="16"/>
      <c r="H80" s="32"/>
      <c r="I80" s="11">
        <f>E80*50/C80</f>
        <v>1.6666666666666666E-2</v>
      </c>
      <c r="J80" s="10">
        <f>C80-(E80*1080)</f>
        <v>62435.821415100683</v>
      </c>
      <c r="K80" s="9"/>
      <c r="L80" s="50">
        <f>(D80-$C4)/$C4</f>
        <v>18.809276640717378</v>
      </c>
      <c r="M80" s="33"/>
      <c r="N80" s="33"/>
    </row>
    <row r="81" spans="1:14" s="29" customFormat="1">
      <c r="A81" s="55"/>
      <c r="B81" s="21">
        <f>B80+7</f>
        <v>44130</v>
      </c>
      <c r="C81" s="12">
        <f>D80+G80-H80</f>
        <v>102433.76950914956</v>
      </c>
      <c r="D81" s="9">
        <f>C81+(C81*0.05)</f>
        <v>107555.45798460703</v>
      </c>
      <c r="E81" s="9">
        <f>C81/3000</f>
        <v>34.144589836383183</v>
      </c>
      <c r="F81" s="18">
        <f>(D81-C81)/E81</f>
        <v>149.99999999999983</v>
      </c>
      <c r="G81" s="16"/>
      <c r="H81" s="32"/>
      <c r="I81" s="11">
        <f>E81*50/C81</f>
        <v>1.6666666666666666E-2</v>
      </c>
      <c r="J81" s="10">
        <f>C81-(E81*1080)</f>
        <v>65557.612485855716</v>
      </c>
      <c r="K81" s="9"/>
      <c r="L81" s="50">
        <f>(D81-$C4)/$C4</f>
        <v>19.799740472753243</v>
      </c>
      <c r="M81" s="33"/>
      <c r="N81" s="33"/>
    </row>
    <row r="82" spans="1:14" s="29" customFormat="1" ht="15.75" thickBot="1">
      <c r="A82" s="56"/>
      <c r="B82" s="34">
        <f>B81+7</f>
        <v>44137</v>
      </c>
      <c r="C82" s="12">
        <f>D81+G81-H81</f>
        <v>107555.45798460703</v>
      </c>
      <c r="D82" s="9">
        <f>C82+(C82*0.05)</f>
        <v>112933.23088383737</v>
      </c>
      <c r="E82" s="9">
        <f>C82/3000</f>
        <v>35.851819328202339</v>
      </c>
      <c r="F82" s="18">
        <f>(D82-C82)/E82</f>
        <v>149.99999999999986</v>
      </c>
      <c r="G82" s="35"/>
      <c r="H82" s="32"/>
      <c r="I82" s="11">
        <f>E82*50/C82</f>
        <v>1.6666666666666663E-2</v>
      </c>
      <c r="J82" s="10">
        <f>C82-(E82*1080)</f>
        <v>68835.493110148498</v>
      </c>
      <c r="K82" s="9"/>
      <c r="L82" s="50">
        <f>(D82-$C4)/$C4</f>
        <v>20.839727496390907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54">
        <v>17</v>
      </c>
      <c r="B84" s="21">
        <f>B82+7</f>
        <v>44144</v>
      </c>
      <c r="C84" s="12">
        <f>D82+G82-H82</f>
        <v>112933.23088383737</v>
      </c>
      <c r="D84" s="9">
        <f>C84+(C84*0.05)</f>
        <v>118579.89242802924</v>
      </c>
      <c r="E84" s="9">
        <f>C84/3000</f>
        <v>37.644410294612456</v>
      </c>
      <c r="F84" s="18">
        <f>(D84-C84)/E84</f>
        <v>150.00000000000003</v>
      </c>
      <c r="G84" s="16"/>
      <c r="H84" s="32">
        <f>IF(D84&gt;C84,D84*0.03,0)</f>
        <v>3557.396772840877</v>
      </c>
      <c r="I84" s="11">
        <f>E84*50/C84</f>
        <v>1.6666666666666666E-2</v>
      </c>
      <c r="J84" s="10">
        <f>C84-(E84*1080)</f>
        <v>72277.26776565591</v>
      </c>
      <c r="K84" s="9"/>
      <c r="L84" s="50"/>
    </row>
    <row r="85" spans="1:14" s="29" customFormat="1">
      <c r="A85" s="55"/>
      <c r="B85" s="21">
        <f>B84+7</f>
        <v>44151</v>
      </c>
      <c r="C85" s="12">
        <f>D84+G84-H84</f>
        <v>115022.49565518837</v>
      </c>
      <c r="D85" s="9">
        <f>C85+(C85*0.05)</f>
        <v>120773.62043794779</v>
      </c>
      <c r="E85" s="9">
        <f>C85/3000</f>
        <v>38.340831885062791</v>
      </c>
      <c r="F85" s="18">
        <f>(D85-C85)/E85</f>
        <v>150.00000000000003</v>
      </c>
      <c r="G85" s="16"/>
      <c r="H85" s="32">
        <f>IF(D85&gt;C85,D85*0.03,0)</f>
        <v>3623.2086131384335</v>
      </c>
      <c r="I85" s="11">
        <f>E85*50/C85</f>
        <v>1.6666666666666666E-2</v>
      </c>
      <c r="J85" s="10">
        <f>C85-(E85*1080)</f>
        <v>73614.397219320555</v>
      </c>
      <c r="K85" s="9"/>
      <c r="L85" s="50"/>
      <c r="M85" s="33"/>
      <c r="N85" s="33"/>
    </row>
    <row r="86" spans="1:14" s="29" customFormat="1">
      <c r="A86" s="55"/>
      <c r="B86" s="21">
        <f>B85+7</f>
        <v>44158</v>
      </c>
      <c r="C86" s="12">
        <f>D85+G85-H85</f>
        <v>117150.41182480936</v>
      </c>
      <c r="D86" s="9">
        <f>C86+(C86*0.05)</f>
        <v>123007.93241604982</v>
      </c>
      <c r="E86" s="9">
        <f>C86/3000</f>
        <v>39.050137274936453</v>
      </c>
      <c r="F86" s="18">
        <f>(D86-C86)/E86</f>
        <v>149.99999999999989</v>
      </c>
      <c r="G86" s="16"/>
      <c r="H86" s="32">
        <f>IF(D86&gt;C86,D86*0.03,0)</f>
        <v>3690.2379724814946</v>
      </c>
      <c r="I86" s="11">
        <f>E86*50/C86</f>
        <v>1.6666666666666666E-2</v>
      </c>
      <c r="J86" s="10">
        <f>C86-(E86*1080)</f>
        <v>74976.263567877992</v>
      </c>
      <c r="K86" s="9"/>
      <c r="L86" s="50"/>
      <c r="M86" s="33"/>
      <c r="N86" s="33"/>
    </row>
    <row r="87" spans="1:14" s="29" customFormat="1" ht="15.75" thickBot="1">
      <c r="A87" s="56"/>
      <c r="B87" s="34">
        <f>B86+7</f>
        <v>44165</v>
      </c>
      <c r="C87" s="12">
        <f>D86+G86-H86</f>
        <v>119317.69444356833</v>
      </c>
      <c r="D87" s="9">
        <f>C87+(C87*0.05)</f>
        <v>125283.57916574675</v>
      </c>
      <c r="E87" s="9">
        <f>C87/3000</f>
        <v>39.772564814522774</v>
      </c>
      <c r="F87" s="18">
        <f>(D87-C87)/E87</f>
        <v>150.0000000000002</v>
      </c>
      <c r="G87" s="35"/>
      <c r="H87" s="32">
        <f>IF(D87&gt;C87,D87*0.04,0)</f>
        <v>5011.3431666298702</v>
      </c>
      <c r="I87" s="11">
        <f>E87*50/C87</f>
        <v>1.6666666666666666E-2</v>
      </c>
      <c r="J87" s="10">
        <f>C87-(E87*1080)</f>
        <v>76363.324443883728</v>
      </c>
      <c r="K87" s="9">
        <f>K82+SUM(H84:H87)</f>
        <v>15882.186525090674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54">
        <v>18</v>
      </c>
      <c r="B89" s="21">
        <f>B87+7</f>
        <v>44172</v>
      </c>
      <c r="C89" s="12">
        <f>D87+G87-H87</f>
        <v>120272.23599911688</v>
      </c>
      <c r="D89" s="9">
        <f>C89+(C89*0.05)</f>
        <v>126285.84779907273</v>
      </c>
      <c r="E89" s="9">
        <f>C89/3000</f>
        <v>40.09074533303896</v>
      </c>
      <c r="F89" s="18">
        <f>(D89-C89)/E89</f>
        <v>150.00000000000011</v>
      </c>
      <c r="G89" s="16"/>
      <c r="H89" s="32">
        <f>IF(D89&gt;C89,D89*0.03,0)</f>
        <v>3788.5754339721816</v>
      </c>
      <c r="I89" s="11">
        <f>E89*50/C89</f>
        <v>1.6666666666666666E-2</v>
      </c>
      <c r="J89" s="10">
        <f>C89-(E89*1080)</f>
        <v>76974.231039434802</v>
      </c>
      <c r="K89" s="9"/>
      <c r="L89" s="50"/>
    </row>
    <row r="90" spans="1:14" s="29" customFormat="1">
      <c r="A90" s="55"/>
      <c r="B90" s="21">
        <f>B89+7</f>
        <v>44179</v>
      </c>
      <c r="C90" s="12">
        <f>D89+G89-H89</f>
        <v>122497.27236510055</v>
      </c>
      <c r="D90" s="9">
        <f>C90+(C90*0.05)</f>
        <v>128622.13598335558</v>
      </c>
      <c r="E90" s="9">
        <f>C90/3000</f>
        <v>40.832424121700186</v>
      </c>
      <c r="F90" s="18">
        <f>(D90-C90)/E90</f>
        <v>149.99999999999994</v>
      </c>
      <c r="G90" s="16"/>
      <c r="H90" s="32">
        <f>IF(D90&gt;C90,D90*0.03,0)</f>
        <v>3858.664079500667</v>
      </c>
      <c r="I90" s="11">
        <f>E90*50/C90</f>
        <v>1.6666666666666666E-2</v>
      </c>
      <c r="J90" s="10">
        <f>C90-(E90*1080)</f>
        <v>78398.254313664351</v>
      </c>
      <c r="K90" s="9"/>
      <c r="L90" s="50"/>
      <c r="M90" s="33"/>
      <c r="N90" s="33"/>
    </row>
    <row r="91" spans="1:14" s="29" customFormat="1">
      <c r="A91" s="55"/>
      <c r="B91" s="21">
        <f>B90+7</f>
        <v>44186</v>
      </c>
      <c r="C91" s="12">
        <f>D90+G90-H90</f>
        <v>124763.47190385491</v>
      </c>
      <c r="D91" s="9">
        <f>C91+(C91*0.05)</f>
        <v>131001.64549904765</v>
      </c>
      <c r="E91" s="9">
        <f>C91/3000</f>
        <v>41.587823967951635</v>
      </c>
      <c r="F91" s="18">
        <f>(D91-C91)/E91</f>
        <v>149.99999999999989</v>
      </c>
      <c r="G91" s="16"/>
      <c r="H91" s="32">
        <f>IF(D91&gt;C91,D91*0.03,0)</f>
        <v>3930.0493649714294</v>
      </c>
      <c r="I91" s="11">
        <f>E91*50/C91</f>
        <v>1.6666666666666666E-2</v>
      </c>
      <c r="J91" s="10">
        <f>C91-(E91*1080)</f>
        <v>79848.62201846714</v>
      </c>
      <c r="K91" s="9"/>
      <c r="L91" s="50"/>
      <c r="M91" s="33"/>
      <c r="N91" s="33"/>
    </row>
    <row r="92" spans="1:14" s="29" customFormat="1" ht="15.75" thickBot="1">
      <c r="A92" s="56"/>
      <c r="B92" s="34">
        <f>B91+7</f>
        <v>44193</v>
      </c>
      <c r="C92" s="12">
        <f>D91+G91-H91</f>
        <v>127071.59613407622</v>
      </c>
      <c r="D92" s="9">
        <f>C92+(C92*0.05)</f>
        <v>133425.17594078003</v>
      </c>
      <c r="E92" s="9">
        <f>C92/3000</f>
        <v>42.357198711358741</v>
      </c>
      <c r="F92" s="18">
        <f>(D92-C92)/E92</f>
        <v>150.00000000000003</v>
      </c>
      <c r="G92" s="35"/>
      <c r="H92" s="32">
        <f>IF(D92&gt;C92,D92*0.04,0)</f>
        <v>5337.0070376312015</v>
      </c>
      <c r="I92" s="11">
        <f>E92*50/C92</f>
        <v>1.6666666666666666E-2</v>
      </c>
      <c r="J92" s="10">
        <f>C92-(E92*1080)</f>
        <v>81325.821525808773</v>
      </c>
      <c r="K92" s="9">
        <f>K87+SUM(H89:H92)</f>
        <v>32796.482441166154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54">
        <v>19</v>
      </c>
      <c r="B94" s="21">
        <f>B92+7</f>
        <v>44200</v>
      </c>
      <c r="C94" s="12">
        <f>D92+G92-H92</f>
        <v>128088.16890314882</v>
      </c>
      <c r="D94" s="9">
        <f>C94+(C94*0.05)</f>
        <v>134492.57734830625</v>
      </c>
      <c r="E94" s="9">
        <f>C94/3000</f>
        <v>42.696056301049609</v>
      </c>
      <c r="F94" s="18">
        <f>(D94-C94)/E94</f>
        <v>149.99999999999974</v>
      </c>
      <c r="G94" s="16"/>
      <c r="H94" s="32">
        <f>IF(D94&gt;C94,D94*0.03,0)</f>
        <v>4034.7773204491873</v>
      </c>
      <c r="I94" s="11">
        <f>E94*50/C94</f>
        <v>1.666666666666667E-2</v>
      </c>
      <c r="J94" s="10">
        <f>C94-(E94*1080)</f>
        <v>81976.42809801524</v>
      </c>
      <c r="K94" s="9"/>
      <c r="L94" s="50"/>
    </row>
    <row r="95" spans="1:14" s="29" customFormat="1">
      <c r="A95" s="55"/>
      <c r="B95" s="21">
        <f>B94+7</f>
        <v>44207</v>
      </c>
      <c r="C95" s="12">
        <f>D94+G94-H94</f>
        <v>130457.80002785707</v>
      </c>
      <c r="D95" s="9">
        <f>C95+(C95*0.05)</f>
        <v>136980.69002924993</v>
      </c>
      <c r="E95" s="9">
        <f>C95/3000</f>
        <v>43.48593334261902</v>
      </c>
      <c r="F95" s="18">
        <f>(D95-C95)/E95</f>
        <v>150.00000000000028</v>
      </c>
      <c r="G95" s="16"/>
      <c r="H95" s="32">
        <f>IF(D95&gt;C95,D95*0.03,0)</f>
        <v>4109.4207008774974</v>
      </c>
      <c r="I95" s="11">
        <f>E95*50/C95</f>
        <v>1.6666666666666666E-2</v>
      </c>
      <c r="J95" s="10">
        <f>C95-(E95*1080)</f>
        <v>83492.992017828525</v>
      </c>
      <c r="K95" s="9"/>
      <c r="L95" s="50"/>
      <c r="M95" s="33"/>
      <c r="N95" s="33"/>
    </row>
    <row r="96" spans="1:14" s="29" customFormat="1">
      <c r="A96" s="55"/>
      <c r="B96" s="21">
        <f>B95+7</f>
        <v>44214</v>
      </c>
      <c r="C96" s="12">
        <f>D95+G95-H95</f>
        <v>132871.26932837244</v>
      </c>
      <c r="D96" s="9">
        <f>C96+(C96*0.05)</f>
        <v>139514.83279479106</v>
      </c>
      <c r="E96" s="9">
        <f>C96/3000</f>
        <v>44.290423109457478</v>
      </c>
      <c r="F96" s="18">
        <f>(D96-C96)/E96</f>
        <v>150</v>
      </c>
      <c r="G96" s="16"/>
      <c r="H96" s="32">
        <f>IF(D96&gt;C96,D96*0.03,0)</f>
        <v>4185.4449838437313</v>
      </c>
      <c r="I96" s="11">
        <f>E96*50/C96</f>
        <v>1.6666666666666666E-2</v>
      </c>
      <c r="J96" s="10">
        <f>C96-(E96*1080)</f>
        <v>85037.612370158356</v>
      </c>
      <c r="K96" s="9"/>
      <c r="L96" s="50"/>
      <c r="M96" s="33"/>
      <c r="N96" s="33"/>
    </row>
    <row r="97" spans="1:14" s="29" customFormat="1" ht="15.75" thickBot="1">
      <c r="A97" s="56"/>
      <c r="B97" s="34">
        <f>B96+7</f>
        <v>44221</v>
      </c>
      <c r="C97" s="12">
        <f>D96+G96-H96</f>
        <v>135329.38781094732</v>
      </c>
      <c r="D97" s="9">
        <f>C97+(C97*0.05)</f>
        <v>142095.85720149468</v>
      </c>
      <c r="E97" s="9">
        <f>C97/3000</f>
        <v>45.109795936982437</v>
      </c>
      <c r="F97" s="18">
        <f>(D97-C97)/E97</f>
        <v>150.00000000000006</v>
      </c>
      <c r="G97" s="35"/>
      <c r="H97" s="32">
        <f>IF(D97&gt;C97,D97*0.04,0)</f>
        <v>5683.8342880597875</v>
      </c>
      <c r="I97" s="11">
        <f>E97*50/C97</f>
        <v>1.6666666666666666E-2</v>
      </c>
      <c r="J97" s="10">
        <f>C97-(E97*1080)</f>
        <v>86610.808199006278</v>
      </c>
      <c r="K97" s="9">
        <f>K92+SUM(H94:H97)</f>
        <v>50809.959734396354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54">
        <v>20</v>
      </c>
      <c r="B99" s="21">
        <f>B97+7</f>
        <v>44228</v>
      </c>
      <c r="C99" s="12">
        <f>D97+G97-H97</f>
        <v>136412.02291343489</v>
      </c>
      <c r="D99" s="9">
        <f>C99+(C99*0.05)</f>
        <v>143232.62405910663</v>
      </c>
      <c r="E99" s="9">
        <f>C99/3000</f>
        <v>45.470674304478294</v>
      </c>
      <c r="F99" s="18">
        <f>(D99-C99)/E99</f>
        <v>149.99999999999989</v>
      </c>
      <c r="G99" s="16"/>
      <c r="H99" s="32">
        <f>IF(D99&gt;C99,D99*0.03,0)</f>
        <v>4296.9787217731991</v>
      </c>
      <c r="I99" s="11">
        <f>E99*50/C99</f>
        <v>1.6666666666666666E-2</v>
      </c>
      <c r="J99" s="10">
        <f>C99-(E99*1080)</f>
        <v>87303.694664598326</v>
      </c>
      <c r="K99" s="9"/>
      <c r="L99" s="50"/>
    </row>
    <row r="100" spans="1:14" s="29" customFormat="1">
      <c r="A100" s="55"/>
      <c r="B100" s="21">
        <f>B99+7</f>
        <v>44235</v>
      </c>
      <c r="C100" s="12">
        <f>D99+G99-H99</f>
        <v>138935.64533733344</v>
      </c>
      <c r="D100" s="9">
        <f>C100+(C100*0.05)</f>
        <v>145882.42760420011</v>
      </c>
      <c r="E100" s="9">
        <f>C100/3000</f>
        <v>46.311881779111147</v>
      </c>
      <c r="F100" s="18">
        <f>(D100-C100)/E100</f>
        <v>150.00000000000011</v>
      </c>
      <c r="G100" s="16"/>
      <c r="H100" s="32">
        <f>IF(D100&gt;C100,D100*0.03,0)</f>
        <v>4376.4728281260032</v>
      </c>
      <c r="I100" s="11">
        <f>E100*50/C100</f>
        <v>1.6666666666666666E-2</v>
      </c>
      <c r="J100" s="10">
        <f>C100-(E100*1080)</f>
        <v>88918.813015893393</v>
      </c>
      <c r="K100" s="9"/>
      <c r="L100" s="50"/>
      <c r="M100" s="33"/>
      <c r="N100" s="33"/>
    </row>
    <row r="101" spans="1:14" s="29" customFormat="1">
      <c r="A101" s="55"/>
      <c r="B101" s="21">
        <f>B100+7</f>
        <v>44242</v>
      </c>
      <c r="C101" s="12">
        <f>D100+G100-H100</f>
        <v>141505.9547760741</v>
      </c>
      <c r="D101" s="9">
        <f>C101+(C101*0.05)</f>
        <v>148581.25251487779</v>
      </c>
      <c r="E101" s="9">
        <f>C101/3000</f>
        <v>47.168651592024702</v>
      </c>
      <c r="F101" s="18">
        <f>(D101-C101)/E101</f>
        <v>149.9999999999998</v>
      </c>
      <c r="G101" s="16"/>
      <c r="H101" s="32">
        <f>IF(D101&gt;C101,D101*0.03,0)</f>
        <v>4457.4375754463335</v>
      </c>
      <c r="I101" s="11">
        <f>E101*50/C101</f>
        <v>1.6666666666666666E-2</v>
      </c>
      <c r="J101" s="10">
        <f>C101-(E101*1080)</f>
        <v>90563.811056687409</v>
      </c>
      <c r="K101" s="9"/>
      <c r="L101" s="50"/>
      <c r="M101" s="33"/>
      <c r="N101" s="33"/>
    </row>
    <row r="102" spans="1:14" s="29" customFormat="1" ht="15.75" thickBot="1">
      <c r="A102" s="56"/>
      <c r="B102" s="34">
        <f>B101+7</f>
        <v>44249</v>
      </c>
      <c r="C102" s="12">
        <f>D101+G101-H101</f>
        <v>144123.81493943147</v>
      </c>
      <c r="D102" s="9">
        <f>C102+(C102*0.05)</f>
        <v>151330.00568640305</v>
      </c>
      <c r="E102" s="9">
        <f>C102/3000</f>
        <v>48.041271646477156</v>
      </c>
      <c r="F102" s="18">
        <f>(D102-C102)/E102</f>
        <v>150.00000000000014</v>
      </c>
      <c r="G102" s="35"/>
      <c r="H102" s="32">
        <f>IF(D102&gt;C102,D102*0.04,0)</f>
        <v>6053.2002274561219</v>
      </c>
      <c r="I102" s="11">
        <f>E102*50/C102</f>
        <v>1.6666666666666666E-2</v>
      </c>
      <c r="J102" s="10">
        <f>C102-(E102*1080)</f>
        <v>92239.241561236136</v>
      </c>
      <c r="K102" s="9">
        <f>K97+SUM(H99:H102)</f>
        <v>69994.049087198015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54">
        <v>21</v>
      </c>
      <c r="B104" s="21">
        <f>B102+7</f>
        <v>44256</v>
      </c>
      <c r="C104" s="12">
        <f>D102+G102-H102</f>
        <v>145276.80545894694</v>
      </c>
      <c r="D104" s="9">
        <f>C104+(C104*0.05)</f>
        <v>152540.6457318943</v>
      </c>
      <c r="E104" s="9">
        <f>C104/3000</f>
        <v>48.425601819648982</v>
      </c>
      <c r="F104" s="18">
        <f>(D104-C104)/E104</f>
        <v>150.00000000000026</v>
      </c>
      <c r="G104" s="16"/>
      <c r="H104" s="32">
        <f>IF(D104&gt;C104,D104*0.03,0)</f>
        <v>4576.2193719568286</v>
      </c>
      <c r="I104" s="11">
        <f>E104*50/C104</f>
        <v>1.6666666666666666E-2</v>
      </c>
      <c r="J104" s="10">
        <f>C104-(E104*1080)</f>
        <v>92977.155493726037</v>
      </c>
      <c r="K104" s="9"/>
      <c r="L104" s="50"/>
    </row>
    <row r="105" spans="1:14" s="29" customFormat="1">
      <c r="A105" s="55"/>
      <c r="B105" s="21">
        <f>B104+7</f>
        <v>44263</v>
      </c>
      <c r="C105" s="12">
        <f>D104+G104-H104</f>
        <v>147964.42635993747</v>
      </c>
      <c r="D105" s="9">
        <f>C105+(C105*0.05)</f>
        <v>155362.64767793435</v>
      </c>
      <c r="E105" s="9">
        <f>C105/3000</f>
        <v>49.321475453312488</v>
      </c>
      <c r="F105" s="18">
        <f>(D105-C105)/E105</f>
        <v>150.00000000000017</v>
      </c>
      <c r="G105" s="16"/>
      <c r="H105" s="32">
        <f>IF(D105&gt;C105,D105*0.03,0)</f>
        <v>4660.87943033803</v>
      </c>
      <c r="I105" s="11">
        <f>E105*50/C105</f>
        <v>1.6666666666666666E-2</v>
      </c>
      <c r="J105" s="10">
        <f>C105-(E105*1080)</f>
        <v>94697.232870359992</v>
      </c>
      <c r="K105" s="9"/>
      <c r="L105" s="50"/>
    </row>
    <row r="106" spans="1:14" s="29" customFormat="1">
      <c r="A106" s="55"/>
      <c r="B106" s="21">
        <f>B105+7</f>
        <v>44270</v>
      </c>
      <c r="C106" s="12">
        <f>D105+G105-H105</f>
        <v>150701.76824759631</v>
      </c>
      <c r="D106" s="9">
        <f>C106+(C106*0.05)</f>
        <v>158236.85665997613</v>
      </c>
      <c r="E106" s="9">
        <f>C106/3000</f>
        <v>50.233922749198769</v>
      </c>
      <c r="F106" s="18">
        <f>(D106-C106)/E106</f>
        <v>150.00000000000003</v>
      </c>
      <c r="G106" s="16"/>
      <c r="H106" s="32">
        <f>IF(D106&gt;C106,D106*0.03,0)</f>
        <v>4747.1056997992837</v>
      </c>
      <c r="I106" s="11">
        <f>E106*50/C106</f>
        <v>1.6666666666666666E-2</v>
      </c>
      <c r="J106" s="10">
        <f>C106-(E106*1080)</f>
        <v>96449.131678461636</v>
      </c>
      <c r="K106" s="9"/>
      <c r="L106" s="50"/>
    </row>
    <row r="107" spans="1:14" s="29" customFormat="1" ht="15.75" thickBot="1">
      <c r="A107" s="56"/>
      <c r="B107" s="21">
        <f>B106+7</f>
        <v>44277</v>
      </c>
      <c r="C107" s="12">
        <f>D106+G106-H106</f>
        <v>153489.75096017684</v>
      </c>
      <c r="D107" s="9">
        <f>C107+(C107*0.05)</f>
        <v>161164.23850818569</v>
      </c>
      <c r="E107" s="9">
        <f>C107/3000</f>
        <v>51.16325032005895</v>
      </c>
      <c r="F107" s="18">
        <f>(D107-C107)/E107</f>
        <v>150.0000000000002</v>
      </c>
      <c r="G107" s="16"/>
      <c r="H107" s="32">
        <f>IF(D107&gt;C107,D107*0.04,0)</f>
        <v>6446.5695403274276</v>
      </c>
      <c r="I107" s="11">
        <f>E107*50/C107</f>
        <v>1.6666666666666666E-2</v>
      </c>
      <c r="J107" s="10">
        <f>C107-(E107*1080)</f>
        <v>98233.44061451318</v>
      </c>
      <c r="K107" s="9">
        <f>K102+SUM(H104:H107)</f>
        <v>90424.823129619588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54">
        <v>22</v>
      </c>
      <c r="B109" s="21">
        <f>B107+7</f>
        <v>44284</v>
      </c>
      <c r="C109" s="12">
        <f>D107+G107-H107</f>
        <v>154717.66896785828</v>
      </c>
      <c r="D109" s="9">
        <f>C109+(C109*0.05)</f>
        <v>162453.55241625119</v>
      </c>
      <c r="E109" s="9">
        <f>C109/3000</f>
        <v>51.572556322619427</v>
      </c>
      <c r="F109" s="18">
        <f>(D109-C109)/E109</f>
        <v>149.99999999999991</v>
      </c>
      <c r="G109" s="16"/>
      <c r="H109" s="32">
        <f>IF(D109&gt;C109,D109*0.03,0)</f>
        <v>4873.6065724875352</v>
      </c>
      <c r="I109" s="11">
        <f>E109*50/C109</f>
        <v>1.6666666666666666E-2</v>
      </c>
      <c r="J109" s="10">
        <f>C109-(E109*1080)</f>
        <v>99019.308139429297</v>
      </c>
      <c r="K109" s="9"/>
      <c r="L109" s="50"/>
    </row>
    <row r="110" spans="1:14" s="29" customFormat="1">
      <c r="A110" s="55"/>
      <c r="B110" s="21">
        <f>B109+7</f>
        <v>44291</v>
      </c>
      <c r="C110" s="12">
        <f>D109+G109-H109</f>
        <v>157579.94584376365</v>
      </c>
      <c r="D110" s="9">
        <f>C110+(C110*0.05)</f>
        <v>165458.94313595182</v>
      </c>
      <c r="E110" s="9">
        <f>C110/3000</f>
        <v>52.526648614587884</v>
      </c>
      <c r="F110" s="18">
        <f>(D110-C110)/E110</f>
        <v>149.99999999999977</v>
      </c>
      <c r="G110" s="16"/>
      <c r="H110" s="32">
        <f>IF(D110&gt;C110,D110*0.03,0)</f>
        <v>4963.7682940785544</v>
      </c>
      <c r="I110" s="11">
        <f>E110*50/C110</f>
        <v>1.6666666666666666E-2</v>
      </c>
      <c r="J110" s="10">
        <f>C110-(E110*1080)</f>
        <v>100851.16534000874</v>
      </c>
      <c r="K110" s="9"/>
      <c r="L110" s="50"/>
      <c r="M110" s="33"/>
      <c r="N110" s="33"/>
    </row>
    <row r="111" spans="1:14" s="29" customFormat="1">
      <c r="A111" s="55"/>
      <c r="B111" s="21">
        <f>B110+7</f>
        <v>44298</v>
      </c>
      <c r="C111" s="12">
        <f>D110+G110-H110</f>
        <v>160495.17484187326</v>
      </c>
      <c r="D111" s="9">
        <f>C111+(C111*0.05)</f>
        <v>168519.93358396692</v>
      </c>
      <c r="E111" s="9">
        <f>C111/3000</f>
        <v>53.49839161395775</v>
      </c>
      <c r="F111" s="18">
        <f>(D111-C111)/E111</f>
        <v>149.99999999999997</v>
      </c>
      <c r="G111" s="16"/>
      <c r="H111" s="32">
        <f>IF(D111&gt;C111,D111*0.03,0)</f>
        <v>5055.5980075190073</v>
      </c>
      <c r="I111" s="11">
        <f>E111*50/C111</f>
        <v>1.6666666666666663E-2</v>
      </c>
      <c r="J111" s="10">
        <f>C111-(E111*1080)</f>
        <v>102716.91189879889</v>
      </c>
      <c r="K111" s="9"/>
      <c r="L111" s="50"/>
      <c r="M111" s="33"/>
      <c r="N111" s="33"/>
    </row>
    <row r="112" spans="1:14" s="29" customFormat="1" ht="15.75" thickBot="1">
      <c r="A112" s="56"/>
      <c r="B112" s="34">
        <f>B111+7</f>
        <v>44305</v>
      </c>
      <c r="C112" s="12">
        <f>D111+G111-H111</f>
        <v>163464.33557644792</v>
      </c>
      <c r="D112" s="9">
        <f>C112+(C112*0.05)</f>
        <v>171637.55235527031</v>
      </c>
      <c r="E112" s="9">
        <f>C112/3000</f>
        <v>54.488111858815977</v>
      </c>
      <c r="F112" s="18">
        <f>(D112-C112)/E112</f>
        <v>149.99999999999986</v>
      </c>
      <c r="G112" s="35"/>
      <c r="H112" s="32">
        <f>IF(D112&gt;C112,D112*0.04,0)</f>
        <v>6865.5020942108122</v>
      </c>
      <c r="I112" s="11">
        <f>E112*50/C112</f>
        <v>1.6666666666666666E-2</v>
      </c>
      <c r="J112" s="10">
        <f>C112-(E112*1080)</f>
        <v>104617.17476892666</v>
      </c>
      <c r="K112" s="9">
        <f>K107+SUM(H109:H112)</f>
        <v>112183.2980979155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54">
        <v>23</v>
      </c>
      <c r="B114" s="21">
        <f>B112+7</f>
        <v>44312</v>
      </c>
      <c r="C114" s="12">
        <f>D112+G112-H112</f>
        <v>164772.05026105948</v>
      </c>
      <c r="D114" s="9">
        <f>C114+(C114*0.05)</f>
        <v>173010.65277411247</v>
      </c>
      <c r="E114" s="9">
        <f>C114/3000</f>
        <v>54.924016753686494</v>
      </c>
      <c r="F114" s="18">
        <f>(D114-C114)/E114</f>
        <v>150.00000000000026</v>
      </c>
      <c r="G114" s="16"/>
      <c r="H114" s="32">
        <f>IF(D114&gt;C114,D114*0.03,0)</f>
        <v>5190.3195832233741</v>
      </c>
      <c r="I114" s="11">
        <f>E114*50/C114</f>
        <v>1.6666666666666666E-2</v>
      </c>
      <c r="J114" s="10">
        <f>C114-(E114*1080)</f>
        <v>105454.11216707807</v>
      </c>
      <c r="K114" s="9"/>
      <c r="L114" s="50"/>
    </row>
    <row r="115" spans="1:14" s="29" customFormat="1">
      <c r="A115" s="55"/>
      <c r="B115" s="21">
        <f>B114+7</f>
        <v>44319</v>
      </c>
      <c r="C115" s="12">
        <f>D114+G114-H114</f>
        <v>167820.3331908891</v>
      </c>
      <c r="D115" s="9">
        <f>C115+(C115*0.05)</f>
        <v>176211.34985043356</v>
      </c>
      <c r="E115" s="9">
        <f>C115/3000</f>
        <v>55.940111063629701</v>
      </c>
      <c r="F115" s="18">
        <f>(D115-C115)/E115</f>
        <v>150.00000000000011</v>
      </c>
      <c r="G115" s="16"/>
      <c r="H115" s="32">
        <f>IF(D115&gt;C115,D115*0.03,0)</f>
        <v>5286.3404955130063</v>
      </c>
      <c r="I115" s="11">
        <f>E115*50/C115</f>
        <v>1.6666666666666666E-2</v>
      </c>
      <c r="J115" s="10">
        <f>C115-(E115*1080)</f>
        <v>107405.01324216902</v>
      </c>
      <c r="K115" s="9"/>
      <c r="L115" s="50"/>
      <c r="M115" s="33"/>
      <c r="N115" s="33"/>
    </row>
    <row r="116" spans="1:14" s="29" customFormat="1">
      <c r="A116" s="55"/>
      <c r="B116" s="21">
        <f>B115+7</f>
        <v>44326</v>
      </c>
      <c r="C116" s="12">
        <f>D115+G115-H115</f>
        <v>170925.00935492056</v>
      </c>
      <c r="D116" s="9">
        <f>C116+(C116*0.05)</f>
        <v>179471.25982266659</v>
      </c>
      <c r="E116" s="9">
        <f>C116/3000</f>
        <v>56.975003118306851</v>
      </c>
      <c r="F116" s="18">
        <f>(D116-C116)/E116</f>
        <v>149.99999999999994</v>
      </c>
      <c r="G116" s="16"/>
      <c r="H116" s="32">
        <f>IF(D116&gt;C116,D116*0.03,0)</f>
        <v>5384.1377946799976</v>
      </c>
      <c r="I116" s="11">
        <f>E116*50/C116</f>
        <v>1.6666666666666666E-2</v>
      </c>
      <c r="J116" s="10">
        <f>C116-(E116*1080)</f>
        <v>109392.00598714917</v>
      </c>
      <c r="K116" s="9"/>
      <c r="L116" s="50"/>
      <c r="M116" s="33"/>
      <c r="N116" s="33"/>
    </row>
    <row r="117" spans="1:14" s="29" customFormat="1" ht="15.75" thickBot="1">
      <c r="A117" s="56"/>
      <c r="B117" s="34">
        <f>B116+7</f>
        <v>44333</v>
      </c>
      <c r="C117" s="12">
        <f>D116+G116-H116</f>
        <v>174087.1220279866</v>
      </c>
      <c r="D117" s="9">
        <f>C117+(C117*0.05)</f>
        <v>182791.47812938591</v>
      </c>
      <c r="E117" s="9">
        <f>C117/3000</f>
        <v>58.029040675995532</v>
      </c>
      <c r="F117" s="18">
        <f>(D117-C117)/E117</f>
        <v>149.99999999999977</v>
      </c>
      <c r="G117" s="35"/>
      <c r="H117" s="32">
        <f>IF(D117&gt;C117,D117*0.04,0)</f>
        <v>7311.6591251754362</v>
      </c>
      <c r="I117" s="11">
        <f>E117*50/C117</f>
        <v>1.6666666666666666E-2</v>
      </c>
      <c r="J117" s="10">
        <f>C117-(E117*1080)</f>
        <v>111415.75809791143</v>
      </c>
      <c r="K117" s="9">
        <f>K112+SUM(H114:H117)</f>
        <v>135355.75509650732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54">
        <v>24</v>
      </c>
      <c r="B119" s="21">
        <f>B117+7</f>
        <v>44340</v>
      </c>
      <c r="C119" s="12">
        <f>D117+G117-H117</f>
        <v>175479.81900421047</v>
      </c>
      <c r="D119" s="9">
        <f>C119+(C119*0.05)</f>
        <v>184253.80995442098</v>
      </c>
      <c r="E119" s="9">
        <f>C119/3000</f>
        <v>58.493273001403487</v>
      </c>
      <c r="F119" s="18">
        <f>(D119-C119)/E119</f>
        <v>149.99999999999986</v>
      </c>
      <c r="G119" s="16"/>
      <c r="H119" s="32">
        <f>IF(D119&gt;C119,D119*0.03,0)</f>
        <v>5527.6142986326295</v>
      </c>
      <c r="I119" s="11">
        <f>E119*50/C119</f>
        <v>1.6666666666666666E-2</v>
      </c>
      <c r="J119" s="10">
        <f>C119-(E119*1080)</f>
        <v>112307.08416269469</v>
      </c>
      <c r="K119" s="9"/>
      <c r="L119" s="50"/>
    </row>
    <row r="120" spans="1:14" s="29" customFormat="1">
      <c r="A120" s="55"/>
      <c r="B120" s="21">
        <f>B119+7</f>
        <v>44347</v>
      </c>
      <c r="C120" s="12">
        <f>D119+G119-H119</f>
        <v>178726.19565578835</v>
      </c>
      <c r="D120" s="9">
        <f>C120+(C120*0.05)</f>
        <v>187662.50543857776</v>
      </c>
      <c r="E120" s="9">
        <f>C120/3000</f>
        <v>59.575398551929453</v>
      </c>
      <c r="F120" s="18">
        <f>(D120-C120)/E120</f>
        <v>149.99999999999986</v>
      </c>
      <c r="G120" s="16"/>
      <c r="H120" s="32">
        <f>IF(D120&gt;C120,D120*0.03,0)</f>
        <v>5629.8751631573323</v>
      </c>
      <c r="I120" s="11">
        <f>E120*50/C120</f>
        <v>1.666666666666667E-2</v>
      </c>
      <c r="J120" s="10">
        <f>C120-(E120*1080)</f>
        <v>114384.76521970454</v>
      </c>
      <c r="K120" s="9"/>
      <c r="L120" s="50"/>
      <c r="M120" s="33"/>
      <c r="N120" s="33"/>
    </row>
    <row r="121" spans="1:14" s="29" customFormat="1">
      <c r="A121" s="55"/>
      <c r="B121" s="21">
        <f>B120+7</f>
        <v>44354</v>
      </c>
      <c r="C121" s="12">
        <f>D120+G120-H120</f>
        <v>182032.63027542044</v>
      </c>
      <c r="D121" s="9">
        <f>C121+(C121*0.05)</f>
        <v>191134.26178919146</v>
      </c>
      <c r="E121" s="9">
        <f>C121/3000</f>
        <v>60.677543425140144</v>
      </c>
      <c r="F121" s="18">
        <f>(D121-C121)/E121</f>
        <v>149.99999999999997</v>
      </c>
      <c r="G121" s="16"/>
      <c r="H121" s="32">
        <f>IF(D121&gt;C121,D121*0.03,0)</f>
        <v>5734.0278536757432</v>
      </c>
      <c r="I121" s="11">
        <f>E121*50/C121</f>
        <v>1.6666666666666666E-2</v>
      </c>
      <c r="J121" s="10">
        <f>C121-(E121*1080)</f>
        <v>116500.88337626908</v>
      </c>
      <c r="K121" s="9"/>
      <c r="L121" s="50"/>
      <c r="M121" s="33"/>
      <c r="N121" s="33"/>
    </row>
    <row r="122" spans="1:14" s="29" customFormat="1" ht="15.75" thickBot="1">
      <c r="A122" s="56"/>
      <c r="B122" s="34">
        <f>B121+7</f>
        <v>44361</v>
      </c>
      <c r="C122" s="12">
        <f>D121+G121-H121</f>
        <v>185400.23393551572</v>
      </c>
      <c r="D122" s="9">
        <f>C122+(C122*0.05)</f>
        <v>194670.24563229151</v>
      </c>
      <c r="E122" s="9">
        <f>C122/3000</f>
        <v>61.800077978505236</v>
      </c>
      <c r="F122" s="18">
        <f>(D122-C122)/E122</f>
        <v>150.00000000000011</v>
      </c>
      <c r="G122" s="35"/>
      <c r="H122" s="32">
        <f>IF(D122&gt;C122,D122*0.04,0)</f>
        <v>7786.8098252916607</v>
      </c>
      <c r="I122" s="11">
        <f>E122*50/C122</f>
        <v>1.6666666666666666E-2</v>
      </c>
      <c r="J122" s="10">
        <f>C122-(E122*1080)</f>
        <v>118656.14971873006</v>
      </c>
      <c r="K122" s="9">
        <f>K117+SUM(H119:H122)</f>
        <v>160034.08223726469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54">
        <v>25</v>
      </c>
      <c r="B124" s="21">
        <f>B122+7</f>
        <v>44368</v>
      </c>
      <c r="C124" s="12">
        <f>D122+G122-H122</f>
        <v>186883.43580699986</v>
      </c>
      <c r="D124" s="9">
        <f>C124+(C124*0.05)</f>
        <v>196227.60759734985</v>
      </c>
      <c r="E124" s="9">
        <f>C124/3000</f>
        <v>62.294478602333285</v>
      </c>
      <c r="F124" s="18">
        <f>(D124-C124)/E124</f>
        <v>150.00000000000006</v>
      </c>
      <c r="G124" s="16"/>
      <c r="H124" s="32">
        <f>IF(D124&gt;C124,D124*0.03,0)</f>
        <v>5886.828227920495</v>
      </c>
      <c r="I124" s="11">
        <f>E124*50/C124</f>
        <v>1.6666666666666666E-2</v>
      </c>
      <c r="J124" s="10">
        <f>C124-(E124*1080)</f>
        <v>119605.39891647991</v>
      </c>
      <c r="K124" s="9"/>
      <c r="L124" s="50"/>
    </row>
    <row r="125" spans="1:14" s="29" customFormat="1">
      <c r="A125" s="55"/>
      <c r="B125" s="21">
        <f>B124+7</f>
        <v>44375</v>
      </c>
      <c r="C125" s="12">
        <f>D124+G124-H124</f>
        <v>190340.77936942937</v>
      </c>
      <c r="D125" s="9">
        <f>C125+(C125*0.05)</f>
        <v>199857.81833790083</v>
      </c>
      <c r="E125" s="9">
        <f>C125/3000</f>
        <v>63.446926456476454</v>
      </c>
      <c r="F125" s="18">
        <f>(D125-C125)/E125</f>
        <v>149.99999999999989</v>
      </c>
      <c r="G125" s="16"/>
      <c r="H125" s="32">
        <f>IF(D125&gt;C125,D125*0.03,0)</f>
        <v>5995.7345501370246</v>
      </c>
      <c r="I125" s="11">
        <f>E125*50/C125</f>
        <v>1.6666666666666666E-2</v>
      </c>
      <c r="J125" s="10">
        <f>C125-(E125*1080)</f>
        <v>121818.09879643479</v>
      </c>
      <c r="K125" s="9"/>
      <c r="L125" s="50"/>
      <c r="M125" s="33"/>
      <c r="N125" s="33"/>
    </row>
    <row r="126" spans="1:14" s="29" customFormat="1">
      <c r="A126" s="55"/>
      <c r="B126" s="21">
        <f>B125+7</f>
        <v>44382</v>
      </c>
      <c r="C126" s="12">
        <f>D125+G125-H125</f>
        <v>193862.08378776381</v>
      </c>
      <c r="D126" s="9">
        <f>C126+(C126*0.05)</f>
        <v>203555.187977152</v>
      </c>
      <c r="E126" s="9">
        <f>C126/3000</f>
        <v>64.620694595921265</v>
      </c>
      <c r="F126" s="18">
        <f>(D126-C126)/E126</f>
        <v>150.00000000000003</v>
      </c>
      <c r="G126" s="16"/>
      <c r="H126" s="32">
        <f>IF(D126&gt;C126,D126*0.03,0)</f>
        <v>6106.6556393145602</v>
      </c>
      <c r="I126" s="11">
        <f>E126*50/C126</f>
        <v>1.6666666666666666E-2</v>
      </c>
      <c r="J126" s="10">
        <f>C126-(E126*1080)</f>
        <v>124071.73362416885</v>
      </c>
      <c r="K126" s="9"/>
      <c r="L126" s="50"/>
      <c r="M126" s="33"/>
      <c r="N126" s="33"/>
    </row>
    <row r="127" spans="1:14" s="29" customFormat="1" ht="15.75" thickBot="1">
      <c r="A127" s="56"/>
      <c r="B127" s="34">
        <f>B126+7</f>
        <v>44389</v>
      </c>
      <c r="C127" s="12">
        <f>D126+G126-H126</f>
        <v>197448.53233783745</v>
      </c>
      <c r="D127" s="9">
        <f>C127+(C127*0.05)</f>
        <v>207320.95895472931</v>
      </c>
      <c r="E127" s="9">
        <f>C127/3000</f>
        <v>65.816177445945812</v>
      </c>
      <c r="F127" s="18">
        <f>(D127-C127)/E127</f>
        <v>149.99999999999997</v>
      </c>
      <c r="G127" s="35"/>
      <c r="H127" s="32">
        <f>IF(D127&gt;C127,D127*0.04,0)</f>
        <v>8292.8383581891721</v>
      </c>
      <c r="I127" s="11">
        <f>E127*50/C127</f>
        <v>1.6666666666666666E-2</v>
      </c>
      <c r="J127" s="10">
        <f>C127-(E127*1080)</f>
        <v>126367.06069621597</v>
      </c>
      <c r="K127" s="9">
        <f>K122+SUM(H124:H127)</f>
        <v>186316.13901282594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54">
        <v>26</v>
      </c>
      <c r="B129" s="21">
        <f>B127+7</f>
        <v>44396</v>
      </c>
      <c r="C129" s="12">
        <f>D127+G127-H127</f>
        <v>199028.12059654013</v>
      </c>
      <c r="D129" s="9">
        <f>C129+(C129*0.05)</f>
        <v>208979.52662636715</v>
      </c>
      <c r="E129" s="9">
        <f>C129/3000</f>
        <v>66.342706865513378</v>
      </c>
      <c r="F129" s="18">
        <f>(D129-C129)/E129</f>
        <v>150.0000000000002</v>
      </c>
      <c r="G129" s="16"/>
      <c r="H129" s="32">
        <f>IF(D129&gt;C129,D129*0.03,0)</f>
        <v>6269.3857987910142</v>
      </c>
      <c r="I129" s="11">
        <f>E129*50/C129</f>
        <v>1.6666666666666666E-2</v>
      </c>
      <c r="J129" s="10">
        <f>C129-(E129*1080)</f>
        <v>127377.99718178569</v>
      </c>
      <c r="K129" s="9"/>
      <c r="L129" s="50"/>
    </row>
    <row r="130" spans="1:14" s="29" customFormat="1">
      <c r="A130" s="55"/>
      <c r="B130" s="21">
        <f>B129+7</f>
        <v>44403</v>
      </c>
      <c r="C130" s="12">
        <f>D129+G129-H129</f>
        <v>202710.14082757614</v>
      </c>
      <c r="D130" s="9">
        <f>C130+(C130*0.05)</f>
        <v>212845.64786895495</v>
      </c>
      <c r="E130" s="9">
        <f>C130/3000</f>
        <v>67.57004694252538</v>
      </c>
      <c r="F130" s="18">
        <f>(D130-C130)/E130</f>
        <v>150.0000000000002</v>
      </c>
      <c r="G130" s="16"/>
      <c r="H130" s="32">
        <f>IF(D130&gt;C130,D130*0.03,0)</f>
        <v>6385.3694360686486</v>
      </c>
      <c r="I130" s="11">
        <f>E130*50/C130</f>
        <v>1.6666666666666666E-2</v>
      </c>
      <c r="J130" s="10">
        <f>C130-(E130*1080)</f>
        <v>129734.49012964872</v>
      </c>
      <c r="K130" s="9"/>
      <c r="L130" s="50"/>
      <c r="M130" s="33"/>
      <c r="N130" s="33"/>
    </row>
    <row r="131" spans="1:14" s="29" customFormat="1">
      <c r="A131" s="55"/>
      <c r="B131" s="21">
        <f>B130+7</f>
        <v>44410</v>
      </c>
      <c r="C131" s="12">
        <f>D130+G130-H130</f>
        <v>206460.27843288632</v>
      </c>
      <c r="D131" s="9">
        <f>C131+(C131*0.05)</f>
        <v>216783.29235453063</v>
      </c>
      <c r="E131" s="9">
        <f>C131/3000</f>
        <v>68.820092810962109</v>
      </c>
      <c r="F131" s="18">
        <f>(D131-C131)/E131</f>
        <v>149.99999999999986</v>
      </c>
      <c r="G131" s="16"/>
      <c r="H131" s="32">
        <f>IF(D131&gt;C131,D131*0.03,0)</f>
        <v>6503.4987706359188</v>
      </c>
      <c r="I131" s="11">
        <f>E131*50/C131</f>
        <v>1.6666666666666666E-2</v>
      </c>
      <c r="J131" s="10">
        <f>C131-(E131*1080)</f>
        <v>132134.57819704723</v>
      </c>
      <c r="K131" s="9"/>
      <c r="L131" s="50"/>
      <c r="M131" s="33"/>
      <c r="N131" s="33"/>
    </row>
    <row r="132" spans="1:14" s="29" customFormat="1" ht="15.75" thickBot="1">
      <c r="A132" s="56"/>
      <c r="B132" s="34">
        <f>B131+7</f>
        <v>44417</v>
      </c>
      <c r="C132" s="12">
        <f>D131+G131-H131</f>
        <v>210279.7935838947</v>
      </c>
      <c r="D132" s="9">
        <f>C132+(C132*0.05)</f>
        <v>220793.78326308943</v>
      </c>
      <c r="E132" s="9">
        <f>C132/3000</f>
        <v>70.093264527964905</v>
      </c>
      <c r="F132" s="18">
        <f>(D132-C132)/E132</f>
        <v>149.99999999999986</v>
      </c>
      <c r="G132" s="35"/>
      <c r="H132" s="32">
        <f>IF(D132&gt;C132,D132*0.04,0)</f>
        <v>8831.7513305235771</v>
      </c>
      <c r="I132" s="11">
        <f>E132*50/C132</f>
        <v>1.6666666666666666E-2</v>
      </c>
      <c r="J132" s="10">
        <f>C132-(E132*1080)</f>
        <v>134579.06789369258</v>
      </c>
      <c r="K132" s="9">
        <f>K127+SUM(H129:H132)</f>
        <v>214306.14434884509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54">
        <v>27</v>
      </c>
      <c r="B134" s="21">
        <f>B132+7</f>
        <v>44424</v>
      </c>
      <c r="C134" s="12">
        <f>D132+G132-H132</f>
        <v>211962.03193256585</v>
      </c>
      <c r="D134" s="9">
        <f>C134+(C134*0.05)</f>
        <v>222560.13352919414</v>
      </c>
      <c r="E134" s="9">
        <f>C134/3000</f>
        <v>70.654010644188617</v>
      </c>
      <c r="F134" s="18">
        <f>(D134-C134)/E134</f>
        <v>149.99999999999991</v>
      </c>
      <c r="G134" s="16"/>
      <c r="H134" s="32">
        <f>IF(D134&gt;C134,D134*0.03,0)</f>
        <v>6676.8040058758243</v>
      </c>
      <c r="I134" s="11">
        <f>E134*50/C134</f>
        <v>1.6666666666666666E-2</v>
      </c>
      <c r="J134" s="10">
        <f>C134-(E134*1080)</f>
        <v>135655.70043684216</v>
      </c>
      <c r="K134" s="9"/>
      <c r="L134" s="50"/>
    </row>
    <row r="135" spans="1:14" s="29" customFormat="1">
      <c r="A135" s="55"/>
      <c r="B135" s="21">
        <f>B134+7</f>
        <v>44431</v>
      </c>
      <c r="C135" s="12">
        <f>D134+G134-H134</f>
        <v>215883.3295233183</v>
      </c>
      <c r="D135" s="9">
        <f>C135+(C135*0.05)</f>
        <v>226677.49599948421</v>
      </c>
      <c r="E135" s="9">
        <f>C135/3000</f>
        <v>71.961109841106094</v>
      </c>
      <c r="F135" s="18">
        <f>(D135-C135)/E135</f>
        <v>149.99999999999989</v>
      </c>
      <c r="G135" s="16"/>
      <c r="H135" s="32">
        <f>IF(D135&gt;C135,D135*0.03,0)</f>
        <v>6800.324879984526</v>
      </c>
      <c r="I135" s="11">
        <f>E135*50/C135</f>
        <v>1.6666666666666663E-2</v>
      </c>
      <c r="J135" s="10">
        <f>C135-(E135*1080)</f>
        <v>138165.33089492371</v>
      </c>
      <c r="K135" s="9"/>
      <c r="L135" s="50"/>
      <c r="M135" s="33"/>
      <c r="N135" s="33"/>
    </row>
    <row r="136" spans="1:14" s="29" customFormat="1">
      <c r="A136" s="55"/>
      <c r="B136" s="21">
        <f>B135+7</f>
        <v>44438</v>
      </c>
      <c r="C136" s="12">
        <f>D135+G135-H135</f>
        <v>219877.17111949969</v>
      </c>
      <c r="D136" s="9">
        <f>C136+(C136*0.05)</f>
        <v>230871.02967547468</v>
      </c>
      <c r="E136" s="9">
        <f>C136/3000</f>
        <v>73.292390373166569</v>
      </c>
      <c r="F136" s="18">
        <f>(D136-C136)/E136</f>
        <v>150.00000000000009</v>
      </c>
      <c r="G136" s="16"/>
      <c r="H136" s="32">
        <f>IF(D136&gt;C136,D136*0.03,0)</f>
        <v>6926.1308902642404</v>
      </c>
      <c r="I136" s="11">
        <f>E136*50/C136</f>
        <v>1.666666666666667E-2</v>
      </c>
      <c r="J136" s="10">
        <f>C136-(E136*1080)</f>
        <v>140721.3895164798</v>
      </c>
      <c r="K136" s="9"/>
      <c r="L136" s="50"/>
      <c r="M136" s="33"/>
      <c r="N136" s="33"/>
    </row>
    <row r="137" spans="1:14" s="29" customFormat="1" ht="15.75" thickBot="1">
      <c r="A137" s="56"/>
      <c r="B137" s="34">
        <f>B136+7</f>
        <v>44445</v>
      </c>
      <c r="C137" s="12">
        <f>D136+G136-H136</f>
        <v>223944.89878521045</v>
      </c>
      <c r="D137" s="9">
        <f>C137+(C137*0.05)</f>
        <v>235142.14372447098</v>
      </c>
      <c r="E137" s="9">
        <f>C137/3000</f>
        <v>74.648299595070142</v>
      </c>
      <c r="F137" s="18">
        <f>(D137-C137)/E137</f>
        <v>150.00000000000017</v>
      </c>
      <c r="G137" s="35"/>
      <c r="H137" s="32">
        <f>IF(D137&gt;C137,D137*0.04,0)</f>
        <v>9405.6857489788399</v>
      </c>
      <c r="I137" s="11">
        <f>E137*50/C137</f>
        <v>1.6666666666666663E-2</v>
      </c>
      <c r="J137" s="10">
        <f>C137-(E137*1080)</f>
        <v>143324.73522253468</v>
      </c>
      <c r="K137" s="9">
        <f>K132+SUM(H134:H137)</f>
        <v>244115.08987394851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54">
        <v>28</v>
      </c>
      <c r="B139" s="21">
        <f>B137+7</f>
        <v>44452</v>
      </c>
      <c r="C139" s="12">
        <f>D137+G137-H137</f>
        <v>225736.45797549214</v>
      </c>
      <c r="D139" s="9">
        <f>C139+(C139*0.05)</f>
        <v>237023.28087426675</v>
      </c>
      <c r="E139" s="9">
        <f>C139/3000</f>
        <v>75.245485991830719</v>
      </c>
      <c r="F139" s="18">
        <f>(D139-C139)/E139</f>
        <v>150.00000000000006</v>
      </c>
      <c r="G139" s="16"/>
      <c r="H139" s="32">
        <f>IF(D139&gt;C139,D139*0.03,0)</f>
        <v>7110.6984262280021</v>
      </c>
      <c r="I139" s="11">
        <f>E139*50/C139</f>
        <v>1.6666666666666666E-2</v>
      </c>
      <c r="J139" s="10">
        <f>C139-(E139*1080)</f>
        <v>144471.33310431498</v>
      </c>
      <c r="K139" s="9"/>
      <c r="L139" s="50"/>
    </row>
    <row r="140" spans="1:14" s="29" customFormat="1">
      <c r="A140" s="55"/>
      <c r="B140" s="21">
        <f>B139+7</f>
        <v>44459</v>
      </c>
      <c r="C140" s="12">
        <f>D139+G139-H139</f>
        <v>229912.58244803874</v>
      </c>
      <c r="D140" s="9">
        <f>C140+(C140*0.05)</f>
        <v>241408.21157044068</v>
      </c>
      <c r="E140" s="9">
        <f>C140/3000</f>
        <v>76.637527482679573</v>
      </c>
      <c r="F140" s="18">
        <f>(D140-C140)/E140</f>
        <v>150</v>
      </c>
      <c r="G140" s="16"/>
      <c r="H140" s="32">
        <f>IF(D140&gt;C140,D140*0.03,0)</f>
        <v>7242.2463471132196</v>
      </c>
      <c r="I140" s="11">
        <f>E140*50/C140</f>
        <v>1.6666666666666663E-2</v>
      </c>
      <c r="J140" s="10">
        <f>C140-(E140*1080)</f>
        <v>147144.0527667448</v>
      </c>
      <c r="K140" s="9"/>
      <c r="L140" s="50"/>
      <c r="M140" s="33"/>
      <c r="N140" s="33"/>
    </row>
    <row r="141" spans="1:14" s="29" customFormat="1">
      <c r="A141" s="55"/>
      <c r="B141" s="21">
        <f>B140+7</f>
        <v>44466</v>
      </c>
      <c r="C141" s="12">
        <f>D140+G140-H140</f>
        <v>234165.96522332745</v>
      </c>
      <c r="D141" s="9">
        <f>C141+(C141*0.05)</f>
        <v>245874.26348449383</v>
      </c>
      <c r="E141" s="9">
        <f>C141/3000</f>
        <v>78.055321741109154</v>
      </c>
      <c r="F141" s="18">
        <f>(D141-C141)/E141</f>
        <v>150.00000000000003</v>
      </c>
      <c r="G141" s="16"/>
      <c r="H141" s="32">
        <f>IF(D141&gt;C141,D141*0.03,0)</f>
        <v>7376.227904534815</v>
      </c>
      <c r="I141" s="11">
        <f>E141*50/C141</f>
        <v>1.6666666666666666E-2</v>
      </c>
      <c r="J141" s="10">
        <f>C141-(E141*1080)</f>
        <v>149866.21774292958</v>
      </c>
      <c r="K141" s="9"/>
      <c r="L141" s="50"/>
      <c r="M141" s="33"/>
      <c r="N141" s="33"/>
    </row>
    <row r="142" spans="1:14" s="29" customFormat="1" ht="15.75" thickBot="1">
      <c r="A142" s="56"/>
      <c r="B142" s="34">
        <f>B141+7</f>
        <v>44473</v>
      </c>
      <c r="C142" s="12">
        <f>D141+G141-H141</f>
        <v>238498.03557995902</v>
      </c>
      <c r="D142" s="9">
        <f>C142+(C142*0.05)</f>
        <v>250422.93735895696</v>
      </c>
      <c r="E142" s="9">
        <f>C142/3000</f>
        <v>79.49934519331967</v>
      </c>
      <c r="F142" s="18">
        <f>(D142-C142)/E142</f>
        <v>149.99999999999989</v>
      </c>
      <c r="G142" s="35"/>
      <c r="H142" s="32">
        <f>IF(D142&gt;C142,D142*0.04,0)</f>
        <v>10016.917494358278</v>
      </c>
      <c r="I142" s="11">
        <f>E142*50/C142</f>
        <v>1.6666666666666666E-2</v>
      </c>
      <c r="J142" s="10">
        <f>C142-(E142*1080)</f>
        <v>152638.74277117377</v>
      </c>
      <c r="K142" s="9">
        <f>K137+SUM(H139:H142)</f>
        <v>275861.18004618282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54">
        <v>29</v>
      </c>
      <c r="B144" s="21">
        <f>B142+7</f>
        <v>44480</v>
      </c>
      <c r="C144" s="12">
        <f>D142+G142-H142</f>
        <v>240406.01986459867</v>
      </c>
      <c r="D144" s="9">
        <f>C144+(C144*0.05)</f>
        <v>252426.3208578286</v>
      </c>
      <c r="E144" s="9">
        <f>C144/3000</f>
        <v>80.135339954866225</v>
      </c>
      <c r="F144" s="18">
        <f>(D144-C144)/E144</f>
        <v>149.99999999999997</v>
      </c>
      <c r="G144" s="16"/>
      <c r="H144" s="32">
        <f>IF(D144&gt;C144,D144*0.03,0)</f>
        <v>7572.7896257348575</v>
      </c>
      <c r="I144" s="11">
        <f>E144*50/C144</f>
        <v>1.6666666666666666E-2</v>
      </c>
      <c r="J144" s="10">
        <f>C144-(E144*1080)</f>
        <v>153859.85271334316</v>
      </c>
      <c r="K144" s="9"/>
      <c r="L144" s="50"/>
    </row>
    <row r="145" spans="1:14" s="29" customFormat="1">
      <c r="A145" s="55"/>
      <c r="B145" s="21">
        <f>B144+7</f>
        <v>44487</v>
      </c>
      <c r="C145" s="12">
        <f>D144+G144-H144</f>
        <v>244853.53123209375</v>
      </c>
      <c r="D145" s="9">
        <f>C145+(C145*0.05)</f>
        <v>257096.20779369844</v>
      </c>
      <c r="E145" s="9">
        <f>C145/3000</f>
        <v>81.617843744031248</v>
      </c>
      <c r="F145" s="18">
        <f>(D145-C145)/E145</f>
        <v>150.00000000000003</v>
      </c>
      <c r="G145" s="16"/>
      <c r="H145" s="32">
        <f>IF(D145&gt;C145,D145*0.03,0)</f>
        <v>7712.8862338109529</v>
      </c>
      <c r="I145" s="11">
        <f>E145*50/C145</f>
        <v>1.6666666666666666E-2</v>
      </c>
      <c r="J145" s="10">
        <f>C145-(E145*1080)</f>
        <v>156706.25998854</v>
      </c>
      <c r="K145" s="9"/>
      <c r="L145" s="50"/>
      <c r="M145" s="33"/>
      <c r="N145" s="33"/>
    </row>
    <row r="146" spans="1:14" s="29" customFormat="1">
      <c r="A146" s="55"/>
      <c r="B146" s="21">
        <f>B145+7</f>
        <v>44494</v>
      </c>
      <c r="C146" s="12">
        <f>D145+G145-H145</f>
        <v>249383.3215598875</v>
      </c>
      <c r="D146" s="9">
        <f>C146+(C146*0.05)</f>
        <v>261852.48763788186</v>
      </c>
      <c r="E146" s="9">
        <f>C146/3000</f>
        <v>83.127773853295835</v>
      </c>
      <c r="F146" s="18">
        <f>(D146-C146)/E146</f>
        <v>149.99999999999986</v>
      </c>
      <c r="G146" s="16"/>
      <c r="H146" s="32">
        <f>IF(D146&gt;C146,D146*0.03,0)</f>
        <v>7855.5746291364558</v>
      </c>
      <c r="I146" s="11">
        <f>E146*50/C146</f>
        <v>1.6666666666666666E-2</v>
      </c>
      <c r="J146" s="10">
        <f>C146-(E146*1080)</f>
        <v>159605.32579832798</v>
      </c>
      <c r="K146" s="9"/>
      <c r="L146" s="50"/>
      <c r="M146" s="33"/>
      <c r="N146" s="33"/>
    </row>
    <row r="147" spans="1:14" s="29" customFormat="1" ht="15.75" thickBot="1">
      <c r="A147" s="56"/>
      <c r="B147" s="34">
        <f>B146+7</f>
        <v>44501</v>
      </c>
      <c r="C147" s="12">
        <f>D146+G146-H146</f>
        <v>253996.91300874541</v>
      </c>
      <c r="D147" s="9">
        <f>C147+(C147*0.05)</f>
        <v>266696.7586591827</v>
      </c>
      <c r="E147" s="9">
        <f>C147/3000</f>
        <v>84.665637669581798</v>
      </c>
      <c r="F147" s="18">
        <f>(D147-C147)/E147</f>
        <v>150.00000000000023</v>
      </c>
      <c r="G147" s="35"/>
      <c r="H147" s="32">
        <f>IF(D147&gt;C147,D147*0.04,0)</f>
        <v>10667.870346367308</v>
      </c>
      <c r="I147" s="11">
        <f>E147*50/C147</f>
        <v>1.6666666666666663E-2</v>
      </c>
      <c r="J147" s="10">
        <f>C147-(E147*1080)</f>
        <v>162558.02432559707</v>
      </c>
      <c r="K147" s="9">
        <f>K142+SUM(H144:H147)</f>
        <v>309670.30088123237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54">
        <v>30</v>
      </c>
      <c r="B149" s="21">
        <f>B147+7</f>
        <v>44508</v>
      </c>
      <c r="C149" s="12">
        <f>D147+G147-H147</f>
        <v>256028.8883128154</v>
      </c>
      <c r="D149" s="9">
        <f>C149+(C149*0.05)</f>
        <v>268830.33272845618</v>
      </c>
      <c r="E149" s="9">
        <f>C149/3000</f>
        <v>85.34296277093847</v>
      </c>
      <c r="F149" s="18">
        <f>(D149-C149)/E149</f>
        <v>150.00000000000017</v>
      </c>
      <c r="G149" s="16"/>
      <c r="H149" s="32">
        <f>IF(D149&gt;C149,D149*0.05,0)</f>
        <v>13441.51663642281</v>
      </c>
      <c r="I149" s="11">
        <f>E149*50/C149</f>
        <v>1.6666666666666666E-2</v>
      </c>
      <c r="J149" s="10">
        <f>C149-(E149*1080)</f>
        <v>163858.48852020185</v>
      </c>
      <c r="K149" s="9"/>
      <c r="L149" s="50"/>
    </row>
    <row r="150" spans="1:14" s="29" customFormat="1">
      <c r="A150" s="55"/>
      <c r="B150" s="21">
        <f>B149+7</f>
        <v>44515</v>
      </c>
      <c r="C150" s="12">
        <f>D149+G149-H149</f>
        <v>255388.81609203338</v>
      </c>
      <c r="D150" s="9">
        <f>C150+(C150*0.05)</f>
        <v>268158.25689663505</v>
      </c>
      <c r="E150" s="9">
        <f>C150/3000</f>
        <v>85.129605364011127</v>
      </c>
      <c r="F150" s="18">
        <f>(D150-C150)/E150</f>
        <v>150.00000000000009</v>
      </c>
      <c r="G150" s="16"/>
      <c r="H150" s="32">
        <f>IF(D150&gt;C150,D150*0.05,0)</f>
        <v>13407.912844831753</v>
      </c>
      <c r="I150" s="11">
        <f>E150*50/C150</f>
        <v>1.6666666666666666E-2</v>
      </c>
      <c r="J150" s="10">
        <f>C150-(E150*1080)</f>
        <v>163448.84229890135</v>
      </c>
      <c r="K150" s="9"/>
      <c r="L150" s="50"/>
      <c r="M150" s="33"/>
      <c r="N150" s="33"/>
    </row>
    <row r="151" spans="1:14" s="29" customFormat="1">
      <c r="A151" s="55"/>
      <c r="B151" s="21">
        <f>B150+7</f>
        <v>44522</v>
      </c>
      <c r="C151" s="12">
        <f>D150+G150-H150</f>
        <v>254750.34405180329</v>
      </c>
      <c r="D151" s="9">
        <f>C151+(C151*0.05)</f>
        <v>267487.86125439347</v>
      </c>
      <c r="E151" s="9">
        <f>C151/3000</f>
        <v>84.916781350601099</v>
      </c>
      <c r="F151" s="18">
        <f>(D151-C151)/E151</f>
        <v>150.00000000000023</v>
      </c>
      <c r="G151" s="16"/>
      <c r="H151" s="32">
        <f>IF(D151&gt;C151,D151*0.05,0)</f>
        <v>13374.393062719675</v>
      </c>
      <c r="I151" s="11">
        <f>E151*50/C151</f>
        <v>1.666666666666667E-2</v>
      </c>
      <c r="J151" s="10">
        <f>C151-(E151*1080)</f>
        <v>163040.22019315412</v>
      </c>
      <c r="K151" s="9"/>
      <c r="L151" s="50"/>
      <c r="M151" s="33"/>
      <c r="N151" s="33"/>
    </row>
    <row r="152" spans="1:14" s="29" customFormat="1" ht="15.75" thickBot="1">
      <c r="A152" s="56"/>
      <c r="B152" s="34">
        <f>B151+7</f>
        <v>44529</v>
      </c>
      <c r="C152" s="12">
        <f>D151+G151-H151</f>
        <v>254113.4681916738</v>
      </c>
      <c r="D152" s="9">
        <f>C152+(C152*0.05)</f>
        <v>266819.14160125749</v>
      </c>
      <c r="E152" s="9">
        <f>C152/3000</f>
        <v>84.704489397224606</v>
      </c>
      <c r="F152" s="18">
        <f>(D152-C152)/E152</f>
        <v>149.99999999999997</v>
      </c>
      <c r="G152" s="35"/>
      <c r="H152" s="32">
        <f>IF(D152&gt;C152,D152*0.05,0)</f>
        <v>13340.957080062875</v>
      </c>
      <c r="I152" s="11">
        <f>E152*50/C152</f>
        <v>1.6666666666666666E-2</v>
      </c>
      <c r="J152" s="10">
        <f>C152-(E152*1080)</f>
        <v>162632.61964267123</v>
      </c>
      <c r="K152" s="9">
        <f>K147+SUM(H149:H152)</f>
        <v>363235.08050526946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54">
        <v>31</v>
      </c>
      <c r="B154" s="21">
        <f>B152+7</f>
        <v>44536</v>
      </c>
      <c r="C154" s="12">
        <f>D152+G152-H152</f>
        <v>253478.18452119461</v>
      </c>
      <c r="D154" s="9">
        <f>C154+(C154*0.05)</f>
        <v>266152.09374725434</v>
      </c>
      <c r="E154" s="9">
        <f>C154/3000</f>
        <v>84.492728173731535</v>
      </c>
      <c r="F154" s="18">
        <f>(D154-C154)/E154</f>
        <v>150.00000000000011</v>
      </c>
      <c r="G154" s="16"/>
      <c r="H154" s="32">
        <f>IF(D154&gt;C154,D154*0.05,0)</f>
        <v>13307.604687362718</v>
      </c>
      <c r="I154" s="11">
        <f>E154*50/C154</f>
        <v>1.6666666666666666E-2</v>
      </c>
      <c r="J154" s="10">
        <f>C154-(E154*1080)</f>
        <v>162226.03809356457</v>
      </c>
      <c r="K154" s="9"/>
      <c r="L154" s="50"/>
    </row>
    <row r="155" spans="1:14" s="29" customFormat="1">
      <c r="A155" s="55"/>
      <c r="B155" s="21">
        <f>B154+7</f>
        <v>44543</v>
      </c>
      <c r="C155" s="12">
        <f>D154+G154-H154</f>
        <v>252844.48905989164</v>
      </c>
      <c r="D155" s="9">
        <f>C155+(C155*0.05)</f>
        <v>265486.7135128862</v>
      </c>
      <c r="E155" s="9">
        <f>C155/3000</f>
        <v>84.281496353297214</v>
      </c>
      <c r="F155" s="18">
        <f>(D155-C155)/E155</f>
        <v>149.99999999999974</v>
      </c>
      <c r="G155" s="16"/>
      <c r="H155" s="32">
        <f>IF(D155&gt;C155,D155*0.05,0)</f>
        <v>13274.33567564431</v>
      </c>
      <c r="I155" s="11">
        <f>E155*50/C155</f>
        <v>1.6666666666666666E-2</v>
      </c>
      <c r="J155" s="10">
        <f>C155-(E155*1080)</f>
        <v>161820.47299833066</v>
      </c>
      <c r="K155" s="9"/>
      <c r="L155" s="50"/>
      <c r="M155" s="33"/>
      <c r="N155" s="33"/>
    </row>
    <row r="156" spans="1:14" s="29" customFormat="1">
      <c r="A156" s="55"/>
      <c r="B156" s="21">
        <f>B155+7</f>
        <v>44550</v>
      </c>
      <c r="C156" s="12">
        <f>D155+G155-H155</f>
        <v>252212.37783724189</v>
      </c>
      <c r="D156" s="9">
        <f>C156+(C156*0.05)</f>
        <v>264822.99672910396</v>
      </c>
      <c r="E156" s="9">
        <f>C156/3000</f>
        <v>84.070792612413968</v>
      </c>
      <c r="F156" s="18">
        <f>(D156-C156)/E156</f>
        <v>149.99999999999977</v>
      </c>
      <c r="G156" s="16"/>
      <c r="H156" s="32">
        <f>IF(D156&gt;C156,D156*0.05,0)</f>
        <v>13241.149836455199</v>
      </c>
      <c r="I156" s="11">
        <f>E156*50/C156</f>
        <v>1.6666666666666666E-2</v>
      </c>
      <c r="J156" s="10">
        <f>C156-(E156*1080)</f>
        <v>161415.92181583482</v>
      </c>
      <c r="K156" s="9"/>
      <c r="L156" s="50"/>
      <c r="M156" s="33"/>
      <c r="N156" s="33"/>
    </row>
    <row r="157" spans="1:14" s="29" customFormat="1" ht="15.75" thickBot="1">
      <c r="A157" s="56"/>
      <c r="B157" s="34">
        <f>B156+7</f>
        <v>44557</v>
      </c>
      <c r="C157" s="12">
        <f>D156+G156-H156</f>
        <v>251581.84689264875</v>
      </c>
      <c r="D157" s="9">
        <f>C157+(C157*0.05)</f>
        <v>264160.93923728121</v>
      </c>
      <c r="E157" s="9">
        <f>C157/3000</f>
        <v>83.860615630882918</v>
      </c>
      <c r="F157" s="18">
        <f>(D157-C157)/E157</f>
        <v>150.00000000000026</v>
      </c>
      <c r="G157" s="35"/>
      <c r="H157" s="32">
        <f>IF(D157&gt;C157,D157*0.05,0)</f>
        <v>13208.046961864062</v>
      </c>
      <c r="I157" s="11">
        <f>E157*50/C157</f>
        <v>1.6666666666666666E-2</v>
      </c>
      <c r="J157" s="10">
        <f>C157-(E157*1080)</f>
        <v>161012.38201129521</v>
      </c>
      <c r="K157" s="9">
        <f>K152+SUM(H154:H157)</f>
        <v>416266.21766659577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54">
        <v>32</v>
      </c>
      <c r="B159" s="21">
        <f>B157+7</f>
        <v>44564</v>
      </c>
      <c r="C159" s="12">
        <f>D157+G157-H157</f>
        <v>250952.89227541717</v>
      </c>
      <c r="D159" s="9">
        <f>C159+(C159*0.05)</f>
        <v>263500.53688918805</v>
      </c>
      <c r="E159" s="9">
        <f>C159/3000</f>
        <v>83.650964091805719</v>
      </c>
      <c r="F159" s="18">
        <f>(D159-C159)/E159</f>
        <v>150.00000000000031</v>
      </c>
      <c r="G159" s="16"/>
      <c r="H159" s="32">
        <f>IF(D159&gt;C159,D159*0.05,0)</f>
        <v>13175.026844459404</v>
      </c>
      <c r="I159" s="11">
        <f>E159*50/C159</f>
        <v>1.6666666666666666E-2</v>
      </c>
      <c r="J159" s="10">
        <f>C159-(E159*1080)</f>
        <v>160609.85105626698</v>
      </c>
      <c r="K159" s="9"/>
      <c r="L159" s="50"/>
    </row>
    <row r="160" spans="1:14" s="29" customFormat="1">
      <c r="A160" s="55"/>
      <c r="B160" s="21">
        <f>B159+7</f>
        <v>44571</v>
      </c>
      <c r="C160" s="12">
        <f>D159+G159-H159</f>
        <v>250325.51004472864</v>
      </c>
      <c r="D160" s="9">
        <f>C160+(C160*0.05)</f>
        <v>262841.78554696508</v>
      </c>
      <c r="E160" s="9">
        <f>C160/3000</f>
        <v>83.44183668157622</v>
      </c>
      <c r="F160" s="18">
        <f>(D160-C160)/E160</f>
        <v>150.00000000000011</v>
      </c>
      <c r="G160" s="16"/>
      <c r="H160" s="32">
        <f>IF(D160&gt;C160,D160*0.05,0)</f>
        <v>13142.089277348256</v>
      </c>
      <c r="I160" s="11">
        <f>E160*50/C160</f>
        <v>1.666666666666667E-2</v>
      </c>
      <c r="J160" s="10">
        <f>C160-(E160*1080)</f>
        <v>160208.32642862631</v>
      </c>
      <c r="K160" s="9"/>
      <c r="L160" s="50"/>
      <c r="M160" s="33"/>
      <c r="N160" s="33"/>
    </row>
    <row r="161" spans="1:14" s="29" customFormat="1">
      <c r="A161" s="55"/>
      <c r="B161" s="21">
        <f>B160+7</f>
        <v>44578</v>
      </c>
      <c r="C161" s="12">
        <f>D160+G160-H160</f>
        <v>249699.69626961683</v>
      </c>
      <c r="D161" s="9">
        <f>C161+(C161*0.05)</f>
        <v>262184.6810830977</v>
      </c>
      <c r="E161" s="9">
        <f>C161/3000</f>
        <v>83.233232089872274</v>
      </c>
      <c r="F161" s="18">
        <f>(D161-C161)/E161</f>
        <v>150.00000000000037</v>
      </c>
      <c r="G161" s="16"/>
      <c r="H161" s="32">
        <f>IF(D161&gt;C161,D161*0.05,0)</f>
        <v>13109.234054154886</v>
      </c>
      <c r="I161" s="11">
        <f>E161*50/C161</f>
        <v>1.6666666666666666E-2</v>
      </c>
      <c r="J161" s="10">
        <f>C161-(E161*1080)</f>
        <v>159807.80561255477</v>
      </c>
      <c r="K161" s="9"/>
      <c r="L161" s="50"/>
      <c r="M161" s="33"/>
      <c r="N161" s="33"/>
    </row>
    <row r="162" spans="1:14" s="29" customFormat="1" ht="15.75" thickBot="1">
      <c r="A162" s="56"/>
      <c r="B162" s="34">
        <f>B161+7</f>
        <v>44585</v>
      </c>
      <c r="C162" s="12">
        <f>D161+G161-H161</f>
        <v>249075.44702894281</v>
      </c>
      <c r="D162" s="9">
        <f>C162+(C162*0.05)</f>
        <v>261529.21938038996</v>
      </c>
      <c r="E162" s="9">
        <f>C162/3000</f>
        <v>83.025149009647606</v>
      </c>
      <c r="F162" s="18">
        <f>(D162-C162)/E162</f>
        <v>150.00000000000003</v>
      </c>
      <c r="G162" s="35"/>
      <c r="H162" s="32">
        <f>IF(D162&gt;C162,D162*0.05,0)</f>
        <v>13076.460969019499</v>
      </c>
      <c r="I162" s="11">
        <f>E162*50/C162</f>
        <v>1.6666666666666666E-2</v>
      </c>
      <c r="J162" s="10">
        <f>C162-(E162*1080)</f>
        <v>159408.28609852341</v>
      </c>
      <c r="K162" s="9">
        <f>K157+SUM(H159:H162)</f>
        <v>468769.02881157782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54">
        <v>33</v>
      </c>
      <c r="B164" s="21">
        <f>B162+7</f>
        <v>44592</v>
      </c>
      <c r="C164" s="12">
        <f>D162+G162-H162</f>
        <v>248452.75841137045</v>
      </c>
      <c r="D164" s="9">
        <f>C164+(C164*0.05)</f>
        <v>260875.39633193897</v>
      </c>
      <c r="E164" s="9">
        <f>C164/3000</f>
        <v>82.817586137123484</v>
      </c>
      <c r="F164" s="18">
        <f>(D164-C164)/E164</f>
        <v>150</v>
      </c>
      <c r="G164" s="16"/>
      <c r="H164" s="32">
        <f>IF(D164&gt;C164,D164*0.05,0)</f>
        <v>13043.769816596949</v>
      </c>
      <c r="I164" s="11">
        <f>E164*50/C164</f>
        <v>1.6666666666666666E-2</v>
      </c>
      <c r="J164" s="10">
        <f>C164-(E164*1080)</f>
        <v>159009.76538327709</v>
      </c>
      <c r="K164" s="9"/>
      <c r="L164" s="50"/>
    </row>
    <row r="165" spans="1:14" s="29" customFormat="1">
      <c r="A165" s="55"/>
      <c r="B165" s="21">
        <f>B164+7</f>
        <v>44599</v>
      </c>
      <c r="C165" s="12">
        <f>D164+G164-H164</f>
        <v>247831.62651534204</v>
      </c>
      <c r="D165" s="9">
        <f>C165+(C165*0.05)</f>
        <v>260223.20784110914</v>
      </c>
      <c r="E165" s="9">
        <f>C165/3000</f>
        <v>82.610542171780679</v>
      </c>
      <c r="F165" s="18">
        <f>(D165-C165)/E165</f>
        <v>149.99999999999994</v>
      </c>
      <c r="G165" s="16"/>
      <c r="H165" s="32">
        <f>IF(D165&gt;C165,D165*0.05,0)</f>
        <v>13011.160392055457</v>
      </c>
      <c r="I165" s="11">
        <f>E165*50/C165</f>
        <v>1.6666666666666666E-2</v>
      </c>
      <c r="J165" s="10">
        <f>C165-(E165*1080)</f>
        <v>158612.2409698189</v>
      </c>
      <c r="K165" s="9"/>
      <c r="L165" s="50"/>
      <c r="M165" s="33"/>
      <c r="N165" s="33"/>
    </row>
    <row r="166" spans="1:14" s="29" customFormat="1">
      <c r="A166" s="55"/>
      <c r="B166" s="21">
        <f>B165+7</f>
        <v>44606</v>
      </c>
      <c r="C166" s="12">
        <f>D165+G165-H165</f>
        <v>247212.04744905367</v>
      </c>
      <c r="D166" s="9">
        <f>C166+(C166*0.05)</f>
        <v>259572.64982150635</v>
      </c>
      <c r="E166" s="9">
        <f>C166/3000</f>
        <v>82.404015816351219</v>
      </c>
      <c r="F166" s="18">
        <f>(D166-C166)/E166</f>
        <v>149.99999999999991</v>
      </c>
      <c r="G166" s="16"/>
      <c r="H166" s="32">
        <f>IF(D166&gt;C166,D166*0.05,0)</f>
        <v>12978.632491075317</v>
      </c>
      <c r="I166" s="11">
        <f>E166*50/C166</f>
        <v>1.6666666666666666E-2</v>
      </c>
      <c r="J166" s="10">
        <f>C166-(E166*1080)</f>
        <v>158215.71036739435</v>
      </c>
      <c r="K166" s="9"/>
      <c r="L166" s="50"/>
      <c r="M166" s="33"/>
      <c r="N166" s="33"/>
    </row>
    <row r="167" spans="1:14" s="29" customFormat="1" ht="15.75" thickBot="1">
      <c r="A167" s="56"/>
      <c r="B167" s="34">
        <f>B166+7</f>
        <v>44613</v>
      </c>
      <c r="C167" s="12">
        <f>D166+G166-H166</f>
        <v>246594.01733043103</v>
      </c>
      <c r="D167" s="9">
        <f>C167+(C167*0.05)</f>
        <v>258923.71819695257</v>
      </c>
      <c r="E167" s="9">
        <f>C167/3000</f>
        <v>82.198005776810348</v>
      </c>
      <c r="F167" s="18">
        <f>(D167-C167)/E167</f>
        <v>149.99999999999986</v>
      </c>
      <c r="G167" s="35"/>
      <c r="H167" s="32">
        <f>IF(D167&gt;C167,D167*0.05,0)</f>
        <v>12946.185909847629</v>
      </c>
      <c r="I167" s="11">
        <f>E167*50/C167</f>
        <v>1.6666666666666666E-2</v>
      </c>
      <c r="J167" s="10">
        <f>C167-(E167*1080)</f>
        <v>157820.17109147587</v>
      </c>
      <c r="K167" s="9">
        <f>K162+SUM(H164:H167)</f>
        <v>520748.77742115315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54">
        <v>34</v>
      </c>
      <c r="B169" s="21">
        <f>B167+7</f>
        <v>44620</v>
      </c>
      <c r="C169" s="12">
        <f>D167+G167-H167</f>
        <v>245977.53228710493</v>
      </c>
      <c r="D169" s="9">
        <f>C169+(C169*0.05)</f>
        <v>258276.40890146018</v>
      </c>
      <c r="E169" s="9">
        <f>C169/3000</f>
        <v>81.992510762368312</v>
      </c>
      <c r="F169" s="18">
        <f>(D169-C169)/E169</f>
        <v>150.00000000000003</v>
      </c>
      <c r="G169" s="16"/>
      <c r="H169" s="32">
        <f>IF(D169&gt;C169,D169*0.05,0)</f>
        <v>12913.82044507301</v>
      </c>
      <c r="I169" s="11">
        <f>E169*50/C169</f>
        <v>1.6666666666666666E-2</v>
      </c>
      <c r="J169" s="10">
        <f>C169-(E169*1080)</f>
        <v>157425.62066374713</v>
      </c>
      <c r="K169" s="9"/>
      <c r="L169" s="50"/>
    </row>
    <row r="170" spans="1:14" s="29" customFormat="1">
      <c r="A170" s="55"/>
      <c r="B170" s="21">
        <f>B169+7</f>
        <v>44627</v>
      </c>
      <c r="C170" s="12">
        <f>D169+G169-H169</f>
        <v>245362.58845638717</v>
      </c>
      <c r="D170" s="9">
        <f>C170+(C170*0.05)</f>
        <v>257630.71787920652</v>
      </c>
      <c r="E170" s="9">
        <f>C170/3000</f>
        <v>81.787529485462386</v>
      </c>
      <c r="F170" s="18">
        <f>(D170-C170)/E170</f>
        <v>150</v>
      </c>
      <c r="G170" s="16"/>
      <c r="H170" s="32">
        <f>IF(D170&gt;C170,D170*0.05,0)</f>
        <v>12881.535893960327</v>
      </c>
      <c r="I170" s="11">
        <f>E170*50/C170</f>
        <v>1.6666666666666666E-2</v>
      </c>
      <c r="J170" s="10">
        <f>C170-(E170*1080)</f>
        <v>157032.05661208779</v>
      </c>
      <c r="K170" s="9"/>
      <c r="L170" s="50"/>
    </row>
    <row r="171" spans="1:14" s="29" customFormat="1">
      <c r="A171" s="55"/>
      <c r="B171" s="21">
        <f>B170+7</f>
        <v>44634</v>
      </c>
      <c r="C171" s="12">
        <f>D170+G170-H170</f>
        <v>244749.18198524619</v>
      </c>
      <c r="D171" s="9">
        <f>C171+(C171*0.05)</f>
        <v>256986.6410845085</v>
      </c>
      <c r="E171" s="9">
        <f>C171/3000</f>
        <v>81.583060661748732</v>
      </c>
      <c r="F171" s="18">
        <f>(D171-C171)/E171</f>
        <v>150.00000000000003</v>
      </c>
      <c r="G171" s="16"/>
      <c r="H171" s="32">
        <f>IF(D171&gt;C171,D171*0.05,0)</f>
        <v>12849.332054225426</v>
      </c>
      <c r="I171" s="11">
        <f>E171*50/C171</f>
        <v>1.6666666666666666E-2</v>
      </c>
      <c r="J171" s="10">
        <f>C171-(E171*1080)</f>
        <v>156639.47647055757</v>
      </c>
      <c r="K171" s="9"/>
      <c r="L171" s="50"/>
    </row>
    <row r="172" spans="1:14" s="29" customFormat="1" ht="15.75" thickBot="1">
      <c r="A172" s="56"/>
      <c r="B172" s="34">
        <f>B171+7</f>
        <v>44641</v>
      </c>
      <c r="C172" s="12">
        <f>D171+G171-H171</f>
        <v>244137.30903028307</v>
      </c>
      <c r="D172" s="9">
        <f>C172+(C172*0.05)</f>
        <v>256344.17448179721</v>
      </c>
      <c r="E172" s="9">
        <f>C172/3000</f>
        <v>81.379103010094354</v>
      </c>
      <c r="F172" s="18">
        <f>(D172-C172)/E172</f>
        <v>149.99999999999983</v>
      </c>
      <c r="G172" s="35"/>
      <c r="H172" s="32">
        <f>IF(D172&gt;C172,D172*0.05,0)</f>
        <v>12817.208724089862</v>
      </c>
      <c r="I172" s="11">
        <f>E172*50/C172</f>
        <v>1.6666666666666666E-2</v>
      </c>
      <c r="J172" s="10">
        <f>C172-(E172*1080)</f>
        <v>156247.87777938118</v>
      </c>
      <c r="K172" s="9">
        <f>K167+SUM(H169:H172)</f>
        <v>572210.67453850177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54">
        <v>35</v>
      </c>
      <c r="B174" s="21">
        <f>B172+7</f>
        <v>44648</v>
      </c>
      <c r="C174" s="12">
        <f>D172+G172-H172</f>
        <v>243526.96575770734</v>
      </c>
      <c r="D174" s="9">
        <f>C174+(C174*0.05)</f>
        <v>255703.31404559271</v>
      </c>
      <c r="E174" s="9">
        <f>C174/3000</f>
        <v>81.175655252569115</v>
      </c>
      <c r="F174" s="18">
        <f>(D174-C174)/E174</f>
        <v>150</v>
      </c>
      <c r="G174" s="16"/>
      <c r="H174" s="32">
        <f>IF(D174&gt;C174,D174*0.05,0)</f>
        <v>12785.165702279635</v>
      </c>
      <c r="I174" s="11">
        <f>E174*50/C174</f>
        <v>1.6666666666666666E-2</v>
      </c>
      <c r="J174" s="10">
        <f>C174-(E174*1080)</f>
        <v>155857.25808493269</v>
      </c>
      <c r="K174" s="9"/>
      <c r="L174" s="50"/>
    </row>
    <row r="175" spans="1:14" s="29" customFormat="1">
      <c r="A175" s="55"/>
      <c r="B175" s="21">
        <f>B174+7</f>
        <v>44655</v>
      </c>
      <c r="C175" s="12">
        <f>D174+G174-H174</f>
        <v>242918.14834331308</v>
      </c>
      <c r="D175" s="9">
        <f>C175+(C175*0.05)</f>
        <v>255064.05576047872</v>
      </c>
      <c r="E175" s="9">
        <f>C175/3000</f>
        <v>80.972716114437688</v>
      </c>
      <c r="F175" s="18">
        <f>(D175-C175)/E175</f>
        <v>149.99999999999983</v>
      </c>
      <c r="G175" s="16"/>
      <c r="H175" s="32">
        <f>IF(D175&gt;C175,D175*0.05,0)</f>
        <v>12753.202788023937</v>
      </c>
      <c r="I175" s="11">
        <f>E175*50/C175</f>
        <v>1.6666666666666666E-2</v>
      </c>
      <c r="J175" s="10">
        <f>C175-(E175*1080)</f>
        <v>155467.61493972037</v>
      </c>
      <c r="K175" s="9"/>
      <c r="L175" s="50"/>
    </row>
    <row r="176" spans="1:14" s="29" customFormat="1">
      <c r="A176" s="55"/>
      <c r="B176" s="21">
        <f>B175+7</f>
        <v>44662</v>
      </c>
      <c r="C176" s="12">
        <f>D175+G175-H175</f>
        <v>242310.85297245477</v>
      </c>
      <c r="D176" s="9">
        <f>C176+(C176*0.05)</f>
        <v>254426.39562107751</v>
      </c>
      <c r="E176" s="9">
        <f>C176/3000</f>
        <v>80.770284324151589</v>
      </c>
      <c r="F176" s="18">
        <f>(D176-C176)/E176</f>
        <v>149.99999999999997</v>
      </c>
      <c r="G176" s="16"/>
      <c r="H176" s="32">
        <f>IF(D176&gt;C176,D176*0.05,0)</f>
        <v>12721.319781053877</v>
      </c>
      <c r="I176" s="11">
        <f>E176*50/C176</f>
        <v>1.6666666666666666E-2</v>
      </c>
      <c r="J176" s="10">
        <f>C176-(E176*1080)</f>
        <v>155078.94590237105</v>
      </c>
      <c r="K176" s="9"/>
      <c r="L176" s="50"/>
    </row>
    <row r="177" spans="1:12" s="29" customFormat="1" ht="15.75" thickBot="1">
      <c r="A177" s="56"/>
      <c r="B177" s="34">
        <f>B176+7</f>
        <v>44669</v>
      </c>
      <c r="C177" s="12">
        <f>D176+G176-H176</f>
        <v>241705.07584002364</v>
      </c>
      <c r="D177" s="9">
        <f>C177+(C177*0.05)</f>
        <v>253790.3296320248</v>
      </c>
      <c r="E177" s="9">
        <f>C177/3000</f>
        <v>80.568358613341218</v>
      </c>
      <c r="F177" s="18">
        <f>(D177-C177)/E177</f>
        <v>149.9999999999998</v>
      </c>
      <c r="G177" s="35"/>
      <c r="H177" s="32">
        <f>IF(D177&gt;C177,D177*0.05,0)</f>
        <v>12689.51648160124</v>
      </c>
      <c r="I177" s="11">
        <f>E177*50/C177</f>
        <v>1.6666666666666666E-2</v>
      </c>
      <c r="J177" s="10">
        <f>C177-(E177*1080)</f>
        <v>154691.24853761512</v>
      </c>
      <c r="K177" s="9">
        <f>K172+SUM(H174:H177)</f>
        <v>623159.8792914605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54">
        <v>36</v>
      </c>
      <c r="B179" s="21">
        <f>B177+7</f>
        <v>44676</v>
      </c>
      <c r="C179" s="12">
        <f>D177+G177-H177</f>
        <v>241100.81315042358</v>
      </c>
      <c r="D179" s="9">
        <f>C179+(C179*0.05)</f>
        <v>253155.85380794475</v>
      </c>
      <c r="E179" s="9">
        <f>C179/3000</f>
        <v>80.366937716807854</v>
      </c>
      <c r="F179" s="18">
        <f>(D179-C179)/E179</f>
        <v>149.99999999999986</v>
      </c>
      <c r="G179" s="16"/>
      <c r="H179" s="32">
        <f>IF(D179&gt;C179,D179*0.05,0)</f>
        <v>12657.792690397238</v>
      </c>
      <c r="I179" s="11">
        <f>E179*50/C179</f>
        <v>1.6666666666666666E-2</v>
      </c>
      <c r="J179" s="10">
        <f>C179-(E179*1080)</f>
        <v>154304.52041627112</v>
      </c>
      <c r="K179" s="9"/>
      <c r="L179" s="50"/>
    </row>
    <row r="180" spans="1:12" s="29" customFormat="1">
      <c r="A180" s="55"/>
      <c r="B180" s="21">
        <f>B179+7</f>
        <v>44683</v>
      </c>
      <c r="C180" s="12">
        <f>D179+G179-H179</f>
        <v>240498.06111754751</v>
      </c>
      <c r="D180" s="9">
        <f>C180+(C180*0.05)</f>
        <v>252522.96417342487</v>
      </c>
      <c r="E180" s="9">
        <f>C180/3000</f>
        <v>80.166020372515831</v>
      </c>
      <c r="F180" s="18">
        <f>(D180-C180)/E180</f>
        <v>149.99999999999989</v>
      </c>
      <c r="G180" s="16"/>
      <c r="H180" s="32">
        <f>IF(D180&gt;C180,D180*0.05,0)</f>
        <v>12626.148208671244</v>
      </c>
      <c r="I180" s="11">
        <f>E180*50/C180</f>
        <v>1.6666666666666666E-2</v>
      </c>
      <c r="J180" s="10">
        <f>C180-(E180*1080)</f>
        <v>153918.75911523041</v>
      </c>
      <c r="K180" s="9"/>
      <c r="L180" s="50"/>
    </row>
    <row r="181" spans="1:12" s="29" customFormat="1">
      <c r="A181" s="55"/>
      <c r="B181" s="21">
        <f>B180+7</f>
        <v>44690</v>
      </c>
      <c r="C181" s="12">
        <f>D180+G180-H180</f>
        <v>239896.81596475362</v>
      </c>
      <c r="D181" s="9">
        <f>C181+(C181*0.05)</f>
        <v>251891.6567629913</v>
      </c>
      <c r="E181" s="9">
        <f>C181/3000</f>
        <v>79.965605321584547</v>
      </c>
      <c r="F181" s="18">
        <f>(D181-C181)/E181</f>
        <v>150</v>
      </c>
      <c r="G181" s="16"/>
      <c r="H181" s="32">
        <f>IF(D181&gt;C181,D181*0.05,0)</f>
        <v>12594.582838149567</v>
      </c>
      <c r="I181" s="11">
        <f>E181*50/C181</f>
        <v>1.6666666666666666E-2</v>
      </c>
      <c r="J181" s="10">
        <f>C181-(E181*1080)</f>
        <v>153533.96221744231</v>
      </c>
      <c r="K181" s="9"/>
      <c r="L181" s="50"/>
    </row>
    <row r="182" spans="1:12" s="29" customFormat="1" ht="15.75" thickBot="1">
      <c r="A182" s="56"/>
      <c r="B182" s="34">
        <f>B181+7</f>
        <v>44697</v>
      </c>
      <c r="C182" s="12">
        <f>D181+G181-H181</f>
        <v>239297.07392484174</v>
      </c>
      <c r="D182" s="9">
        <f>C182+(C182*0.05)</f>
        <v>251261.92762108383</v>
      </c>
      <c r="E182" s="9">
        <f>C182/3000</f>
        <v>79.76569130828058</v>
      </c>
      <c r="F182" s="18">
        <f>(D182-C182)/E182</f>
        <v>150.00000000000006</v>
      </c>
      <c r="G182" s="35"/>
      <c r="H182" s="32">
        <f>IF(D182&gt;C182,D182*0.05,0)</f>
        <v>12563.096381054193</v>
      </c>
      <c r="I182" s="11">
        <f>E182*50/C182</f>
        <v>1.6666666666666666E-2</v>
      </c>
      <c r="J182" s="10">
        <f>C182-(E182*1080)</f>
        <v>153150.12731189872</v>
      </c>
      <c r="K182" s="9">
        <f>K177+SUM(H179:H182)</f>
        <v>673601.49940973276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54">
        <v>37</v>
      </c>
      <c r="B184" s="21">
        <f>B182+7</f>
        <v>44704</v>
      </c>
      <c r="C184" s="12">
        <f>D182+G182-H182</f>
        <v>238698.83124002963</v>
      </c>
      <c r="D184" s="9">
        <f>C184+(C184*0.05)</f>
        <v>250633.7728020311</v>
      </c>
      <c r="E184" s="9">
        <f>C184/3000</f>
        <v>79.566277080009883</v>
      </c>
      <c r="F184" s="18">
        <f>(D184-C184)/E184</f>
        <v>149.99999999999994</v>
      </c>
      <c r="G184" s="16"/>
      <c r="H184" s="32">
        <f>IF(D184&gt;C184,D184*0.05,0)</f>
        <v>12531.688640101556</v>
      </c>
      <c r="I184" s="11">
        <f>E184*50/C184</f>
        <v>1.666666666666667E-2</v>
      </c>
      <c r="J184" s="10">
        <f>C184-(E184*1080)</f>
        <v>152767.25199361896</v>
      </c>
      <c r="K184" s="9"/>
      <c r="L184" s="50"/>
    </row>
    <row r="185" spans="1:12" s="29" customFormat="1">
      <c r="A185" s="55"/>
      <c r="B185" s="21">
        <f>B184+7</f>
        <v>44711</v>
      </c>
      <c r="C185" s="12">
        <f>D184+G184-H184</f>
        <v>238102.08416192955</v>
      </c>
      <c r="D185" s="9">
        <f>C185+(C185*0.05)</f>
        <v>250007.18837002604</v>
      </c>
      <c r="E185" s="9">
        <f>C185/3000</f>
        <v>79.367361387309856</v>
      </c>
      <c r="F185" s="18">
        <f>(D185-C185)/E185</f>
        <v>150.00000000000006</v>
      </c>
      <c r="G185" s="16"/>
      <c r="H185" s="32">
        <f>IF(D185&gt;C185,D185*0.05,0)</f>
        <v>12500.359418501303</v>
      </c>
      <c r="I185" s="11">
        <f>E185*50/C185</f>
        <v>1.6666666666666666E-2</v>
      </c>
      <c r="J185" s="10">
        <f>C185-(E185*1080)</f>
        <v>152385.33386363491</v>
      </c>
      <c r="K185" s="9"/>
      <c r="L185" s="50"/>
    </row>
    <row r="186" spans="1:12" s="29" customFormat="1">
      <c r="A186" s="55"/>
      <c r="B186" s="21">
        <f>B185+7</f>
        <v>44718</v>
      </c>
      <c r="C186" s="12">
        <f>D185+G185-H185</f>
        <v>237506.82895152475</v>
      </c>
      <c r="D186" s="9">
        <f>C186+(C186*0.05)</f>
        <v>249382.17039910099</v>
      </c>
      <c r="E186" s="9">
        <f>C186/3000</f>
        <v>79.168942983841575</v>
      </c>
      <c r="F186" s="18">
        <f>(D186-C186)/E186</f>
        <v>150.00000000000006</v>
      </c>
      <c r="G186" s="16"/>
      <c r="H186" s="32">
        <f>IF(D186&gt;C186,D186*0.05,0)</f>
        <v>12469.108519955051</v>
      </c>
      <c r="I186" s="11">
        <f>E186*50/C186</f>
        <v>1.6666666666666663E-2</v>
      </c>
      <c r="J186" s="10">
        <f>C186-(E186*1080)</f>
        <v>152004.37052897585</v>
      </c>
      <c r="K186" s="9"/>
      <c r="L186" s="50"/>
    </row>
    <row r="187" spans="1:12" s="29" customFormat="1" ht="15.75" thickBot="1">
      <c r="A187" s="56"/>
      <c r="B187" s="34">
        <f>B186+7</f>
        <v>44725</v>
      </c>
      <c r="C187" s="12">
        <f>D186+G186-H186</f>
        <v>236913.06187914594</v>
      </c>
      <c r="D187" s="9">
        <f>C187+(C187*0.05)</f>
        <v>248758.71497310326</v>
      </c>
      <c r="E187" s="9">
        <f>C187/3000</f>
        <v>78.971020626381986</v>
      </c>
      <c r="F187" s="18">
        <f>(D187-C187)/E187</f>
        <v>150.0000000000002</v>
      </c>
      <c r="G187" s="35"/>
      <c r="H187" s="32">
        <f>IF(D187&gt;C187,D187*0.05,0)</f>
        <v>12437.935748655163</v>
      </c>
      <c r="I187" s="11">
        <f>E187*50/C187</f>
        <v>1.6666666666666666E-2</v>
      </c>
      <c r="J187" s="10">
        <f>C187-(E187*1080)</f>
        <v>151624.35960265339</v>
      </c>
      <c r="K187" s="9">
        <f>K182+SUM(H184:H187)</f>
        <v>723540.59173694579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54">
        <v>38</v>
      </c>
      <c r="B189" s="21">
        <f>B187+7</f>
        <v>44732</v>
      </c>
      <c r="C189" s="12">
        <f>D187+G187-H187</f>
        <v>236320.77922444808</v>
      </c>
      <c r="D189" s="9">
        <f>C189+(C189*0.05)</f>
        <v>248136.81818567048</v>
      </c>
      <c r="E189" s="9">
        <f>C189/3000</f>
        <v>78.77359307481602</v>
      </c>
      <c r="F189" s="18">
        <f>(D189-C189)/E189</f>
        <v>149.99999999999991</v>
      </c>
      <c r="G189" s="16"/>
      <c r="H189" s="32">
        <f>IF(D189&gt;C189,D189*0.05,0)</f>
        <v>12406.840909283525</v>
      </c>
      <c r="I189" s="11">
        <f>E189*50/C189</f>
        <v>1.6666666666666663E-2</v>
      </c>
      <c r="J189" s="10">
        <f>C189-(E189*1080)</f>
        <v>151245.29870364678</v>
      </c>
      <c r="K189" s="9"/>
      <c r="L189" s="50"/>
    </row>
    <row r="190" spans="1:12" s="29" customFormat="1">
      <c r="A190" s="55"/>
      <c r="B190" s="21">
        <f>B189+7</f>
        <v>44739</v>
      </c>
      <c r="C190" s="12">
        <f>D189+G189-H189</f>
        <v>235729.97727638696</v>
      </c>
      <c r="D190" s="9">
        <f>C190+(C190*0.05)</f>
        <v>247516.4761402063</v>
      </c>
      <c r="E190" s="9">
        <f>C190/3000</f>
        <v>78.576659092128992</v>
      </c>
      <c r="F190" s="18">
        <f>(D190-C190)/E190</f>
        <v>149.99999999999997</v>
      </c>
      <c r="G190" s="16"/>
      <c r="H190" s="32">
        <f>IF(D190&gt;C190,D190*0.05,0)</f>
        <v>12375.823807010316</v>
      </c>
      <c r="I190" s="11">
        <f>E190*50/C190</f>
        <v>1.666666666666667E-2</v>
      </c>
      <c r="J190" s="10">
        <f>C190-(E190*1080)</f>
        <v>150867.18545688764</v>
      </c>
      <c r="K190" s="9"/>
      <c r="L190" s="50"/>
    </row>
    <row r="191" spans="1:12" s="29" customFormat="1">
      <c r="A191" s="55"/>
      <c r="B191" s="21">
        <f>B190+7</f>
        <v>44746</v>
      </c>
      <c r="C191" s="12">
        <f>D190+G190-H190</f>
        <v>235140.65233319599</v>
      </c>
      <c r="D191" s="9">
        <f>C191+(C191*0.05)</f>
        <v>246897.68494985579</v>
      </c>
      <c r="E191" s="9">
        <f>C191/3000</f>
        <v>78.380217444398667</v>
      </c>
      <c r="F191" s="18">
        <f>(D191-C191)/E191</f>
        <v>149.99999999999994</v>
      </c>
      <c r="G191" s="16"/>
      <c r="H191" s="32">
        <f>IF(D191&gt;C191,D191*0.05,0)</f>
        <v>12344.88424749279</v>
      </c>
      <c r="I191" s="11">
        <f>E191*50/C191</f>
        <v>1.6666666666666666E-2</v>
      </c>
      <c r="J191" s="10">
        <f>C191-(E191*1080)</f>
        <v>150490.01749324542</v>
      </c>
      <c r="K191" s="9"/>
      <c r="L191" s="50"/>
    </row>
    <row r="192" spans="1:12" s="29" customFormat="1" ht="15.75" thickBot="1">
      <c r="A192" s="56"/>
      <c r="B192" s="34">
        <f>B191+7</f>
        <v>44753</v>
      </c>
      <c r="C192" s="12">
        <f>D191+G191-H191</f>
        <v>234552.80070236299</v>
      </c>
      <c r="D192" s="9">
        <f>C192+(C192*0.05)</f>
        <v>246280.44073748114</v>
      </c>
      <c r="E192" s="9">
        <f>C192/3000</f>
        <v>78.184266900787662</v>
      </c>
      <c r="F192" s="18">
        <f>(D192-C192)/E192</f>
        <v>150.00000000000003</v>
      </c>
      <c r="G192" s="35"/>
      <c r="H192" s="32">
        <f>IF(D192&gt;C192,D192*0.05,0)</f>
        <v>12314.022036874057</v>
      </c>
      <c r="I192" s="11">
        <f>E192*50/C192</f>
        <v>1.6666666666666666E-2</v>
      </c>
      <c r="J192" s="10">
        <f>C192-(E192*1080)</f>
        <v>150113.79244951232</v>
      </c>
      <c r="K192" s="9">
        <f>K187+SUM(H189:H192)</f>
        <v>772982.16273760644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L5" sqref="L5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57" t="s">
        <v>17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54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55"/>
      <c r="B5" s="21">
        <f>B4+7</f>
        <v>43703</v>
      </c>
      <c r="C5" s="46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55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56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59"/>
      <c r="N7" s="60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54">
        <v>2</v>
      </c>
      <c r="B9" s="21">
        <f>B7+7</f>
        <v>43724</v>
      </c>
      <c r="C9" s="12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55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55"/>
      <c r="B11" s="21">
        <f>B10+7</f>
        <v>43738</v>
      </c>
      <c r="C11" s="12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56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54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55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55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56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54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55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55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56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54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55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55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56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54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55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55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56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54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55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55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56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54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55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55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56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54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55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55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56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54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55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55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56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54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55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55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56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54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55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55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56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54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55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55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56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54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55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55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56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54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55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55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56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54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55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55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56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54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55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55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56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54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55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55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56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54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55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55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56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54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55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55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56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54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55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55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56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54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55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55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56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54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55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55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56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54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55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55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56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54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55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55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56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54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55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55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56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54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55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55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56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54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55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55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56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54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55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55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56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54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55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55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56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54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55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55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56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54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55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55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56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54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55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55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56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54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55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55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56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54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55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55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56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54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55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55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56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54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55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55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56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54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55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55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56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topLeftCell="A12" workbookViewId="0">
      <selection activeCell="H167" sqref="H167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1" t="s">
        <v>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3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54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55"/>
      <c r="B5" s="21">
        <f>B4+7</f>
        <v>43703</v>
      </c>
      <c r="C5" s="46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55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56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59"/>
      <c r="N7" s="60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54">
        <v>2</v>
      </c>
      <c r="B9" s="21">
        <f>B7+7</f>
        <v>43724</v>
      </c>
      <c r="C9" s="12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55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55"/>
      <c r="B11" s="21">
        <f>B10+7</f>
        <v>43738</v>
      </c>
      <c r="C11" s="12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56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54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55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55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56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54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55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55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56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54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55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55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56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54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55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55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56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54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55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55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56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54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55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55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56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54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55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55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56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54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55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55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56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54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55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55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56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54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55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55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56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54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55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55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56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54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55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55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56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54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55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55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56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54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55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55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56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64"/>
      <c r="B83" s="64"/>
      <c r="C83" s="65"/>
      <c r="D83" s="66"/>
      <c r="E83" s="66"/>
      <c r="F83" s="67"/>
      <c r="G83" s="68"/>
      <c r="H83" s="69"/>
      <c r="I83" s="70"/>
      <c r="J83" s="71"/>
      <c r="K83" s="66"/>
      <c r="L83" s="66"/>
    </row>
    <row r="84" spans="1:14" s="29" customFormat="1">
      <c r="A84" s="54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55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55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56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54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55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55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56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54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55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55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56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54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55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55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56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54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55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55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56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54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55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55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56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54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55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55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56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54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55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55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56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54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55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55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56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54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55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55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56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54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55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55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56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54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55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55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56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54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55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55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56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54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55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55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56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54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55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55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56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54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55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55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56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54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55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55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56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54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55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55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56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54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55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55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56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54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55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55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56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54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55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55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56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54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55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55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56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  <mergeCell ref="A139:A142"/>
    <mergeCell ref="A84:A87"/>
    <mergeCell ref="A89:A92"/>
    <mergeCell ref="A94:A97"/>
    <mergeCell ref="A99:A102"/>
    <mergeCell ref="A104:A107"/>
    <mergeCell ref="A109:A112"/>
    <mergeCell ref="A54:A57"/>
    <mergeCell ref="A59:A62"/>
    <mergeCell ref="A64:A67"/>
    <mergeCell ref="A69:A72"/>
    <mergeCell ref="A74:A77"/>
    <mergeCell ref="A79:A82"/>
    <mergeCell ref="A24:A27"/>
    <mergeCell ref="A29:A32"/>
    <mergeCell ref="A34:A37"/>
    <mergeCell ref="A39:A42"/>
    <mergeCell ref="A44:A47"/>
    <mergeCell ref="A49:A52"/>
    <mergeCell ref="A4:A7"/>
    <mergeCell ref="M7:N7"/>
    <mergeCell ref="A9:A12"/>
    <mergeCell ref="A14:A17"/>
    <mergeCell ref="A19:A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2019-08-27T12:08:00Z</dcterms:modified>
</cp:coreProperties>
</file>