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MS\Desktop\"/>
    </mc:Choice>
  </mc:AlternateContent>
  <xr:revisionPtr revIDLastSave="0" documentId="13_ncr:1_{A3F123A5-1705-4D61-86E9-517E7B533CFE}" xr6:coauthVersionLast="43" xr6:coauthVersionMax="43" xr10:uidLastSave="{00000000-0000-0000-0000-000000000000}"/>
  <bookViews>
    <workbookView xWindow="-345" yWindow="-16320" windowWidth="29040" windowHeight="16440" tabRatio="500" xr2:uid="{00000000-000D-0000-FFFF-FFFF00000000}"/>
  </bookViews>
  <sheets>
    <sheet name="Tradingplan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1" l="1"/>
  <c r="C9" i="1" l="1"/>
  <c r="C10" i="1" s="1"/>
  <c r="D10" i="1" s="1"/>
  <c r="D8" i="1"/>
  <c r="D9" i="1" l="1"/>
  <c r="C11" i="1"/>
  <c r="D11" i="1" l="1"/>
  <c r="C12" i="1"/>
  <c r="D12" i="1" l="1"/>
  <c r="C13" i="1"/>
  <c r="D13" i="1" l="1"/>
  <c r="C14" i="1"/>
  <c r="D14" i="1" l="1"/>
  <c r="C15" i="1"/>
  <c r="D15" i="1" l="1"/>
  <c r="C16" i="1"/>
  <c r="D16" i="1" l="1"/>
  <c r="C17" i="1"/>
  <c r="C18" i="1" l="1"/>
  <c r="D17" i="1"/>
  <c r="C19" i="1" l="1"/>
  <c r="D19" i="1" s="1"/>
  <c r="D18" i="1"/>
  <c r="E19" i="1" l="1"/>
  <c r="F19" i="1" l="1"/>
  <c r="C20" i="1" s="1"/>
  <c r="D20" i="1" l="1"/>
  <c r="C21" i="1"/>
  <c r="C22" i="1" s="1"/>
  <c r="D21" i="1" l="1"/>
  <c r="D22" i="1"/>
  <c r="C23" i="1"/>
  <c r="C24" i="1" l="1"/>
  <c r="D23" i="1"/>
  <c r="C25" i="1" l="1"/>
  <c r="D24" i="1"/>
  <c r="C26" i="1" l="1"/>
  <c r="D25" i="1"/>
  <c r="C27" i="1" l="1"/>
  <c r="D26" i="1"/>
  <c r="C28" i="1" l="1"/>
  <c r="D27" i="1"/>
  <c r="D28" i="1" l="1"/>
  <c r="C29" i="1"/>
  <c r="C30" i="1" l="1"/>
  <c r="D29" i="1"/>
  <c r="D30" i="1" l="1"/>
  <c r="C31" i="1"/>
  <c r="D31" i="1" s="1"/>
  <c r="E31" i="1" l="1"/>
  <c r="F31" i="1" l="1"/>
  <c r="C32" i="1" s="1"/>
  <c r="D32" i="1" l="1"/>
  <c r="C33" i="1"/>
  <c r="D33" i="1" s="1"/>
  <c r="C34" i="1" l="1"/>
  <c r="D34" i="1" s="1"/>
  <c r="C35" i="1" l="1"/>
  <c r="C36" i="1" s="1"/>
  <c r="D35" i="1"/>
  <c r="D36" i="1" l="1"/>
  <c r="C37" i="1"/>
  <c r="C38" i="1" l="1"/>
  <c r="D37" i="1"/>
  <c r="C39" i="1" l="1"/>
  <c r="D38" i="1"/>
  <c r="D39" i="1" l="1"/>
  <c r="C40" i="1"/>
  <c r="D40" i="1" l="1"/>
  <c r="C41" i="1"/>
  <c r="C42" i="1" l="1"/>
  <c r="D41" i="1"/>
  <c r="C43" i="1" l="1"/>
  <c r="D43" i="1" s="1"/>
  <c r="D42" i="1"/>
  <c r="E43" i="1" s="1"/>
  <c r="F43" i="1" l="1"/>
  <c r="C44" i="1" s="1"/>
  <c r="F46" i="1" s="1"/>
  <c r="D44" i="1" s="1"/>
</calcChain>
</file>

<file path=xl/sharedStrings.xml><?xml version="1.0" encoding="utf-8"?>
<sst xmlns="http://schemas.openxmlformats.org/spreadsheetml/2006/main" count="10" uniqueCount="10">
  <si>
    <t>Mani Forex Finanzplan</t>
  </si>
  <si>
    <t>Tax</t>
  </si>
  <si>
    <t>Your monthly income after 3 years:</t>
  </si>
  <si>
    <t>initial capital</t>
  </si>
  <si>
    <t>profit</t>
  </si>
  <si>
    <t>month</t>
  </si>
  <si>
    <t>capital</t>
  </si>
  <si>
    <t>interest</t>
  </si>
  <si>
    <t>to be taxed</t>
  </si>
  <si>
    <t>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</si>
</sst>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"/>
    <numFmt numFmtId="165" formatCode="[$$-1009]#,##0.00"/>
  </numFmts>
  <fonts count="24" x14ac:knownFonts="1">
    <font>
      <sz val="10"/>
      <color rgb="FF000000"/>
      <name val="Arial"/>
    </font>
    <font>
      <b/>
      <sz val="18"/>
      <color rgb="FF0000FF"/>
      <name val="Arial"/>
    </font>
    <font>
      <b/>
      <sz val="18"/>
      <color rgb="FF0000FF"/>
      <name val="Arial"/>
    </font>
    <font>
      <sz val="10"/>
      <color rgb="FF000000"/>
      <name val="Arial"/>
    </font>
    <font>
      <b/>
      <sz val="18"/>
      <color rgb="FF0000FF"/>
      <name val="Arial"/>
    </font>
    <font>
      <b/>
      <sz val="18"/>
      <color rgb="FF000000"/>
      <name val="Arial"/>
    </font>
    <font>
      <b/>
      <sz val="18"/>
      <color rgb="FF000000"/>
      <name val="Arial"/>
    </font>
    <font>
      <sz val="10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14"/>
      <color theme="5"/>
      <name val="Arial"/>
    </font>
    <font>
      <b/>
      <sz val="18"/>
      <color theme="5"/>
      <name val="Arial"/>
    </font>
    <font>
      <b/>
      <sz val="20"/>
      <color theme="0"/>
      <name val="Arial"/>
      <family val="2"/>
    </font>
    <font>
      <sz val="10"/>
      <color theme="0"/>
      <name val="Arial"/>
      <family val="2"/>
    </font>
    <font>
      <b/>
      <sz val="14"/>
      <color theme="5"/>
      <name val="Arial"/>
      <family val="2"/>
    </font>
    <font>
      <b/>
      <sz val="12"/>
      <color rgb="FF0070C0"/>
      <name val="Arial"/>
      <family val="2"/>
    </font>
    <font>
      <b/>
      <sz val="12"/>
      <color rgb="FF00206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rgb="FF00B0F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11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50"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center" wrapText="1"/>
    </xf>
    <xf numFmtId="10" fontId="6" fillId="2" borderId="0" xfId="0" applyNumberFormat="1" applyFont="1" applyFill="1" applyBorder="1" applyAlignment="1">
      <alignment horizontal="center" vertical="center"/>
    </xf>
    <xf numFmtId="10" fontId="15" fillId="2" borderId="0" xfId="0" applyNumberFormat="1" applyFont="1" applyFill="1" applyBorder="1" applyAlignment="1">
      <alignment horizontal="center"/>
    </xf>
    <xf numFmtId="164" fontId="5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wrapText="1"/>
    </xf>
    <xf numFmtId="164" fontId="15" fillId="2" borderId="8" xfId="0" applyNumberFormat="1" applyFont="1" applyFill="1" applyBorder="1" applyAlignment="1">
      <alignment horizontal="center"/>
    </xf>
    <xf numFmtId="0" fontId="17" fillId="2" borderId="6" xfId="0" applyFont="1" applyFill="1" applyBorder="1" applyAlignment="1">
      <alignment horizontal="center"/>
    </xf>
    <xf numFmtId="165" fontId="17" fillId="2" borderId="0" xfId="0" applyNumberFormat="1" applyFont="1" applyFill="1" applyBorder="1" applyAlignment="1">
      <alignment horizontal="center" wrapText="1"/>
    </xf>
    <xf numFmtId="0" fontId="17" fillId="2" borderId="4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165" fontId="18" fillId="2" borderId="8" xfId="0" applyNumberFormat="1" applyFont="1" applyFill="1" applyBorder="1" applyAlignment="1">
      <alignment horizontal="center" wrapText="1"/>
    </xf>
    <xf numFmtId="0" fontId="17" fillId="2" borderId="7" xfId="0" applyFont="1" applyFill="1" applyBorder="1" applyAlignment="1">
      <alignment horizontal="center" wrapText="1"/>
    </xf>
    <xf numFmtId="0" fontId="17" fillId="2" borderId="5" xfId="0" applyFont="1" applyFill="1" applyBorder="1" applyAlignment="1">
      <alignment horizontal="center" wrapText="1"/>
    </xf>
    <xf numFmtId="0" fontId="17" fillId="2" borderId="8" xfId="0" applyFont="1" applyFill="1" applyBorder="1" applyAlignment="1">
      <alignment horizontal="center" wrapText="1"/>
    </xf>
    <xf numFmtId="164" fontId="18" fillId="2" borderId="0" xfId="0" applyNumberFormat="1" applyFont="1" applyFill="1" applyBorder="1" applyAlignment="1">
      <alignment horizontal="center" wrapText="1"/>
    </xf>
    <xf numFmtId="165" fontId="19" fillId="2" borderId="1" xfId="0" applyNumberFormat="1" applyFont="1" applyFill="1" applyBorder="1" applyAlignment="1">
      <alignment horizontal="center"/>
    </xf>
    <xf numFmtId="165" fontId="19" fillId="2" borderId="2" xfId="0" applyNumberFormat="1" applyFont="1" applyFill="1" applyBorder="1" applyAlignment="1">
      <alignment horizontal="center"/>
    </xf>
    <xf numFmtId="165" fontId="19" fillId="2" borderId="3" xfId="0" applyNumberFormat="1" applyFont="1" applyFill="1" applyBorder="1" applyAlignment="1">
      <alignment horizontal="center"/>
    </xf>
    <xf numFmtId="165" fontId="19" fillId="2" borderId="8" xfId="0" applyNumberFormat="1" applyFont="1" applyFill="1" applyBorder="1" applyAlignment="1">
      <alignment horizontal="center"/>
    </xf>
    <xf numFmtId="0" fontId="20" fillId="0" borderId="8" xfId="0" applyFont="1" applyBorder="1" applyAlignment="1">
      <alignment horizontal="center" wrapText="1"/>
    </xf>
    <xf numFmtId="0" fontId="21" fillId="2" borderId="8" xfId="0" applyFont="1" applyFill="1" applyBorder="1" applyAlignment="1">
      <alignment horizontal="center"/>
    </xf>
    <xf numFmtId="0" fontId="22" fillId="0" borderId="8" xfId="0" applyFont="1" applyBorder="1" applyAlignment="1">
      <alignment horizontal="center" wrapText="1"/>
    </xf>
    <xf numFmtId="165" fontId="23" fillId="2" borderId="8" xfId="0" applyNumberFormat="1" applyFont="1" applyFill="1" applyBorder="1" applyAlignment="1">
      <alignment horizontal="center"/>
    </xf>
    <xf numFmtId="165" fontId="23" fillId="2" borderId="9" xfId="0" applyNumberFormat="1" applyFont="1" applyFill="1" applyBorder="1" applyAlignment="1">
      <alignment horizontal="center"/>
    </xf>
    <xf numFmtId="165" fontId="23" fillId="2" borderId="10" xfId="0" applyNumberFormat="1" applyFont="1" applyFill="1" applyBorder="1" applyAlignment="1">
      <alignment horizontal="center"/>
    </xf>
    <xf numFmtId="164" fontId="20" fillId="2" borderId="8" xfId="0" applyNumberFormat="1" applyFont="1" applyFill="1" applyBorder="1" applyAlignment="1">
      <alignment horizontal="center"/>
    </xf>
    <xf numFmtId="164" fontId="0" fillId="2" borderId="0" xfId="0" applyNumberFormat="1" applyFill="1" applyBorder="1" applyAlignment="1">
      <alignment wrapText="1"/>
    </xf>
    <xf numFmtId="165" fontId="11" fillId="2" borderId="8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 wrapText="1"/>
    </xf>
    <xf numFmtId="10" fontId="12" fillId="2" borderId="0" xfId="0" applyNumberFormat="1" applyFont="1" applyFill="1" applyAlignment="1">
      <alignment horizontal="center" vertical="center"/>
    </xf>
    <xf numFmtId="164" fontId="12" fillId="2" borderId="0" xfId="0" applyNumberFormat="1" applyFont="1" applyFill="1" applyAlignment="1">
      <alignment horizontal="center" vertical="center"/>
    </xf>
    <xf numFmtId="10" fontId="12" fillId="2" borderId="0" xfId="0" applyNumberFormat="1" applyFont="1" applyFill="1" applyBorder="1" applyAlignment="1">
      <alignment horizontal="center" vertical="center"/>
    </xf>
    <xf numFmtId="164" fontId="12" fillId="2" borderId="0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164" fontId="10" fillId="2" borderId="8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164" fontId="4" fillId="2" borderId="0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</cellXfs>
  <cellStyles count="3">
    <cellStyle name="Besuchter Hyperlink" xfId="2" builtinId="9" hidden="1"/>
    <cellStyle name="Link" xfId="1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262589703976875"/>
          <c:y val="3.4494996041959061E-2"/>
          <c:w val="0.79380606498554773"/>
          <c:h val="0.82440906639948297"/>
        </c:manualLayout>
      </c:layout>
      <c:areaChart>
        <c:grouping val="standard"/>
        <c:varyColors val="0"/>
        <c:ser>
          <c:idx val="0"/>
          <c:order val="0"/>
          <c:val>
            <c:numRef>
              <c:f>Tradingplan!$C$8:$C$43</c:f>
              <c:numCache>
                <c:formatCode>[$$-1009]#,##0.00</c:formatCode>
                <c:ptCount val="36"/>
                <c:pt idx="0">
                  <c:v>10500</c:v>
                </c:pt>
                <c:pt idx="1">
                  <c:v>11025</c:v>
                </c:pt>
                <c:pt idx="2">
                  <c:v>11576.25</c:v>
                </c:pt>
                <c:pt idx="3">
                  <c:v>12155.0625</c:v>
                </c:pt>
                <c:pt idx="4">
                  <c:v>12762.815624999999</c:v>
                </c:pt>
                <c:pt idx="5">
                  <c:v>13400.956406249999</c:v>
                </c:pt>
                <c:pt idx="6">
                  <c:v>14071.0042265625</c:v>
                </c:pt>
                <c:pt idx="7">
                  <c:v>14774.554437890625</c:v>
                </c:pt>
                <c:pt idx="8">
                  <c:v>15513.282159785156</c:v>
                </c:pt>
                <c:pt idx="9">
                  <c:v>16288.946267774414</c:v>
                </c:pt>
                <c:pt idx="10">
                  <c:v>17103.393581163135</c:v>
                </c:pt>
                <c:pt idx="11">
                  <c:v>17958.56326022129</c:v>
                </c:pt>
                <c:pt idx="12">
                  <c:v>16468.922445165968</c:v>
                </c:pt>
                <c:pt idx="13">
                  <c:v>17292.368567424266</c:v>
                </c:pt>
                <c:pt idx="14">
                  <c:v>18156.98699579548</c:v>
                </c:pt>
                <c:pt idx="15">
                  <c:v>19064.836345585252</c:v>
                </c:pt>
                <c:pt idx="16">
                  <c:v>20018.078162864516</c:v>
                </c:pt>
                <c:pt idx="17">
                  <c:v>21018.982071007744</c:v>
                </c:pt>
                <c:pt idx="18">
                  <c:v>22069.931174558133</c:v>
                </c:pt>
                <c:pt idx="19">
                  <c:v>23173.42773328604</c:v>
                </c:pt>
                <c:pt idx="20">
                  <c:v>24332.099119950341</c:v>
                </c:pt>
                <c:pt idx="21">
                  <c:v>25548.704075947859</c:v>
                </c:pt>
                <c:pt idx="22">
                  <c:v>26826.13927974525</c:v>
                </c:pt>
                <c:pt idx="23">
                  <c:v>28167.446243732513</c:v>
                </c:pt>
                <c:pt idx="24">
                  <c:v>25796.882967445854</c:v>
                </c:pt>
                <c:pt idx="25">
                  <c:v>27086.727115818147</c:v>
                </c:pt>
                <c:pt idx="26">
                  <c:v>28441.063471609054</c:v>
                </c:pt>
                <c:pt idx="27">
                  <c:v>29863.116645189508</c:v>
                </c:pt>
                <c:pt idx="28">
                  <c:v>31356.272477448983</c:v>
                </c:pt>
                <c:pt idx="29">
                  <c:v>32924.086101321431</c:v>
                </c:pt>
                <c:pt idx="30">
                  <c:v>34570.290406387503</c:v>
                </c:pt>
                <c:pt idx="31">
                  <c:v>36298.804926706878</c:v>
                </c:pt>
                <c:pt idx="32">
                  <c:v>38113.745173042225</c:v>
                </c:pt>
                <c:pt idx="33">
                  <c:v>40019.432431694338</c:v>
                </c:pt>
                <c:pt idx="34">
                  <c:v>42020.404053279053</c:v>
                </c:pt>
                <c:pt idx="35">
                  <c:v>44121.424255943006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BA-4C2D-AC7F-09A6EC4DDDB8}"/>
            </c:ext>
          </c:extLst>
        </c:ser>
        <c:ser>
          <c:idx val="1"/>
          <c:order val="1"/>
          <c:spPr>
            <a:solidFill>
              <a:srgbClr val="92D050"/>
            </a:solidFill>
          </c:spPr>
          <c:val>
            <c:numRef>
              <c:f>Tradingplan!#REF!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BA-4C2D-AC7F-09A6EC4DDD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7266832"/>
        <c:axId val="447267376"/>
      </c:areaChart>
      <c:catAx>
        <c:axId val="447266832"/>
        <c:scaling>
          <c:orientation val="minMax"/>
        </c:scaling>
        <c:delete val="0"/>
        <c:axPos val="b"/>
        <c:majorTickMark val="out"/>
        <c:minorTickMark val="none"/>
        <c:tickLblPos val="nextTo"/>
        <c:crossAx val="447267376"/>
        <c:crosses val="autoZero"/>
        <c:auto val="1"/>
        <c:lblAlgn val="ctr"/>
        <c:lblOffset val="100"/>
        <c:noMultiLvlLbl val="0"/>
      </c:catAx>
      <c:valAx>
        <c:axId val="447267376"/>
        <c:scaling>
          <c:orientation val="minMax"/>
        </c:scaling>
        <c:delete val="0"/>
        <c:axPos val="l"/>
        <c:majorGridlines/>
        <c:numFmt formatCode="[$$-1009]#,##0.00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70C0"/>
                </a:solidFill>
              </a:defRPr>
            </a:pPr>
            <a:endParaRPr lang="de-DE"/>
          </a:p>
        </c:txPr>
        <c:crossAx val="447266832"/>
        <c:crosses val="autoZero"/>
        <c:crossBetween val="midCat"/>
      </c:valAx>
    </c:plotArea>
    <c:plotVisOnly val="1"/>
    <c:dispBlanksAs val="zero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rgbClr val="00B050"/>
            </a:solidFill>
          </c:spPr>
          <c:val>
            <c:numRef>
              <c:f>Tradingplan!$D$8:$D$44</c:f>
              <c:numCache>
                <c:formatCode>[$$-1009]#,##0.00</c:formatCode>
                <c:ptCount val="37"/>
                <c:pt idx="0">
                  <c:v>500</c:v>
                </c:pt>
                <c:pt idx="1">
                  <c:v>525</c:v>
                </c:pt>
                <c:pt idx="2">
                  <c:v>551.25</c:v>
                </c:pt>
                <c:pt idx="3">
                  <c:v>578.8125</c:v>
                </c:pt>
                <c:pt idx="4">
                  <c:v>607.75312499999927</c:v>
                </c:pt>
                <c:pt idx="5">
                  <c:v>638.14078125000015</c:v>
                </c:pt>
                <c:pt idx="6">
                  <c:v>670.04782031250033</c:v>
                </c:pt>
                <c:pt idx="7">
                  <c:v>703.55021132812544</c:v>
                </c:pt>
                <c:pt idx="8">
                  <c:v>738.72772189453099</c:v>
                </c:pt>
                <c:pt idx="9">
                  <c:v>775.6641079892579</c:v>
                </c:pt>
                <c:pt idx="10">
                  <c:v>814.44731338872043</c:v>
                </c:pt>
                <c:pt idx="11">
                  <c:v>855.16967905815545</c:v>
                </c:pt>
                <c:pt idx="12">
                  <c:v>897.92816301106541</c:v>
                </c:pt>
                <c:pt idx="13">
                  <c:v>823.44612225829769</c:v>
                </c:pt>
                <c:pt idx="14">
                  <c:v>864.61842837121367</c:v>
                </c:pt>
                <c:pt idx="15">
                  <c:v>907.84934978977253</c:v>
                </c:pt>
                <c:pt idx="16">
                  <c:v>953.24181727926407</c:v>
                </c:pt>
                <c:pt idx="17">
                  <c:v>1000.9039081432275</c:v>
                </c:pt>
                <c:pt idx="18">
                  <c:v>1050.9491035503888</c:v>
                </c:pt>
                <c:pt idx="19">
                  <c:v>1103.4965587279075</c:v>
                </c:pt>
                <c:pt idx="20">
                  <c:v>1158.6713866643004</c:v>
                </c:pt>
                <c:pt idx="21">
                  <c:v>1216.6049559975181</c:v>
                </c:pt>
                <c:pt idx="22">
                  <c:v>1277.4352037973913</c:v>
                </c:pt>
                <c:pt idx="23">
                  <c:v>1341.3069639872629</c:v>
                </c:pt>
                <c:pt idx="24">
                  <c:v>1408.3723121866237</c:v>
                </c:pt>
                <c:pt idx="25">
                  <c:v>1289.8441483722927</c:v>
                </c:pt>
                <c:pt idx="26">
                  <c:v>1354.336355790907</c:v>
                </c:pt>
                <c:pt idx="27">
                  <c:v>1422.0531735804543</c:v>
                </c:pt>
                <c:pt idx="28">
                  <c:v>1493.1558322594756</c:v>
                </c:pt>
                <c:pt idx="29">
                  <c:v>1567.8136238724474</c:v>
                </c:pt>
                <c:pt idx="30">
                  <c:v>1646.2043050660723</c:v>
                </c:pt>
                <c:pt idx="31">
                  <c:v>1728.5145203193752</c:v>
                </c:pt>
                <c:pt idx="32">
                  <c:v>1814.9402463353472</c:v>
                </c:pt>
                <c:pt idx="33">
                  <c:v>1905.6872586521131</c:v>
                </c:pt>
                <c:pt idx="34">
                  <c:v>2000.9716215847147</c:v>
                </c:pt>
                <c:pt idx="35">
                  <c:v>2101.0202026639527</c:v>
                </c:pt>
                <c:pt idx="36">
                  <c:v>1910.0775087868938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F0-499B-ADB3-445A2606C330}"/>
            </c:ext>
          </c:extLst>
        </c:ser>
        <c:ser>
          <c:idx val="1"/>
          <c:order val="1"/>
          <c:spPr>
            <a:solidFill>
              <a:srgbClr val="00B0F0"/>
            </a:solidFill>
          </c:spPr>
          <c:val>
            <c:numRef>
              <c:f>Tradingplan!#REF!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F0-499B-ADB3-445A2606C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7269008"/>
        <c:axId val="447269552"/>
      </c:areaChart>
      <c:catAx>
        <c:axId val="447269008"/>
        <c:scaling>
          <c:orientation val="minMax"/>
        </c:scaling>
        <c:delete val="0"/>
        <c:axPos val="b"/>
        <c:majorTickMark val="out"/>
        <c:minorTickMark val="none"/>
        <c:tickLblPos val="nextTo"/>
        <c:crossAx val="447269552"/>
        <c:crosses val="autoZero"/>
        <c:auto val="1"/>
        <c:lblAlgn val="ctr"/>
        <c:lblOffset val="100"/>
        <c:noMultiLvlLbl val="0"/>
      </c:catAx>
      <c:valAx>
        <c:axId val="447269552"/>
        <c:scaling>
          <c:orientation val="minMax"/>
        </c:scaling>
        <c:delete val="0"/>
        <c:axPos val="l"/>
        <c:majorGridlines/>
        <c:numFmt formatCode="[$$-1009]#,##0.00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B050"/>
                </a:solidFill>
              </a:defRPr>
            </a:pPr>
            <a:endParaRPr lang="de-DE"/>
          </a:p>
        </c:txPr>
        <c:crossAx val="447269008"/>
        <c:crosses val="autoZero"/>
        <c:crossBetween val="midCat"/>
      </c:valAx>
    </c:plotArea>
    <c:plotVisOnly val="1"/>
    <c:dispBlanksAs val="zero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139700</xdr:colOff>
      <xdr:row>2</xdr:row>
      <xdr:rowOff>161925</xdr:rowOff>
    </xdr:from>
    <xdr:to>
      <xdr:col>21</xdr:col>
      <xdr:colOff>219075</xdr:colOff>
      <xdr:row>23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142874</xdr:colOff>
      <xdr:row>24</xdr:row>
      <xdr:rowOff>104775</xdr:rowOff>
    </xdr:from>
    <xdr:to>
      <xdr:col>21</xdr:col>
      <xdr:colOff>266699</xdr:colOff>
      <xdr:row>46</xdr:row>
      <xdr:rowOff>28574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8"/>
  <sheetViews>
    <sheetView tabSelected="1" topLeftCell="A4" zoomScale="84" zoomScaleNormal="84" workbookViewId="0">
      <selection activeCell="F13" sqref="F13"/>
    </sheetView>
  </sheetViews>
  <sheetFormatPr baseColWidth="10" defaultColWidth="9.140625" defaultRowHeight="12.75" customHeight="1" x14ac:dyDescent="0.2"/>
  <cols>
    <col min="2" max="2" width="12" customWidth="1"/>
    <col min="3" max="3" width="22.7109375" customWidth="1"/>
    <col min="4" max="4" width="16.7109375" style="1" customWidth="1"/>
    <col min="5" max="5" width="17.7109375" customWidth="1"/>
    <col min="6" max="6" width="18.140625" customWidth="1"/>
    <col min="7" max="7" width="14.7109375" style="1" customWidth="1"/>
    <col min="8" max="8" width="17.5703125" style="1" customWidth="1"/>
  </cols>
  <sheetData>
    <row r="1" spans="1:23" s="4" customFormat="1" ht="26.25" x14ac:dyDescent="0.2">
      <c r="A1" s="6"/>
      <c r="B1" s="38" t="s">
        <v>0</v>
      </c>
      <c r="C1" s="38"/>
      <c r="D1" s="38"/>
      <c r="E1" s="39"/>
      <c r="F1" s="39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/>
    </row>
    <row r="2" spans="1:23" s="4" customFormat="1" ht="26.25" x14ac:dyDescent="0.2">
      <c r="A2" s="6"/>
      <c r="B2" s="38"/>
      <c r="C2" s="38"/>
      <c r="D2" s="38"/>
      <c r="E2" s="39"/>
      <c r="F2" s="39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/>
    </row>
    <row r="3" spans="1:23" s="4" customFormat="1" ht="13.5" customHeight="1" x14ac:dyDescent="0.2">
      <c r="A3" s="6"/>
      <c r="B3" s="40"/>
      <c r="C3" s="40"/>
      <c r="D3" s="40"/>
      <c r="E3" s="41"/>
      <c r="F3" s="41"/>
      <c r="G3" s="5"/>
      <c r="H3" s="5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/>
    </row>
    <row r="4" spans="1:23" ht="16.5" customHeight="1" x14ac:dyDescent="0.25">
      <c r="A4" s="3"/>
      <c r="B4" s="7"/>
      <c r="C4" s="12" t="s">
        <v>3</v>
      </c>
      <c r="D4" s="10" t="s">
        <v>4</v>
      </c>
      <c r="E4" s="37" t="s">
        <v>9</v>
      </c>
      <c r="F4" s="7"/>
      <c r="G4" s="2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3" ht="21" customHeight="1" x14ac:dyDescent="0.2">
      <c r="A5" s="3"/>
      <c r="B5" s="7"/>
      <c r="C5" s="11">
        <v>10000</v>
      </c>
      <c r="D5" s="9">
        <v>0.05</v>
      </c>
      <c r="E5" s="9">
        <v>0.3</v>
      </c>
      <c r="F5" s="8"/>
      <c r="G5" s="2"/>
      <c r="H5" s="2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3" ht="21" customHeight="1" x14ac:dyDescent="0.2">
      <c r="A6" s="3"/>
      <c r="B6" s="7"/>
      <c r="C6" s="11"/>
      <c r="D6" s="9"/>
      <c r="E6" s="8"/>
      <c r="F6" s="8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3" ht="16.5" customHeight="1" x14ac:dyDescent="0.25">
      <c r="A7" s="3"/>
      <c r="B7" s="29" t="s">
        <v>5</v>
      </c>
      <c r="C7" s="13" t="s">
        <v>6</v>
      </c>
      <c r="D7" s="30" t="s">
        <v>7</v>
      </c>
      <c r="E7" s="28" t="s">
        <v>8</v>
      </c>
      <c r="F7" s="34" t="s">
        <v>1</v>
      </c>
      <c r="G7" s="2"/>
      <c r="H7" s="2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3" ht="16.5" customHeight="1" x14ac:dyDescent="0.25">
      <c r="A8" s="3"/>
      <c r="B8" s="14">
        <v>1</v>
      </c>
      <c r="C8" s="24">
        <f>SUM((C5*D5))+C5</f>
        <v>10500</v>
      </c>
      <c r="D8" s="31">
        <f>SUM((C8-C5))</f>
        <v>500</v>
      </c>
      <c r="E8" s="15"/>
      <c r="F8" s="15"/>
      <c r="G8" s="2"/>
      <c r="H8" s="2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3" ht="16.5" customHeight="1" x14ac:dyDescent="0.25">
      <c r="A9" s="3"/>
      <c r="B9" s="16">
        <v>2</v>
      </c>
      <c r="C9" s="25">
        <f>SUM((C8*D5))+C8</f>
        <v>11025</v>
      </c>
      <c r="D9" s="31">
        <f t="shared" ref="D9:D19" si="0">SUM((C9-C8))</f>
        <v>525</v>
      </c>
      <c r="E9" s="15"/>
      <c r="F9" s="15"/>
      <c r="G9" s="2"/>
      <c r="H9" s="2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3" ht="15.75" customHeight="1" x14ac:dyDescent="0.25">
      <c r="A10" s="3"/>
      <c r="B10" s="16">
        <v>3</v>
      </c>
      <c r="C10" s="25">
        <f>SUM((C9*D5))+C9</f>
        <v>11576.25</v>
      </c>
      <c r="D10" s="31">
        <f t="shared" si="0"/>
        <v>551.25</v>
      </c>
      <c r="E10" s="15"/>
      <c r="F10" s="15"/>
      <c r="G10" s="2"/>
      <c r="H10" s="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3" ht="15.75" customHeight="1" x14ac:dyDescent="0.25">
      <c r="A11" s="3"/>
      <c r="B11" s="16">
        <v>4</v>
      </c>
      <c r="C11" s="25">
        <f>SUM((C10*D5))+C10</f>
        <v>12155.0625</v>
      </c>
      <c r="D11" s="31">
        <f t="shared" si="0"/>
        <v>578.8125</v>
      </c>
      <c r="E11" s="15"/>
      <c r="F11" s="15"/>
      <c r="G11" s="2"/>
      <c r="H11" s="2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3" ht="15.75" customHeight="1" x14ac:dyDescent="0.25">
      <c r="A12" s="3"/>
      <c r="B12" s="16">
        <v>5</v>
      </c>
      <c r="C12" s="25">
        <f>SUM((C11*D5))+C11</f>
        <v>12762.815624999999</v>
      </c>
      <c r="D12" s="31">
        <f t="shared" si="0"/>
        <v>607.75312499999927</v>
      </c>
      <c r="E12" s="15"/>
      <c r="F12" s="15"/>
      <c r="G12" s="2"/>
      <c r="H12" s="2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3" ht="15.75" customHeight="1" x14ac:dyDescent="0.25">
      <c r="A13" s="3"/>
      <c r="B13" s="16">
        <v>6</v>
      </c>
      <c r="C13" s="25">
        <f>SUM((C12*D5))+C12</f>
        <v>13400.956406249999</v>
      </c>
      <c r="D13" s="31">
        <f t="shared" si="0"/>
        <v>638.14078125000015</v>
      </c>
      <c r="E13" s="15"/>
      <c r="F13" s="15"/>
      <c r="G13" s="2"/>
      <c r="H13" s="2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3" ht="15.75" customHeight="1" x14ac:dyDescent="0.25">
      <c r="A14" s="3"/>
      <c r="B14" s="16">
        <v>7</v>
      </c>
      <c r="C14" s="25">
        <f>SUM((C13*D5))+C13</f>
        <v>14071.0042265625</v>
      </c>
      <c r="D14" s="31">
        <f t="shared" si="0"/>
        <v>670.04782031250033</v>
      </c>
      <c r="E14" s="15"/>
      <c r="F14" s="15"/>
      <c r="G14" s="2"/>
      <c r="H14" s="2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3" ht="15.75" customHeight="1" x14ac:dyDescent="0.25">
      <c r="A15" s="3"/>
      <c r="B15" s="16">
        <v>8</v>
      </c>
      <c r="C15" s="25">
        <f>SUM((C14*D5))+C14</f>
        <v>14774.554437890625</v>
      </c>
      <c r="D15" s="31">
        <f t="shared" si="0"/>
        <v>703.55021132812544</v>
      </c>
      <c r="E15" s="15"/>
      <c r="F15" s="15"/>
      <c r="G15" s="2"/>
      <c r="H15" s="2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3" ht="15.75" customHeight="1" x14ac:dyDescent="0.25">
      <c r="A16" s="3"/>
      <c r="B16" s="16">
        <v>9</v>
      </c>
      <c r="C16" s="25">
        <f>SUM((C15*D5))+C15</f>
        <v>15513.282159785156</v>
      </c>
      <c r="D16" s="31">
        <f t="shared" si="0"/>
        <v>738.72772189453099</v>
      </c>
      <c r="E16" s="15"/>
      <c r="F16" s="15"/>
      <c r="G16" s="2"/>
      <c r="H16" s="2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5.75" customHeight="1" x14ac:dyDescent="0.25">
      <c r="A17" s="3"/>
      <c r="B17" s="16">
        <v>10</v>
      </c>
      <c r="C17" s="25">
        <f>SUM((C16*D5))+C16</f>
        <v>16288.946267774414</v>
      </c>
      <c r="D17" s="31">
        <f t="shared" si="0"/>
        <v>775.6641079892579</v>
      </c>
      <c r="E17" s="15"/>
      <c r="F17" s="15"/>
      <c r="G17" s="2"/>
      <c r="H17" s="2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5.75" customHeight="1" x14ac:dyDescent="0.25">
      <c r="A18" s="3"/>
      <c r="B18" s="17">
        <v>11</v>
      </c>
      <c r="C18" s="26">
        <f>SUM((C17*D5))+C17</f>
        <v>17103.393581163135</v>
      </c>
      <c r="D18" s="32">
        <f t="shared" si="0"/>
        <v>814.44731338872043</v>
      </c>
      <c r="E18" s="15"/>
      <c r="F18" s="15"/>
      <c r="G18" s="2"/>
      <c r="H18" s="2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5.75" customHeight="1" x14ac:dyDescent="0.25">
      <c r="A19" s="3"/>
      <c r="B19" s="18">
        <v>12</v>
      </c>
      <c r="C19" s="27">
        <f>SUM((C18*D5))+C18</f>
        <v>17958.56326022129</v>
      </c>
      <c r="D19" s="31">
        <f t="shared" si="0"/>
        <v>855.16967905815545</v>
      </c>
      <c r="E19" s="19">
        <f>SUM(D8:D19)</f>
        <v>7958.56326022129</v>
      </c>
      <c r="F19" s="19">
        <f>E19*E5</f>
        <v>2387.568978066387</v>
      </c>
      <c r="G19" s="2"/>
      <c r="H19" s="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5.75" customHeight="1" x14ac:dyDescent="0.25">
      <c r="A20" s="3"/>
      <c r="B20" s="14">
        <v>13</v>
      </c>
      <c r="C20" s="24">
        <f>SUM((C19*D5))+C19-F19</f>
        <v>16468.922445165968</v>
      </c>
      <c r="D20" s="33">
        <f>SUM((C20-C19))+F19</f>
        <v>897.92816301106541</v>
      </c>
      <c r="E20" s="15"/>
      <c r="F20" s="15"/>
      <c r="G20" s="2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5.75" customHeight="1" x14ac:dyDescent="0.25">
      <c r="A21" s="3"/>
      <c r="B21" s="16">
        <v>14</v>
      </c>
      <c r="C21" s="25">
        <f>SUM((C20*D5))+C20</f>
        <v>17292.368567424266</v>
      </c>
      <c r="D21" s="31">
        <f t="shared" ref="D21:D31" si="1">SUM((C21-C20))</f>
        <v>823.44612225829769</v>
      </c>
      <c r="E21" s="15"/>
      <c r="F21" s="15"/>
      <c r="G21" s="2"/>
      <c r="H21" s="2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5.75" customHeight="1" x14ac:dyDescent="0.25">
      <c r="A22" s="3"/>
      <c r="B22" s="16">
        <v>15</v>
      </c>
      <c r="C22" s="25">
        <f>SUM((C21*D5))+C21</f>
        <v>18156.98699579548</v>
      </c>
      <c r="D22" s="31">
        <f t="shared" si="1"/>
        <v>864.61842837121367</v>
      </c>
      <c r="E22" s="15"/>
      <c r="F22" s="15"/>
      <c r="G22" s="2"/>
      <c r="H22" s="2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5.75" customHeight="1" x14ac:dyDescent="0.25">
      <c r="A23" s="3"/>
      <c r="B23" s="16">
        <v>16</v>
      </c>
      <c r="C23" s="25">
        <f>SUM((C22*D5))+C22</f>
        <v>19064.836345585252</v>
      </c>
      <c r="D23" s="31">
        <f t="shared" si="1"/>
        <v>907.84934978977253</v>
      </c>
      <c r="E23" s="15"/>
      <c r="F23" s="15"/>
      <c r="G23" s="2"/>
      <c r="H23" s="2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15.75" customHeight="1" x14ac:dyDescent="0.25">
      <c r="A24" s="3"/>
      <c r="B24" s="16">
        <v>17</v>
      </c>
      <c r="C24" s="25">
        <f>SUM((C23*D5))+C23</f>
        <v>20018.078162864516</v>
      </c>
      <c r="D24" s="31">
        <f t="shared" si="1"/>
        <v>953.24181727926407</v>
      </c>
      <c r="E24" s="15"/>
      <c r="F24" s="15"/>
      <c r="G24" s="2"/>
      <c r="H24" s="2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15.75" customHeight="1" x14ac:dyDescent="0.25">
      <c r="A25" s="3"/>
      <c r="B25" s="16">
        <v>18</v>
      </c>
      <c r="C25" s="25">
        <f>SUM((C24*D5))+C24</f>
        <v>21018.982071007744</v>
      </c>
      <c r="D25" s="31">
        <f t="shared" si="1"/>
        <v>1000.9039081432275</v>
      </c>
      <c r="E25" s="15"/>
      <c r="F25" s="15"/>
      <c r="G25" s="2"/>
      <c r="H25" s="2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5.75" customHeight="1" x14ac:dyDescent="0.25">
      <c r="A26" s="3"/>
      <c r="B26" s="16">
        <v>19</v>
      </c>
      <c r="C26" s="25">
        <f>SUM((C25*D5))+C25</f>
        <v>22069.931174558133</v>
      </c>
      <c r="D26" s="31">
        <f t="shared" si="1"/>
        <v>1050.9491035503888</v>
      </c>
      <c r="E26" s="15"/>
      <c r="F26" s="15"/>
      <c r="G26" s="2"/>
      <c r="H26" s="2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5.75" customHeight="1" x14ac:dyDescent="0.25">
      <c r="A27" s="3"/>
      <c r="B27" s="16">
        <v>20</v>
      </c>
      <c r="C27" s="25">
        <f>SUM((C26*D5))+C26</f>
        <v>23173.42773328604</v>
      </c>
      <c r="D27" s="31">
        <f t="shared" si="1"/>
        <v>1103.4965587279075</v>
      </c>
      <c r="E27" s="15"/>
      <c r="F27" s="15"/>
      <c r="G27" s="2"/>
      <c r="H27" s="2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15.75" customHeight="1" x14ac:dyDescent="0.25">
      <c r="A28" s="3"/>
      <c r="B28" s="16">
        <v>21</v>
      </c>
      <c r="C28" s="25">
        <f>SUM((C27*D5))+C27</f>
        <v>24332.099119950341</v>
      </c>
      <c r="D28" s="31">
        <f t="shared" si="1"/>
        <v>1158.6713866643004</v>
      </c>
      <c r="E28" s="15"/>
      <c r="F28" s="15"/>
      <c r="G28" s="2"/>
      <c r="H28" s="2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15.75" customHeight="1" x14ac:dyDescent="0.25">
      <c r="A29" s="3"/>
      <c r="B29" s="16">
        <v>22</v>
      </c>
      <c r="C29" s="25">
        <f>SUM((C28*D5))+C28</f>
        <v>25548.704075947859</v>
      </c>
      <c r="D29" s="31">
        <f t="shared" si="1"/>
        <v>1216.6049559975181</v>
      </c>
      <c r="E29" s="15"/>
      <c r="F29" s="15"/>
      <c r="G29" s="2"/>
      <c r="H29" s="2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15" customHeight="1" x14ac:dyDescent="0.25">
      <c r="A30" s="3"/>
      <c r="B30" s="17">
        <v>23</v>
      </c>
      <c r="C30" s="26">
        <f>SUM((C29*D5))+C29</f>
        <v>26826.13927974525</v>
      </c>
      <c r="D30" s="32">
        <f t="shared" si="1"/>
        <v>1277.4352037973913</v>
      </c>
      <c r="E30" s="15"/>
      <c r="F30" s="15"/>
      <c r="G30" s="2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15" customHeight="1" x14ac:dyDescent="0.25">
      <c r="A31" s="3"/>
      <c r="B31" s="18">
        <v>24</v>
      </c>
      <c r="C31" s="27">
        <f>SUM((C30*D5))+C30</f>
        <v>28167.446243732513</v>
      </c>
      <c r="D31" s="31">
        <f t="shared" si="1"/>
        <v>1341.3069639872629</v>
      </c>
      <c r="E31" s="19">
        <f>SUM(D20:D31)</f>
        <v>12596.45196157761</v>
      </c>
      <c r="F31" s="19">
        <f>E31*E5</f>
        <v>3778.9355884732827</v>
      </c>
      <c r="G31" s="2"/>
      <c r="H31" s="2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15" customHeight="1" x14ac:dyDescent="0.25">
      <c r="A32" s="3"/>
      <c r="B32" s="14">
        <v>25</v>
      </c>
      <c r="C32" s="24">
        <f>SUM((C31*D5))+C31-F31</f>
        <v>25796.882967445854</v>
      </c>
      <c r="D32" s="33">
        <f>SUM((C32-C31))+F31</f>
        <v>1408.3723121866237</v>
      </c>
      <c r="E32" s="15"/>
      <c r="F32" s="15"/>
      <c r="G32" s="2"/>
      <c r="H32" s="2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15" customHeight="1" x14ac:dyDescent="0.25">
      <c r="A33" s="3"/>
      <c r="B33" s="16">
        <v>26</v>
      </c>
      <c r="C33" s="25">
        <f>SUM((C32*D5))+C32</f>
        <v>27086.727115818147</v>
      </c>
      <c r="D33" s="31">
        <f t="shared" ref="D33:D43" si="2">SUM((C33-C32))</f>
        <v>1289.8441483722927</v>
      </c>
      <c r="E33" s="15"/>
      <c r="F33" s="15"/>
      <c r="G33" s="2"/>
      <c r="H33" s="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15" customHeight="1" x14ac:dyDescent="0.25">
      <c r="A34" s="3"/>
      <c r="B34" s="16">
        <v>27</v>
      </c>
      <c r="C34" s="25">
        <f>SUM((C33*D5))+C33</f>
        <v>28441.063471609054</v>
      </c>
      <c r="D34" s="31">
        <f t="shared" si="2"/>
        <v>1354.336355790907</v>
      </c>
      <c r="E34" s="15"/>
      <c r="F34" s="15"/>
      <c r="G34" s="2"/>
      <c r="H34" s="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15" customHeight="1" x14ac:dyDescent="0.25">
      <c r="A35" s="3"/>
      <c r="B35" s="20">
        <v>28</v>
      </c>
      <c r="C35" s="25">
        <f>SUM((C34*D5))+C34</f>
        <v>29863.116645189508</v>
      </c>
      <c r="D35" s="31">
        <f t="shared" si="2"/>
        <v>1422.0531735804543</v>
      </c>
      <c r="E35" s="15"/>
      <c r="F35" s="15"/>
      <c r="G35" s="2"/>
      <c r="H35" s="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15" customHeight="1" x14ac:dyDescent="0.25">
      <c r="A36" s="3"/>
      <c r="B36" s="20">
        <v>29</v>
      </c>
      <c r="C36" s="25">
        <f>SUM((C35*D5))+C35</f>
        <v>31356.272477448983</v>
      </c>
      <c r="D36" s="31">
        <f t="shared" si="2"/>
        <v>1493.1558322594756</v>
      </c>
      <c r="E36" s="15"/>
      <c r="F36" s="15"/>
      <c r="G36" s="2"/>
      <c r="H36" s="2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15" customHeight="1" x14ac:dyDescent="0.25">
      <c r="A37" s="3"/>
      <c r="B37" s="20">
        <v>30</v>
      </c>
      <c r="C37" s="25">
        <f>SUM((C36*D5))+C36</f>
        <v>32924.086101321431</v>
      </c>
      <c r="D37" s="31">
        <f t="shared" si="2"/>
        <v>1567.8136238724474</v>
      </c>
      <c r="E37" s="15"/>
      <c r="F37" s="15"/>
      <c r="G37" s="2"/>
      <c r="H37" s="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15" customHeight="1" x14ac:dyDescent="0.25">
      <c r="A38" s="3"/>
      <c r="B38" s="20">
        <v>31</v>
      </c>
      <c r="C38" s="25">
        <f>SUM((C37*D5))+C37</f>
        <v>34570.290406387503</v>
      </c>
      <c r="D38" s="31">
        <f t="shared" si="2"/>
        <v>1646.2043050660723</v>
      </c>
      <c r="E38" s="15"/>
      <c r="F38" s="15"/>
      <c r="G38" s="2"/>
      <c r="H38" s="2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15" customHeight="1" x14ac:dyDescent="0.25">
      <c r="A39" s="3"/>
      <c r="B39" s="20">
        <v>32</v>
      </c>
      <c r="C39" s="25">
        <f>SUM((C38*D5))+C38</f>
        <v>36298.804926706878</v>
      </c>
      <c r="D39" s="31">
        <f t="shared" si="2"/>
        <v>1728.5145203193752</v>
      </c>
      <c r="E39" s="15"/>
      <c r="F39" s="15"/>
      <c r="G39" s="2"/>
      <c r="H39" s="2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15" customHeight="1" x14ac:dyDescent="0.25">
      <c r="A40" s="3"/>
      <c r="B40" s="20">
        <v>33</v>
      </c>
      <c r="C40" s="25">
        <f>SUM((C39*D5))+C39</f>
        <v>38113.745173042225</v>
      </c>
      <c r="D40" s="31">
        <f t="shared" si="2"/>
        <v>1814.9402463353472</v>
      </c>
      <c r="E40" s="15"/>
      <c r="F40" s="15"/>
      <c r="G40" s="2"/>
      <c r="H40" s="2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15" customHeight="1" x14ac:dyDescent="0.25">
      <c r="A41" s="3"/>
      <c r="B41" s="20">
        <v>34</v>
      </c>
      <c r="C41" s="25">
        <f>SUM((C40*D5))+C40</f>
        <v>40019.432431694338</v>
      </c>
      <c r="D41" s="31">
        <f t="shared" si="2"/>
        <v>1905.6872586521131</v>
      </c>
      <c r="E41" s="15"/>
      <c r="F41" s="15"/>
      <c r="G41" s="2"/>
      <c r="H41" s="2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15" customHeight="1" x14ac:dyDescent="0.25">
      <c r="A42" s="3"/>
      <c r="B42" s="21">
        <v>35</v>
      </c>
      <c r="C42" s="26">
        <f>SUM((C41*D5))+C41</f>
        <v>42020.404053279053</v>
      </c>
      <c r="D42" s="32">
        <f t="shared" si="2"/>
        <v>2000.9716215847147</v>
      </c>
      <c r="E42" s="15"/>
      <c r="F42" s="15"/>
      <c r="G42" s="2"/>
      <c r="H42" s="2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15" customHeight="1" x14ac:dyDescent="0.25">
      <c r="A43" s="3"/>
      <c r="B43" s="22">
        <v>36</v>
      </c>
      <c r="C43" s="27">
        <f>SUM((C42*D5))+C42</f>
        <v>44121.424255943006</v>
      </c>
      <c r="D43" s="31">
        <f t="shared" si="2"/>
        <v>2101.0202026639527</v>
      </c>
      <c r="E43" s="19">
        <f>SUM(D32:D43)</f>
        <v>19732.913600683776</v>
      </c>
      <c r="F43" s="19">
        <f>E43*E5</f>
        <v>5919.8740802051325</v>
      </c>
      <c r="G43" s="2"/>
      <c r="H43" s="2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16.5" customHeight="1" x14ac:dyDescent="0.25">
      <c r="A44" s="3"/>
      <c r="B44" s="22">
        <v>37</v>
      </c>
      <c r="C44" s="27">
        <f>C43-F43</f>
        <v>38201.550175737873</v>
      </c>
      <c r="D44" s="31">
        <f>F46</f>
        <v>1910.0775087868938</v>
      </c>
      <c r="E44" s="23"/>
      <c r="F44" s="23"/>
      <c r="G44" s="2"/>
      <c r="H44" s="2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17.25" customHeight="1" x14ac:dyDescent="0.35">
      <c r="A45" s="3"/>
      <c r="B45" s="45"/>
      <c r="C45" s="46"/>
      <c r="D45" s="47"/>
      <c r="E45" s="48"/>
      <c r="F45" s="49"/>
      <c r="G45" s="8"/>
      <c r="H45" s="2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24" customHeight="1" x14ac:dyDescent="0.35">
      <c r="A46" s="3"/>
      <c r="B46" s="42" t="s">
        <v>2</v>
      </c>
      <c r="C46" s="43"/>
      <c r="D46" s="43"/>
      <c r="E46" s="44"/>
      <c r="F46" s="36">
        <f>SUM((C44*D5))</f>
        <v>1910.0775087868938</v>
      </c>
      <c r="G46" s="8"/>
      <c r="H46" s="2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13.5" customHeight="1" x14ac:dyDescent="0.2">
      <c r="A47" s="3"/>
      <c r="B47" s="7"/>
      <c r="C47" s="7"/>
      <c r="D47" s="8"/>
      <c r="E47" s="35"/>
      <c r="F47" s="35"/>
      <c r="G47" s="2"/>
      <c r="H47" s="2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12.75" customHeight="1" x14ac:dyDescent="0.2">
      <c r="A48" s="3"/>
      <c r="B48" s="7"/>
      <c r="C48" s="7"/>
      <c r="D48" s="8"/>
      <c r="E48" s="7"/>
      <c r="F48" s="7"/>
      <c r="G48" s="2"/>
      <c r="H48" s="2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</sheetData>
  <mergeCells count="6">
    <mergeCell ref="B1:F1"/>
    <mergeCell ref="B2:F2"/>
    <mergeCell ref="B3:F3"/>
    <mergeCell ref="B46:E46"/>
    <mergeCell ref="B45:C45"/>
    <mergeCell ref="D45:F45"/>
  </mergeCells>
  <pageMargins left="0.75" right="0.75" top="1" bottom="1" header="0.5" footer="0.5"/>
  <pageSetup paperSize="9" orientation="portrait" horizontalDpi="0" verticalDpi="0" r:id="rId1"/>
  <ignoredErrors>
    <ignoredError sqref="D20 D32" formula="1"/>
    <ignoredError xmlns:x16r3="http://schemas.microsoft.com/office/spreadsheetml/2018/08/main" sqref="D44" x16r3:misleadingFormat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Tradingplan</vt:lpstr>
    </vt:vector>
  </TitlesOfParts>
  <Manager/>
  <Company>Mani Solutions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Mani Forex Finanzplan</dc:title>
  <dc:subject>Einfacher Finanzplan zum planen von Anlagezielen</dc:subject>
  <dc:creator>Mani Forex</dc:creator>
  <cp:keywords>Finanzplan, Trading, Börse, Geld verdienen</cp:keywords>
  <dc:description/>
  <cp:lastModifiedBy>SMS</cp:lastModifiedBy>
  <dcterms:created xsi:type="dcterms:W3CDTF">2018-01-11T10:33:00Z</dcterms:created>
  <dcterms:modified xsi:type="dcterms:W3CDTF">2019-08-05T14:06:14Z</dcterms:modified>
  <cp:category>Finanzen</cp:category>
</cp:coreProperties>
</file>