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714" activeTab="6"/>
  </bookViews>
  <sheets>
    <sheet name="BrianM_Perfomance" sheetId="281" r:id="rId1"/>
    <sheet name="Ham_Perfomance" sheetId="280" r:id="rId2"/>
    <sheet name="Rud_Perfomance" sheetId="277" r:id="rId3"/>
    <sheet name="Dam_Perfomance" sheetId="273" r:id="rId4"/>
    <sheet name="Taf_Perfomance" sheetId="262" r:id="rId5"/>
    <sheet name="Account_Perfomance" sheetId="276" r:id="rId6"/>
    <sheet name="Projections" sheetId="279" r:id="rId7"/>
  </sheets>
  <calcPr calcId="125725"/>
</workbook>
</file>

<file path=xl/calcChain.xml><?xml version="1.0" encoding="utf-8"?>
<calcChain xmlns="http://schemas.openxmlformats.org/spreadsheetml/2006/main">
  <c r="J15" i="273"/>
  <c r="J15" i="277"/>
  <c r="J11" i="280"/>
  <c r="J4" i="281"/>
  <c r="J10" i="280"/>
  <c r="J9"/>
  <c r="J7"/>
  <c r="J6"/>
  <c r="J5"/>
  <c r="J4"/>
  <c r="J14" i="277"/>
  <c r="J12"/>
  <c r="J11"/>
  <c r="J10"/>
  <c r="J9"/>
  <c r="J7"/>
  <c r="J6"/>
  <c r="J5"/>
  <c r="J4"/>
  <c r="D15"/>
  <c r="E19" i="279"/>
  <c r="D4" i="281"/>
  <c r="C104" i="262"/>
  <c r="C15" i="276"/>
  <c r="J14" i="279" l="1"/>
  <c r="J12"/>
  <c r="D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E5" l="1"/>
  <c r="I5" s="1"/>
  <c r="F4"/>
  <c r="D4" i="280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C6" i="281" l="1"/>
  <c r="D6" s="1"/>
  <c r="F5"/>
  <c r="C5" i="279"/>
  <c r="D5" s="1"/>
  <c r="E4" i="280"/>
  <c r="I4" s="1"/>
  <c r="E4" i="279"/>
  <c r="I4" s="1"/>
  <c r="C6" l="1"/>
  <c r="D6" s="1"/>
  <c r="J5"/>
  <c r="E5"/>
  <c r="I5" s="1"/>
  <c r="E6" i="281"/>
  <c r="I6" s="1"/>
  <c r="F4" i="280"/>
  <c r="C5"/>
  <c r="D5" s="1"/>
  <c r="E6" i="279"/>
  <c r="I6" s="1"/>
  <c r="F4"/>
  <c r="C7" l="1"/>
  <c r="J6"/>
  <c r="F5"/>
  <c r="C7" i="281"/>
  <c r="D7" s="1"/>
  <c r="F6"/>
  <c r="E5" i="280"/>
  <c r="I5" s="1"/>
  <c r="C6"/>
  <c r="D6" s="1"/>
  <c r="F6" i="279"/>
  <c r="D7" l="1"/>
  <c r="J7" s="1"/>
  <c r="E7" i="281"/>
  <c r="I7" s="1"/>
  <c r="F5" i="280"/>
  <c r="E6"/>
  <c r="I6" s="1"/>
  <c r="C7"/>
  <c r="D7" s="1"/>
  <c r="E7" i="279"/>
  <c r="I7" s="1"/>
  <c r="C9" i="281" l="1"/>
  <c r="D9" s="1"/>
  <c r="F7"/>
  <c r="F6" i="280"/>
  <c r="F7" i="279"/>
  <c r="C9"/>
  <c r="E9" i="281" l="1"/>
  <c r="I9" s="1"/>
  <c r="E7" i="280"/>
  <c r="I7" s="1"/>
  <c r="D9" i="279"/>
  <c r="J9" s="1"/>
  <c r="E9"/>
  <c r="I9" s="1"/>
  <c r="C10" i="281" l="1"/>
  <c r="D10" s="1"/>
  <c r="F9"/>
  <c r="C9" i="280"/>
  <c r="D9" s="1"/>
  <c r="F7"/>
  <c r="F9" i="279"/>
  <c r="C10"/>
  <c r="E10" i="281" l="1"/>
  <c r="I10" s="1"/>
  <c r="E9" i="280"/>
  <c r="I9" s="1"/>
  <c r="D10" i="279"/>
  <c r="J10" s="1"/>
  <c r="E10"/>
  <c r="I10" s="1"/>
  <c r="C11" i="281" l="1"/>
  <c r="D11" s="1"/>
  <c r="F10"/>
  <c r="C10" i="280"/>
  <c r="D10" s="1"/>
  <c r="F9"/>
  <c r="F10" i="279"/>
  <c r="C11"/>
  <c r="E11" i="281" l="1"/>
  <c r="I11" s="1"/>
  <c r="E10" i="280"/>
  <c r="I10" s="1"/>
  <c r="D11" i="279"/>
  <c r="J11" s="1"/>
  <c r="E11"/>
  <c r="I11" s="1"/>
  <c r="C12" i="281" l="1"/>
  <c r="D12" s="1"/>
  <c r="F11"/>
  <c r="C11" i="280"/>
  <c r="D11" s="1"/>
  <c r="F10"/>
  <c r="F11" i="279"/>
  <c r="C12"/>
  <c r="D12" s="1"/>
  <c r="E12" i="281" l="1"/>
  <c r="I12" s="1"/>
  <c r="E11" i="280"/>
  <c r="I11" s="1"/>
  <c r="E12" i="279"/>
  <c r="I12" s="1"/>
  <c r="D4" i="277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B5" i="276" l="1"/>
  <c r="F12" i="281"/>
  <c r="C14"/>
  <c r="C12" i="280"/>
  <c r="F11"/>
  <c r="F12" i="279"/>
  <c r="C14"/>
  <c r="E5" i="277"/>
  <c r="I5" s="1"/>
  <c r="F4"/>
  <c r="E14" i="281" l="1"/>
  <c r="I14" s="1"/>
  <c r="D14"/>
  <c r="D12" i="280"/>
  <c r="E12"/>
  <c r="I12" s="1"/>
  <c r="D14" i="279"/>
  <c r="E14"/>
  <c r="I14" s="1"/>
  <c r="C6" i="277"/>
  <c r="D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/>
  <c r="D5" l="1"/>
  <c r="H5" s="1"/>
  <c r="C5"/>
  <c r="C15" i="281"/>
  <c r="F14"/>
  <c r="C14" i="280"/>
  <c r="F12"/>
  <c r="F14" i="279"/>
  <c r="C15"/>
  <c r="E6" i="277"/>
  <c r="I6" s="1"/>
  <c r="E5" i="273"/>
  <c r="I5" s="1"/>
  <c r="F4"/>
  <c r="I4"/>
  <c r="E5" i="262" l="1"/>
  <c r="B6"/>
  <c r="E15" i="281"/>
  <c r="I15" s="1"/>
  <c r="D15"/>
  <c r="C5" i="276"/>
  <c r="D14" i="280"/>
  <c r="E14"/>
  <c r="I14" s="1"/>
  <c r="D15" i="279"/>
  <c r="J15" s="1"/>
  <c r="E15"/>
  <c r="I15" s="1"/>
  <c r="C7" i="277"/>
  <c r="D7" s="1"/>
  <c r="F6"/>
  <c r="F5" i="273"/>
  <c r="C6"/>
  <c r="D6" s="1"/>
  <c r="J6" s="1"/>
  <c r="D6" i="262" l="1"/>
  <c r="H6" s="1"/>
  <c r="C6"/>
  <c r="C16" i="281"/>
  <c r="F15"/>
  <c r="C15" i="280"/>
  <c r="F14"/>
  <c r="F15" i="279"/>
  <c r="C16"/>
  <c r="E7" i="277"/>
  <c r="I7" s="1"/>
  <c r="E6" i="273"/>
  <c r="I6" s="1"/>
  <c r="B7" i="262" l="1"/>
  <c r="E6"/>
  <c r="D16" i="281"/>
  <c r="E16"/>
  <c r="I16" s="1"/>
  <c r="D15" i="280"/>
  <c r="E15"/>
  <c r="I15" s="1"/>
  <c r="D16" i="279"/>
  <c r="J16" s="1"/>
  <c r="E16"/>
  <c r="I16" s="1"/>
  <c r="C9" i="277"/>
  <c r="D9" s="1"/>
  <c r="F7"/>
  <c r="C7" i="273"/>
  <c r="D7" s="1"/>
  <c r="J7" s="1"/>
  <c r="F6"/>
  <c r="D7" i="262" l="1"/>
  <c r="H7" s="1"/>
  <c r="C7"/>
  <c r="C17" i="281"/>
  <c r="F16"/>
  <c r="C16" i="280"/>
  <c r="F15"/>
  <c r="F16" i="279"/>
  <c r="C17"/>
  <c r="D17" s="1"/>
  <c r="J17" s="1"/>
  <c r="E9" i="277"/>
  <c r="I9" s="1"/>
  <c r="E7" i="273"/>
  <c r="I7" s="1"/>
  <c r="B9" i="262" l="1"/>
  <c r="E7"/>
  <c r="D17" i="281"/>
  <c r="E17"/>
  <c r="I17" s="1"/>
  <c r="D16" i="280"/>
  <c r="E16"/>
  <c r="I16" s="1"/>
  <c r="E17" i="279"/>
  <c r="I17" s="1"/>
  <c r="C10" i="277"/>
  <c r="D10" s="1"/>
  <c r="F9"/>
  <c r="F7" i="273"/>
  <c r="C9"/>
  <c r="D9" s="1"/>
  <c r="J9" s="1"/>
  <c r="D9" i="262" l="1"/>
  <c r="H9" s="1"/>
  <c r="C9"/>
  <c r="H17" i="281"/>
  <c r="C19" s="1"/>
  <c r="F17"/>
  <c r="C17" i="280"/>
  <c r="F16"/>
  <c r="F17" i="279"/>
  <c r="C19"/>
  <c r="E10" i="277"/>
  <c r="I10" s="1"/>
  <c r="E9" i="273"/>
  <c r="I9" s="1"/>
  <c r="B10" i="262" l="1"/>
  <c r="E9"/>
  <c r="E19" i="281"/>
  <c r="I19" s="1"/>
  <c r="D19"/>
  <c r="E17" i="280"/>
  <c r="I17" s="1"/>
  <c r="D17"/>
  <c r="I19" i="279"/>
  <c r="D19"/>
  <c r="J19" s="1"/>
  <c r="C11" i="277"/>
  <c r="D11" s="1"/>
  <c r="F10"/>
  <c r="C10" i="273"/>
  <c r="D10" s="1"/>
  <c r="J10" s="1"/>
  <c r="F9"/>
  <c r="D10" i="262" l="1"/>
  <c r="H10" s="1"/>
  <c r="C10"/>
  <c r="C20" i="281"/>
  <c r="F19"/>
  <c r="F17" i="280"/>
  <c r="H17"/>
  <c r="C19" s="1"/>
  <c r="F19" i="279"/>
  <c r="C20"/>
  <c r="E11" i="277"/>
  <c r="I11" s="1"/>
  <c r="E10" i="273"/>
  <c r="I10" s="1"/>
  <c r="B11" i="262" l="1"/>
  <c r="E10"/>
  <c r="E20" i="281"/>
  <c r="I20" s="1"/>
  <c r="D20"/>
  <c r="D19" i="280"/>
  <c r="E19"/>
  <c r="I19" s="1"/>
  <c r="E20" i="279"/>
  <c r="I20" s="1"/>
  <c r="D20"/>
  <c r="J20" s="1"/>
  <c r="C12" i="277"/>
  <c r="D12" s="1"/>
  <c r="F11"/>
  <c r="C11" i="273"/>
  <c r="D11" s="1"/>
  <c r="J11" s="1"/>
  <c r="F10"/>
  <c r="D11" i="262" l="1"/>
  <c r="H11" s="1"/>
  <c r="C11"/>
  <c r="C21" i="281"/>
  <c r="F20"/>
  <c r="C20" i="280"/>
  <c r="F19"/>
  <c r="F20" i="279"/>
  <c r="C21"/>
  <c r="E12" i="277"/>
  <c r="I12" s="1"/>
  <c r="E11" i="273"/>
  <c r="I11" s="1"/>
  <c r="E11" i="262" l="1"/>
  <c r="B12"/>
  <c r="E21" i="281"/>
  <c r="I21" s="1"/>
  <c r="D21"/>
  <c r="E20" i="280"/>
  <c r="I20" s="1"/>
  <c r="D20"/>
  <c r="E21" i="279"/>
  <c r="I21" s="1"/>
  <c r="D21"/>
  <c r="J21" s="1"/>
  <c r="C14" i="277"/>
  <c r="D14" s="1"/>
  <c r="F12"/>
  <c r="C12" i="273"/>
  <c r="D12" s="1"/>
  <c r="J12" s="1"/>
  <c r="F11"/>
  <c r="D12" i="262" l="1"/>
  <c r="H12" s="1"/>
  <c r="C12"/>
  <c r="F21" i="281"/>
  <c r="C22"/>
  <c r="F20" i="280"/>
  <c r="C21"/>
  <c r="C22" i="279"/>
  <c r="F21"/>
  <c r="E14" i="277"/>
  <c r="I14" s="1"/>
  <c r="E12" i="273"/>
  <c r="I12" s="1"/>
  <c r="E12" i="262" l="1"/>
  <c r="B14"/>
  <c r="E22" i="281"/>
  <c r="I22" s="1"/>
  <c r="D22"/>
  <c r="E21" i="280"/>
  <c r="I21" s="1"/>
  <c r="D21"/>
  <c r="D22" i="279"/>
  <c r="J22" s="1"/>
  <c r="E22"/>
  <c r="I22" s="1"/>
  <c r="C15" i="277"/>
  <c r="F14"/>
  <c r="C14" i="273"/>
  <c r="D14" s="1"/>
  <c r="J14" s="1"/>
  <c r="F12"/>
  <c r="D14" i="262" l="1"/>
  <c r="H14" s="1"/>
  <c r="C14"/>
  <c r="C24" i="281"/>
  <c r="F22"/>
  <c r="C22" i="280"/>
  <c r="F21"/>
  <c r="F22" i="279"/>
  <c r="C24"/>
  <c r="E15" i="277"/>
  <c r="I15" s="1"/>
  <c r="E14" i="273"/>
  <c r="I14" s="1"/>
  <c r="E14" i="262" l="1"/>
  <c r="B15"/>
  <c r="E24" i="281"/>
  <c r="I24" s="1"/>
  <c r="D24"/>
  <c r="D22" i="280"/>
  <c r="E22"/>
  <c r="I22" s="1"/>
  <c r="D24" i="279"/>
  <c r="J24" s="1"/>
  <c r="E24"/>
  <c r="I24" s="1"/>
  <c r="C16" i="277"/>
  <c r="F15"/>
  <c r="F14" i="273"/>
  <c r="C15"/>
  <c r="D15" s="1"/>
  <c r="C16" l="1"/>
  <c r="D15" i="262"/>
  <c r="H15" s="1"/>
  <c r="C15"/>
  <c r="C25" i="281"/>
  <c r="F24"/>
  <c r="C24" i="280"/>
  <c r="F22"/>
  <c r="F24" i="279"/>
  <c r="C25"/>
  <c r="E16" i="277"/>
  <c r="I16" s="1"/>
  <c r="D16"/>
  <c r="E15" i="273"/>
  <c r="I15" s="1"/>
  <c r="B16" i="262" l="1"/>
  <c r="E15"/>
  <c r="D25" i="281"/>
  <c r="E25"/>
  <c r="I25" s="1"/>
  <c r="D24" i="280"/>
  <c r="E24"/>
  <c r="I24" s="1"/>
  <c r="D25" i="279"/>
  <c r="J25" s="1"/>
  <c r="E25"/>
  <c r="I25" s="1"/>
  <c r="C17" i="277"/>
  <c r="F16"/>
  <c r="F15" i="273"/>
  <c r="C16" i="262" l="1"/>
  <c r="D16"/>
  <c r="H16" s="1"/>
  <c r="C26" i="281"/>
  <c r="F25"/>
  <c r="C25" i="280"/>
  <c r="F24"/>
  <c r="F25" i="279"/>
  <c r="C26"/>
  <c r="D17" i="277"/>
  <c r="E17"/>
  <c r="I17" s="1"/>
  <c r="E16" i="273"/>
  <c r="I16" s="1"/>
  <c r="D16"/>
  <c r="E16" i="262" l="1"/>
  <c r="B17"/>
  <c r="D26" i="281"/>
  <c r="E26"/>
  <c r="I26" s="1"/>
  <c r="E25" i="280"/>
  <c r="I25" s="1"/>
  <c r="D25"/>
  <c r="D26" i="279"/>
  <c r="J26" s="1"/>
  <c r="E26"/>
  <c r="I26" s="1"/>
  <c r="F17" i="277"/>
  <c r="H17"/>
  <c r="C19" s="1"/>
  <c r="F16" i="273"/>
  <c r="C17"/>
  <c r="D17" i="262" l="1"/>
  <c r="H17" s="1"/>
  <c r="C17"/>
  <c r="C27" i="281"/>
  <c r="F26"/>
  <c r="C26" i="280"/>
  <c r="F25"/>
  <c r="F26" i="279"/>
  <c r="C27"/>
  <c r="D19" i="277"/>
  <c r="E19"/>
  <c r="I19" s="1"/>
  <c r="D17" i="273"/>
  <c r="H17" s="1"/>
  <c r="E17"/>
  <c r="I17" s="1"/>
  <c r="E17" i="262" l="1"/>
  <c r="B19"/>
  <c r="E27" i="281"/>
  <c r="I27" s="1"/>
  <c r="D27"/>
  <c r="D26" i="280"/>
  <c r="E26"/>
  <c r="I26" s="1"/>
  <c r="D27" i="279"/>
  <c r="J27" s="1"/>
  <c r="E27"/>
  <c r="I27" s="1"/>
  <c r="C20" i="277"/>
  <c r="F19"/>
  <c r="F17" i="273"/>
  <c r="C19"/>
  <c r="D19" s="1"/>
  <c r="C19" i="262" l="1"/>
  <c r="D19"/>
  <c r="H19" s="1"/>
  <c r="C29" i="281"/>
  <c r="F27"/>
  <c r="C27" i="280"/>
  <c r="F26"/>
  <c r="F27" i="279"/>
  <c r="C29"/>
  <c r="E20" i="277"/>
  <c r="I20" s="1"/>
  <c r="D20"/>
  <c r="E19" i="273"/>
  <c r="I19" s="1"/>
  <c r="E19" i="262" l="1"/>
  <c r="B20"/>
  <c r="E29" i="281"/>
  <c r="I29" s="1"/>
  <c r="D29"/>
  <c r="D27" i="280"/>
  <c r="E27"/>
  <c r="I27" s="1"/>
  <c r="D29" i="279"/>
  <c r="J29" s="1"/>
  <c r="E29"/>
  <c r="I29" s="1"/>
  <c r="C21" i="277"/>
  <c r="F20"/>
  <c r="F19" i="273"/>
  <c r="C20"/>
  <c r="D20" i="262" l="1"/>
  <c r="H20" s="1"/>
  <c r="C20"/>
  <c r="C30" i="281"/>
  <c r="F29"/>
  <c r="C29" i="280"/>
  <c r="F27"/>
  <c r="F29" i="279"/>
  <c r="C30"/>
  <c r="D21" i="277"/>
  <c r="E21"/>
  <c r="I21" s="1"/>
  <c r="D20" i="273"/>
  <c r="E20"/>
  <c r="I20" s="1"/>
  <c r="E20" i="262" l="1"/>
  <c r="B21"/>
  <c r="D30" i="281"/>
  <c r="E30"/>
  <c r="I30" s="1"/>
  <c r="D29" i="280"/>
  <c r="E29"/>
  <c r="I29" s="1"/>
  <c r="E30" i="279"/>
  <c r="I30" s="1"/>
  <c r="D30"/>
  <c r="J30" s="1"/>
  <c r="C22" i="277"/>
  <c r="F21"/>
  <c r="F20" i="273"/>
  <c r="C21"/>
  <c r="C21" i="262" l="1"/>
  <c r="D21"/>
  <c r="H21" s="1"/>
  <c r="C31" i="281"/>
  <c r="F30"/>
  <c r="C30" i="280"/>
  <c r="F29"/>
  <c r="F30" i="279"/>
  <c r="C31"/>
  <c r="E22" i="277"/>
  <c r="I22" s="1"/>
  <c r="D22"/>
  <c r="E21" i="273"/>
  <c r="I21" s="1"/>
  <c r="D21"/>
  <c r="E21" i="262" l="1"/>
  <c r="B22"/>
  <c r="E31" i="281"/>
  <c r="I31" s="1"/>
  <c r="D31"/>
  <c r="D30" i="280"/>
  <c r="E30"/>
  <c r="I30" s="1"/>
  <c r="E31" i="279"/>
  <c r="I31" s="1"/>
  <c r="D31"/>
  <c r="J31" s="1"/>
  <c r="C24" i="277"/>
  <c r="F22"/>
  <c r="F21" i="273"/>
  <c r="C22"/>
  <c r="D22" i="262" l="1"/>
  <c r="H22" s="1"/>
  <c r="C22"/>
  <c r="C32" i="281"/>
  <c r="F31"/>
  <c r="C31" i="280"/>
  <c r="F30"/>
  <c r="F31" i="279"/>
  <c r="C32"/>
  <c r="D24" i="277"/>
  <c r="E24"/>
  <c r="I24" s="1"/>
  <c r="D22" i="273"/>
  <c r="E22"/>
  <c r="I22" s="1"/>
  <c r="E22" i="262" l="1"/>
  <c r="B24"/>
  <c r="D32" i="281"/>
  <c r="E32"/>
  <c r="I32" s="1"/>
  <c r="D31" i="280"/>
  <c r="E31"/>
  <c r="I31" s="1"/>
  <c r="E32" i="279"/>
  <c r="I32" s="1"/>
  <c r="D32"/>
  <c r="J32" s="1"/>
  <c r="C25" i="277"/>
  <c r="F24"/>
  <c r="F22" i="273"/>
  <c r="C24"/>
  <c r="D24" i="262" l="1"/>
  <c r="H24" s="1"/>
  <c r="C24"/>
  <c r="F32" i="281"/>
  <c r="H32"/>
  <c r="C34" s="1"/>
  <c r="C32" i="280"/>
  <c r="F31"/>
  <c r="F32" i="279"/>
  <c r="C34"/>
  <c r="E25" i="277"/>
  <c r="I25" s="1"/>
  <c r="D25"/>
  <c r="D24" i="273"/>
  <c r="E24"/>
  <c r="I24" s="1"/>
  <c r="E24" i="262" l="1"/>
  <c r="B25"/>
  <c r="E34" i="281"/>
  <c r="I34" s="1"/>
  <c r="D34"/>
  <c r="D32" i="280"/>
  <c r="E32"/>
  <c r="I32" s="1"/>
  <c r="D34" i="279"/>
  <c r="J34" s="1"/>
  <c r="E34"/>
  <c r="I34" s="1"/>
  <c r="C26" i="277"/>
  <c r="F25"/>
  <c r="F24" i="273"/>
  <c r="C25"/>
  <c r="D25" i="262" l="1"/>
  <c r="H25" s="1"/>
  <c r="C25"/>
  <c r="C35" i="281"/>
  <c r="F34"/>
  <c r="F32" i="280"/>
  <c r="H32"/>
  <c r="C34" s="1"/>
  <c r="F34" i="279"/>
  <c r="C35"/>
  <c r="D26" i="277"/>
  <c r="E26"/>
  <c r="I26" s="1"/>
  <c r="E25" i="273"/>
  <c r="I25" s="1"/>
  <c r="D25"/>
  <c r="E25" i="262" l="1"/>
  <c r="B26"/>
  <c r="E35" i="281"/>
  <c r="I35" s="1"/>
  <c r="D35"/>
  <c r="D34" i="280"/>
  <c r="E34"/>
  <c r="I34" s="1"/>
  <c r="D35" i="279"/>
  <c r="J35" s="1"/>
  <c r="E35"/>
  <c r="I35" s="1"/>
  <c r="C27" i="277"/>
  <c r="F26"/>
  <c r="F25" i="273"/>
  <c r="C26"/>
  <c r="D26" i="262" l="1"/>
  <c r="H26" s="1"/>
  <c r="C26"/>
  <c r="C36" i="281"/>
  <c r="F35"/>
  <c r="C35" i="280"/>
  <c r="F34"/>
  <c r="F35" i="279"/>
  <c r="C36"/>
  <c r="E27" i="277"/>
  <c r="I27" s="1"/>
  <c r="D27"/>
  <c r="D26" i="273"/>
  <c r="E26"/>
  <c r="I26" s="1"/>
  <c r="B27" i="262" l="1"/>
  <c r="E26"/>
  <c r="E36" i="281"/>
  <c r="I36" s="1"/>
  <c r="D36"/>
  <c r="E35" i="280"/>
  <c r="I35" s="1"/>
  <c r="D35"/>
  <c r="D36" i="279"/>
  <c r="J36" s="1"/>
  <c r="E36"/>
  <c r="I36" s="1"/>
  <c r="C29" i="277"/>
  <c r="F27"/>
  <c r="F26" i="273"/>
  <c r="C27"/>
  <c r="D27" i="262" l="1"/>
  <c r="H27" s="1"/>
  <c r="C27"/>
  <c r="C37" i="281"/>
  <c r="F36"/>
  <c r="C36" i="280"/>
  <c r="F35"/>
  <c r="F36" i="279"/>
  <c r="C37"/>
  <c r="D29" i="277"/>
  <c r="E29"/>
  <c r="I29" s="1"/>
  <c r="E27" i="273"/>
  <c r="I27" s="1"/>
  <c r="D27"/>
  <c r="B29" i="262" l="1"/>
  <c r="E27"/>
  <c r="E37" i="281"/>
  <c r="I37" s="1"/>
  <c r="D37"/>
  <c r="D36" i="280"/>
  <c r="E36"/>
  <c r="I36" s="1"/>
  <c r="D37" i="279"/>
  <c r="J37" s="1"/>
  <c r="E37"/>
  <c r="I37" s="1"/>
  <c r="C30" i="277"/>
  <c r="F29"/>
  <c r="C29" i="273"/>
  <c r="F27"/>
  <c r="C29" i="262" l="1"/>
  <c r="D29"/>
  <c r="H29" s="1"/>
  <c r="C39" i="281"/>
  <c r="F37"/>
  <c r="C37" i="280"/>
  <c r="F36"/>
  <c r="F37" i="279"/>
  <c r="C39"/>
  <c r="E30" i="277"/>
  <c r="I30" s="1"/>
  <c r="D30"/>
  <c r="E29" i="273"/>
  <c r="I29" s="1"/>
  <c r="D29"/>
  <c r="B30" i="262" l="1"/>
  <c r="E29"/>
  <c r="E39" i="281"/>
  <c r="I39" s="1"/>
  <c r="D39"/>
  <c r="E37" i="280"/>
  <c r="I37" s="1"/>
  <c r="D37"/>
  <c r="D39" i="279"/>
  <c r="J39" s="1"/>
  <c r="E39"/>
  <c r="I39" s="1"/>
  <c r="C31" i="277"/>
  <c r="F30"/>
  <c r="F29" i="273"/>
  <c r="C30"/>
  <c r="D30" i="262" l="1"/>
  <c r="H30" s="1"/>
  <c r="C30"/>
  <c r="C40" i="281"/>
  <c r="F39"/>
  <c r="C39" i="280"/>
  <c r="F37"/>
  <c r="F39" i="279"/>
  <c r="C40"/>
  <c r="D31" i="277"/>
  <c r="E31"/>
  <c r="I31" s="1"/>
  <c r="D30" i="273"/>
  <c r="E30"/>
  <c r="I30" s="1"/>
  <c r="B31" i="262" l="1"/>
  <c r="E30"/>
  <c r="D40" i="281"/>
  <c r="E40"/>
  <c r="I40" s="1"/>
  <c r="D39" i="280"/>
  <c r="E39"/>
  <c r="I39" s="1"/>
  <c r="D40" i="279"/>
  <c r="J40" s="1"/>
  <c r="E40"/>
  <c r="I40" s="1"/>
  <c r="C32" i="277"/>
  <c r="F31"/>
  <c r="F30" i="273"/>
  <c r="C31"/>
  <c r="C31" i="262" l="1"/>
  <c r="D31"/>
  <c r="H31" s="1"/>
  <c r="C41" i="281"/>
  <c r="F40"/>
  <c r="C40" i="280"/>
  <c r="F39"/>
  <c r="F40" i="279"/>
  <c r="C41"/>
  <c r="E32" i="277"/>
  <c r="I32" s="1"/>
  <c r="D32"/>
  <c r="E31" i="273"/>
  <c r="I31" s="1"/>
  <c r="D31"/>
  <c r="B32" i="262" l="1"/>
  <c r="E31"/>
  <c r="E41" i="281"/>
  <c r="I41" s="1"/>
  <c r="D41"/>
  <c r="E40" i="280"/>
  <c r="I40" s="1"/>
  <c r="D40"/>
  <c r="D41" i="279"/>
  <c r="J41" s="1"/>
  <c r="E41"/>
  <c r="I41" s="1"/>
  <c r="H32" i="277"/>
  <c r="C34" s="1"/>
  <c r="F32"/>
  <c r="F31" i="273"/>
  <c r="C32"/>
  <c r="D32" i="262" l="1"/>
  <c r="H32" s="1"/>
  <c r="C32"/>
  <c r="C42" i="281"/>
  <c r="F41"/>
  <c r="C41" i="280"/>
  <c r="F40"/>
  <c r="F41" i="279"/>
  <c r="C42"/>
  <c r="E34" i="277"/>
  <c r="I34" s="1"/>
  <c r="D34"/>
  <c r="D32" i="273"/>
  <c r="H32" s="1"/>
  <c r="E32"/>
  <c r="I32" s="1"/>
  <c r="E32" i="262" l="1"/>
  <c r="B34"/>
  <c r="D42" i="281"/>
  <c r="E42"/>
  <c r="I42" s="1"/>
  <c r="D41" i="280"/>
  <c r="E41"/>
  <c r="I41" s="1"/>
  <c r="D42" i="279"/>
  <c r="J42" s="1"/>
  <c r="E42"/>
  <c r="I42" s="1"/>
  <c r="C35" i="277"/>
  <c r="F34"/>
  <c r="F32" i="273"/>
  <c r="C34"/>
  <c r="C34" i="262" l="1"/>
  <c r="D34"/>
  <c r="H34" s="1"/>
  <c r="C44" i="281"/>
  <c r="F42"/>
  <c r="C42" i="280"/>
  <c r="F41"/>
  <c r="F42" i="279"/>
  <c r="C44"/>
  <c r="D35" i="277"/>
  <c r="E35"/>
  <c r="I35" s="1"/>
  <c r="D34" i="273"/>
  <c r="E34"/>
  <c r="I34" s="1"/>
  <c r="B35" i="262" l="1"/>
  <c r="E34"/>
  <c r="E44" i="281"/>
  <c r="I44" s="1"/>
  <c r="D44"/>
  <c r="E42" i="280"/>
  <c r="I42" s="1"/>
  <c r="D42"/>
  <c r="D44" i="279"/>
  <c r="J44" s="1"/>
  <c r="E44"/>
  <c r="I44" s="1"/>
  <c r="C36" i="277"/>
  <c r="F35"/>
  <c r="F34" i="273"/>
  <c r="C35"/>
  <c r="D35" i="262" l="1"/>
  <c r="H35" s="1"/>
  <c r="C35"/>
  <c r="C45" i="281"/>
  <c r="F44"/>
  <c r="C44" i="280"/>
  <c r="F42"/>
  <c r="F44" i="279"/>
  <c r="C45"/>
  <c r="E36" i="277"/>
  <c r="I36" s="1"/>
  <c r="D36"/>
  <c r="E35" i="273"/>
  <c r="I35" s="1"/>
  <c r="D35"/>
  <c r="E35" i="262" l="1"/>
  <c r="B36"/>
  <c r="D45" i="281"/>
  <c r="E45"/>
  <c r="I45" s="1"/>
  <c r="D44" i="280"/>
  <c r="E44"/>
  <c r="I44" s="1"/>
  <c r="D45" i="279"/>
  <c r="J45" s="1"/>
  <c r="E45"/>
  <c r="I45" s="1"/>
  <c r="C37" i="277"/>
  <c r="F36"/>
  <c r="F35" i="273"/>
  <c r="C36"/>
  <c r="D36" i="262" l="1"/>
  <c r="H36" s="1"/>
  <c r="C36"/>
  <c r="C46" i="281"/>
  <c r="F45"/>
  <c r="C45" i="280"/>
  <c r="F44"/>
  <c r="F45" i="279"/>
  <c r="C46"/>
  <c r="D37" i="277"/>
  <c r="E37"/>
  <c r="I37" s="1"/>
  <c r="D36" i="273"/>
  <c r="E36"/>
  <c r="I36" s="1"/>
  <c r="B37" i="262" l="1"/>
  <c r="E36"/>
  <c r="E46" i="281"/>
  <c r="I46" s="1"/>
  <c r="D46"/>
  <c r="E45" i="280"/>
  <c r="I45" s="1"/>
  <c r="D45"/>
  <c r="D46" i="279"/>
  <c r="J46" s="1"/>
  <c r="E46"/>
  <c r="I46" s="1"/>
  <c r="C39" i="277"/>
  <c r="F37"/>
  <c r="F36" i="273"/>
  <c r="C37"/>
  <c r="D37" i="262" l="1"/>
  <c r="H37" s="1"/>
  <c r="C37"/>
  <c r="C47" i="281"/>
  <c r="F46"/>
  <c r="C46" i="280"/>
  <c r="F45"/>
  <c r="F46" i="279"/>
  <c r="C47"/>
  <c r="D47" s="1"/>
  <c r="J47" s="1"/>
  <c r="E39" i="277"/>
  <c r="I39" s="1"/>
  <c r="D39"/>
  <c r="E37" i="273"/>
  <c r="I37" s="1"/>
  <c r="D37"/>
  <c r="B39" i="262" l="1"/>
  <c r="E37"/>
  <c r="D47" i="281"/>
  <c r="E47"/>
  <c r="I47" s="1"/>
  <c r="D46" i="280"/>
  <c r="E46"/>
  <c r="I46" s="1"/>
  <c r="E47" i="279"/>
  <c r="I47" s="1"/>
  <c r="C40" i="277"/>
  <c r="F39"/>
  <c r="C39" i="273"/>
  <c r="F37"/>
  <c r="D39" i="262" l="1"/>
  <c r="H39" s="1"/>
  <c r="C39"/>
  <c r="F47" i="281"/>
  <c r="H47"/>
  <c r="C49" s="1"/>
  <c r="C47" i="280"/>
  <c r="F46"/>
  <c r="F47" i="279"/>
  <c r="C49"/>
  <c r="D40" i="277"/>
  <c r="E40"/>
  <c r="I40" s="1"/>
  <c r="E39" i="273"/>
  <c r="I39" s="1"/>
  <c r="D39"/>
  <c r="E39" i="262" l="1"/>
  <c r="B40"/>
  <c r="D49" i="281"/>
  <c r="E49"/>
  <c r="I49" s="1"/>
  <c r="E47" i="280"/>
  <c r="I47" s="1"/>
  <c r="D47"/>
  <c r="D49" i="279"/>
  <c r="J49" s="1"/>
  <c r="E49"/>
  <c r="I49" s="1"/>
  <c r="C41" i="277"/>
  <c r="F40"/>
  <c r="F39" i="273"/>
  <c r="C40"/>
  <c r="D40" i="262" l="1"/>
  <c r="H40" s="1"/>
  <c r="C40"/>
  <c r="C50" i="281"/>
  <c r="F49"/>
  <c r="H47" i="280"/>
  <c r="C49" s="1"/>
  <c r="F47"/>
  <c r="F49" i="279"/>
  <c r="C50"/>
  <c r="E41" i="277"/>
  <c r="I41" s="1"/>
  <c r="D41"/>
  <c r="D40" i="273"/>
  <c r="E40"/>
  <c r="I40" s="1"/>
  <c r="E40" i="262" l="1"/>
  <c r="B41"/>
  <c r="E50" i="281"/>
  <c r="I50" s="1"/>
  <c r="D50"/>
  <c r="E49" i="280"/>
  <c r="I49" s="1"/>
  <c r="D49"/>
  <c r="D50" i="279"/>
  <c r="J50" s="1"/>
  <c r="E50"/>
  <c r="I50" s="1"/>
  <c r="C42" i="277"/>
  <c r="F41"/>
  <c r="F40" i="273"/>
  <c r="C41"/>
  <c r="D41" i="262" l="1"/>
  <c r="H41" s="1"/>
  <c r="C41"/>
  <c r="C51" i="281"/>
  <c r="F50"/>
  <c r="C50" i="280"/>
  <c r="F49"/>
  <c r="F50" i="279"/>
  <c r="C51"/>
  <c r="D42" i="277"/>
  <c r="E42"/>
  <c r="I42" s="1"/>
  <c r="E41" i="273"/>
  <c r="I41" s="1"/>
  <c r="D41"/>
  <c r="B42" i="262" l="1"/>
  <c r="E41"/>
  <c r="D51" i="281"/>
  <c r="E51"/>
  <c r="I51" s="1"/>
  <c r="D50" i="280"/>
  <c r="E50"/>
  <c r="I50" s="1"/>
  <c r="D51" i="279"/>
  <c r="J51" s="1"/>
  <c r="E51"/>
  <c r="I51" s="1"/>
  <c r="C44" i="277"/>
  <c r="F42"/>
  <c r="F41" i="273"/>
  <c r="C42"/>
  <c r="D42" i="262" l="1"/>
  <c r="H42" s="1"/>
  <c r="C42"/>
  <c r="C52" i="281"/>
  <c r="F51"/>
  <c r="C51" i="280"/>
  <c r="F50"/>
  <c r="F51" i="279"/>
  <c r="C52"/>
  <c r="E44" i="277"/>
  <c r="I44" s="1"/>
  <c r="D44"/>
  <c r="D42" i="273"/>
  <c r="E42"/>
  <c r="I42" s="1"/>
  <c r="E42" i="262" l="1"/>
  <c r="B44"/>
  <c r="E52" i="281"/>
  <c r="I52" s="1"/>
  <c r="D52"/>
  <c r="E51" i="280"/>
  <c r="I51" s="1"/>
  <c r="D51"/>
  <c r="D52" i="279"/>
  <c r="J52" s="1"/>
  <c r="E52"/>
  <c r="I52" s="1"/>
  <c r="C45" i="277"/>
  <c r="F44"/>
  <c r="F42" i="273"/>
  <c r="C44"/>
  <c r="D44" i="262" l="1"/>
  <c r="H44" s="1"/>
  <c r="C44"/>
  <c r="C54" i="281"/>
  <c r="F52"/>
  <c r="C52" i="280"/>
  <c r="F51"/>
  <c r="F52" i="279"/>
  <c r="C54"/>
  <c r="D45" i="277"/>
  <c r="E45"/>
  <c r="I45" s="1"/>
  <c r="D44" i="273"/>
  <c r="E44"/>
  <c r="I44" s="1"/>
  <c r="B45" i="262" l="1"/>
  <c r="E44"/>
  <c r="D54" i="281"/>
  <c r="E54"/>
  <c r="I54" s="1"/>
  <c r="D52" i="280"/>
  <c r="E52"/>
  <c r="I52" s="1"/>
  <c r="D54" i="279"/>
  <c r="J54" s="1"/>
  <c r="E54"/>
  <c r="I54" s="1"/>
  <c r="C46" i="277"/>
  <c r="F45"/>
  <c r="F44" i="273"/>
  <c r="C45"/>
  <c r="D45" i="262" l="1"/>
  <c r="H45" s="1"/>
  <c r="C45"/>
  <c r="C55" i="281"/>
  <c r="F54"/>
  <c r="C54" i="280"/>
  <c r="F52"/>
  <c r="F54" i="279"/>
  <c r="C55"/>
  <c r="E46" i="277"/>
  <c r="I46" s="1"/>
  <c r="D46"/>
  <c r="E45" i="273"/>
  <c r="I45" s="1"/>
  <c r="D45"/>
  <c r="E45" i="262" l="1"/>
  <c r="B46"/>
  <c r="E55" i="281"/>
  <c r="I55" s="1"/>
  <c r="D55"/>
  <c r="E54" i="280"/>
  <c r="I54" s="1"/>
  <c r="D54"/>
  <c r="D55" i="279"/>
  <c r="J55" s="1"/>
  <c r="E55"/>
  <c r="I55" s="1"/>
  <c r="C47" i="277"/>
  <c r="F46"/>
  <c r="F45" i="273"/>
  <c r="C46"/>
  <c r="D46" i="262" l="1"/>
  <c r="H46" s="1"/>
  <c r="C46"/>
  <c r="C56" i="281"/>
  <c r="F55"/>
  <c r="C55" i="280"/>
  <c r="F54"/>
  <c r="F55" i="279"/>
  <c r="C56"/>
  <c r="D47" i="277"/>
  <c r="E47"/>
  <c r="I47" s="1"/>
  <c r="D46" i="273"/>
  <c r="E46"/>
  <c r="I46" s="1"/>
  <c r="B47" i="262" l="1"/>
  <c r="E46"/>
  <c r="D56" i="281"/>
  <c r="E56"/>
  <c r="I56" s="1"/>
  <c r="D55" i="280"/>
  <c r="E55"/>
  <c r="I55" s="1"/>
  <c r="D56" i="279"/>
  <c r="J56" s="1"/>
  <c r="E56"/>
  <c r="I56" s="1"/>
  <c r="F47" i="277"/>
  <c r="H47"/>
  <c r="C49" s="1"/>
  <c r="F46" i="273"/>
  <c r="C47"/>
  <c r="D47" i="262" l="1"/>
  <c r="H47" s="1"/>
  <c r="C47"/>
  <c r="C57" i="281"/>
  <c r="F56"/>
  <c r="C56" i="280"/>
  <c r="F55"/>
  <c r="F56" i="279"/>
  <c r="C57"/>
  <c r="D49" i="277"/>
  <c r="E49"/>
  <c r="I49" s="1"/>
  <c r="E47" i="273"/>
  <c r="I47" s="1"/>
  <c r="D47"/>
  <c r="H47" s="1"/>
  <c r="B49" i="262" l="1"/>
  <c r="E47"/>
  <c r="E57" i="281"/>
  <c r="I57" s="1"/>
  <c r="D57"/>
  <c r="E56" i="280"/>
  <c r="I56" s="1"/>
  <c r="D56"/>
  <c r="D57" i="279"/>
  <c r="J57" s="1"/>
  <c r="E57"/>
  <c r="I57" s="1"/>
  <c r="C50" i="277"/>
  <c r="F49"/>
  <c r="C49" i="273"/>
  <c r="F47"/>
  <c r="D49" i="262" l="1"/>
  <c r="H49" s="1"/>
  <c r="C49"/>
  <c r="C59" i="281"/>
  <c r="F57"/>
  <c r="C57" i="280"/>
  <c r="F56"/>
  <c r="F57" i="279"/>
  <c r="C59"/>
  <c r="E50" i="277"/>
  <c r="I50" s="1"/>
  <c r="D50"/>
  <c r="E49" i="273"/>
  <c r="I49" s="1"/>
  <c r="D49"/>
  <c r="E49" i="262" l="1"/>
  <c r="B50"/>
  <c r="D59" i="281"/>
  <c r="E59"/>
  <c r="I59" s="1"/>
  <c r="D57" i="280"/>
  <c r="E57"/>
  <c r="I57" s="1"/>
  <c r="D59" i="279"/>
  <c r="J59" s="1"/>
  <c r="E59"/>
  <c r="I59" s="1"/>
  <c r="C51" i="277"/>
  <c r="F50"/>
  <c r="F49" i="273"/>
  <c r="C50"/>
  <c r="D50" i="262" l="1"/>
  <c r="H50" s="1"/>
  <c r="C50"/>
  <c r="C60" i="281"/>
  <c r="F59"/>
  <c r="C59" i="280"/>
  <c r="F57"/>
  <c r="F59" i="279"/>
  <c r="C60"/>
  <c r="D51" i="277"/>
  <c r="E51"/>
  <c r="I51" s="1"/>
  <c r="D50" i="273"/>
  <c r="E50"/>
  <c r="I50" s="1"/>
  <c r="E50" i="262" l="1"/>
  <c r="B51"/>
  <c r="E60" i="281"/>
  <c r="I60" s="1"/>
  <c r="D60"/>
  <c r="E59" i="280"/>
  <c r="I59" s="1"/>
  <c r="D59"/>
  <c r="D60" i="279"/>
  <c r="J60" s="1"/>
  <c r="E60"/>
  <c r="I60" s="1"/>
  <c r="C52" i="277"/>
  <c r="F51"/>
  <c r="F50" i="273"/>
  <c r="C51"/>
  <c r="D51" i="262" l="1"/>
  <c r="H51" s="1"/>
  <c r="C51"/>
  <c r="C61" i="281"/>
  <c r="F60"/>
  <c r="C60" i="280"/>
  <c r="F59"/>
  <c r="F60" i="279"/>
  <c r="C61"/>
  <c r="E52" i="277"/>
  <c r="I52" s="1"/>
  <c r="D52"/>
  <c r="E51" i="273"/>
  <c r="I51" s="1"/>
  <c r="D51"/>
  <c r="B52" i="262" l="1"/>
  <c r="E51"/>
  <c r="D61" i="281"/>
  <c r="E61"/>
  <c r="I61" s="1"/>
  <c r="D60" i="280"/>
  <c r="E60"/>
  <c r="I60" s="1"/>
  <c r="D61" i="279"/>
  <c r="J61" s="1"/>
  <c r="E61"/>
  <c r="I61" s="1"/>
  <c r="C54" i="277"/>
  <c r="F52"/>
  <c r="F51" i="273"/>
  <c r="C52"/>
  <c r="D52" i="262" l="1"/>
  <c r="H52" s="1"/>
  <c r="C52"/>
  <c r="C62" i="281"/>
  <c r="F61"/>
  <c r="C61" i="280"/>
  <c r="F60"/>
  <c r="F61" i="279"/>
  <c r="C62"/>
  <c r="D54" i="277"/>
  <c r="E54"/>
  <c r="I54" s="1"/>
  <c r="D52" i="273"/>
  <c r="E52"/>
  <c r="I52" s="1"/>
  <c r="E52" i="262" l="1"/>
  <c r="B54"/>
  <c r="E62" i="281"/>
  <c r="I62" s="1"/>
  <c r="D62"/>
  <c r="E61" i="280"/>
  <c r="I61" s="1"/>
  <c r="D61"/>
  <c r="D62" i="279"/>
  <c r="J62" s="1"/>
  <c r="E62"/>
  <c r="I62" s="1"/>
  <c r="C55" i="277"/>
  <c r="F54"/>
  <c r="F52" i="273"/>
  <c r="C54"/>
  <c r="D54" i="262" l="1"/>
  <c r="H54" s="1"/>
  <c r="C54"/>
  <c r="H62" i="281"/>
  <c r="C64" s="1"/>
  <c r="F62"/>
  <c r="C62" i="280"/>
  <c r="F61"/>
  <c r="F62" i="279"/>
  <c r="C64"/>
  <c r="E55" i="277"/>
  <c r="I55" s="1"/>
  <c r="D55"/>
  <c r="D54" i="273"/>
  <c r="E54"/>
  <c r="I54" s="1"/>
  <c r="B55" i="262" l="1"/>
  <c r="E54"/>
  <c r="E64" i="281"/>
  <c r="I64" s="1"/>
  <c r="D64"/>
  <c r="D62" i="280"/>
  <c r="E62"/>
  <c r="I62" s="1"/>
  <c r="D64" i="279"/>
  <c r="J64" s="1"/>
  <c r="E64"/>
  <c r="I64" s="1"/>
  <c r="C56" i="277"/>
  <c r="F55"/>
  <c r="F54" i="273"/>
  <c r="C55"/>
  <c r="D55" i="262" l="1"/>
  <c r="H55" s="1"/>
  <c r="C55"/>
  <c r="C65" i="281"/>
  <c r="F64"/>
  <c r="F62" i="280"/>
  <c r="H62"/>
  <c r="C64" s="1"/>
  <c r="F64" i="279"/>
  <c r="C65"/>
  <c r="D56" i="277"/>
  <c r="E56"/>
  <c r="I56" s="1"/>
  <c r="E55" i="273"/>
  <c r="I55" s="1"/>
  <c r="D55"/>
  <c r="E55" i="262" l="1"/>
  <c r="B56"/>
  <c r="D65" i="281"/>
  <c r="E65"/>
  <c r="I65" s="1"/>
  <c r="D64" i="280"/>
  <c r="E64"/>
  <c r="I64" s="1"/>
  <c r="D65" i="279"/>
  <c r="J65" s="1"/>
  <c r="E65"/>
  <c r="I65" s="1"/>
  <c r="C57" i="277"/>
  <c r="F56"/>
  <c r="F55" i="273"/>
  <c r="C56"/>
  <c r="D56" i="262" l="1"/>
  <c r="C56"/>
  <c r="C66" i="281"/>
  <c r="F65"/>
  <c r="C65" i="280"/>
  <c r="F64"/>
  <c r="F65" i="279"/>
  <c r="C66"/>
  <c r="E57" i="277"/>
  <c r="I57" s="1"/>
  <c r="D57"/>
  <c r="D56" i="273"/>
  <c r="E56"/>
  <c r="I56" s="1"/>
  <c r="G56" i="262" l="1"/>
  <c r="H56"/>
  <c r="B57"/>
  <c r="E56"/>
  <c r="E66" i="281"/>
  <c r="I66" s="1"/>
  <c r="D66"/>
  <c r="E65" i="280"/>
  <c r="I65" s="1"/>
  <c r="D65"/>
  <c r="D66" i="279"/>
  <c r="J66" s="1"/>
  <c r="E66"/>
  <c r="I66" s="1"/>
  <c r="C59" i="277"/>
  <c r="F57"/>
  <c r="F56" i="273"/>
  <c r="C57"/>
  <c r="D57" i="262" l="1"/>
  <c r="H57" s="1"/>
  <c r="C57"/>
  <c r="C67" i="281"/>
  <c r="F66"/>
  <c r="C66" i="280"/>
  <c r="F65"/>
  <c r="F66" i="279"/>
  <c r="C67"/>
  <c r="D59" i="277"/>
  <c r="E59"/>
  <c r="I59" s="1"/>
  <c r="E57" i="273"/>
  <c r="I57" s="1"/>
  <c r="D57"/>
  <c r="E57" i="262" l="1"/>
  <c r="B59"/>
  <c r="D67" i="281"/>
  <c r="E67"/>
  <c r="I67" s="1"/>
  <c r="D66" i="280"/>
  <c r="E66"/>
  <c r="I66" s="1"/>
  <c r="D67" i="279"/>
  <c r="J67" s="1"/>
  <c r="E67"/>
  <c r="I67" s="1"/>
  <c r="C60" i="277"/>
  <c r="F59"/>
  <c r="C59" i="273"/>
  <c r="F57"/>
  <c r="D59" i="262" l="1"/>
  <c r="H59" s="1"/>
  <c r="C59"/>
  <c r="C69" i="281"/>
  <c r="F67"/>
  <c r="C67" i="280"/>
  <c r="F66"/>
  <c r="F67" i="279"/>
  <c r="C69"/>
  <c r="E60" i="277"/>
  <c r="I60" s="1"/>
  <c r="D60"/>
  <c r="E59" i="273"/>
  <c r="I59" s="1"/>
  <c r="D59"/>
  <c r="E59" i="262" l="1"/>
  <c r="B60"/>
  <c r="E69" i="281"/>
  <c r="I69" s="1"/>
  <c r="D69"/>
  <c r="E67" i="280"/>
  <c r="I67" s="1"/>
  <c r="D67"/>
  <c r="D69" i="279"/>
  <c r="J69" s="1"/>
  <c r="E69"/>
  <c r="I69" s="1"/>
  <c r="C61" i="277"/>
  <c r="F60"/>
  <c r="F59" i="273"/>
  <c r="C60"/>
  <c r="D60" i="262" l="1"/>
  <c r="H60" s="1"/>
  <c r="C60"/>
  <c r="C70" i="281"/>
  <c r="F69"/>
  <c r="C69" i="280"/>
  <c r="F67"/>
  <c r="F69" i="279"/>
  <c r="C70"/>
  <c r="D61" i="277"/>
  <c r="E61"/>
  <c r="I61" s="1"/>
  <c r="D60" i="273"/>
  <c r="E60"/>
  <c r="I60" s="1"/>
  <c r="B61" i="262" l="1"/>
  <c r="E60"/>
  <c r="D70" i="281"/>
  <c r="E70"/>
  <c r="I70" s="1"/>
  <c r="D69" i="280"/>
  <c r="E69"/>
  <c r="I69" s="1"/>
  <c r="D70" i="279"/>
  <c r="J70" s="1"/>
  <c r="E70"/>
  <c r="I70" s="1"/>
  <c r="C62" i="277"/>
  <c r="F61"/>
  <c r="F60" i="273"/>
  <c r="C61"/>
  <c r="D61" i="262" l="1"/>
  <c r="H61" s="1"/>
  <c r="C61"/>
  <c r="C71" i="281"/>
  <c r="F70"/>
  <c r="C70" i="280"/>
  <c r="F69"/>
  <c r="F70" i="279"/>
  <c r="C71"/>
  <c r="E62" i="277"/>
  <c r="I62" s="1"/>
  <c r="D62"/>
  <c r="E61" i="273"/>
  <c r="I61" s="1"/>
  <c r="D61"/>
  <c r="E61" i="262" l="1"/>
  <c r="B62"/>
  <c r="E71" i="281"/>
  <c r="I71" s="1"/>
  <c r="D71"/>
  <c r="E70" i="280"/>
  <c r="I70" s="1"/>
  <c r="D70"/>
  <c r="D71" i="279"/>
  <c r="J71" s="1"/>
  <c r="E71"/>
  <c r="I71" s="1"/>
  <c r="H62" i="277"/>
  <c r="C64" s="1"/>
  <c r="F62"/>
  <c r="F61" i="273"/>
  <c r="C62"/>
  <c r="D62" i="262" l="1"/>
  <c r="H62" s="1"/>
  <c r="C62"/>
  <c r="C72" i="281"/>
  <c r="F71"/>
  <c r="C71" i="280"/>
  <c r="F70"/>
  <c r="F71" i="279"/>
  <c r="C72"/>
  <c r="E64" i="277"/>
  <c r="I64" s="1"/>
  <c r="D64"/>
  <c r="D62" i="273"/>
  <c r="H62" s="1"/>
  <c r="E62"/>
  <c r="I62" s="1"/>
  <c r="E62" i="262" l="1"/>
  <c r="B64"/>
  <c r="D72" i="281"/>
  <c r="E72"/>
  <c r="I72" s="1"/>
  <c r="D71" i="280"/>
  <c r="E71"/>
  <c r="I71" s="1"/>
  <c r="D72" i="279"/>
  <c r="J72" s="1"/>
  <c r="E72"/>
  <c r="I72" s="1"/>
  <c r="C65" i="277"/>
  <c r="F64"/>
  <c r="F62" i="273"/>
  <c r="C64"/>
  <c r="D64" i="262" l="1"/>
  <c r="H64" s="1"/>
  <c r="C64"/>
  <c r="C74" i="281"/>
  <c r="F72"/>
  <c r="C72" i="280"/>
  <c r="F71"/>
  <c r="F72" i="279"/>
  <c r="C74"/>
  <c r="D65" i="277"/>
  <c r="E65"/>
  <c r="I65" s="1"/>
  <c r="D64" i="273"/>
  <c r="E64"/>
  <c r="I64" s="1"/>
  <c r="E64" i="262" l="1"/>
  <c r="B65"/>
  <c r="E74" i="281"/>
  <c r="I74" s="1"/>
  <c r="D74"/>
  <c r="E72" i="280"/>
  <c r="I72" s="1"/>
  <c r="D72"/>
  <c r="D74" i="279"/>
  <c r="J74" s="1"/>
  <c r="E74"/>
  <c r="I74" s="1"/>
  <c r="C66" i="277"/>
  <c r="F65"/>
  <c r="F64" i="273"/>
  <c r="C65"/>
  <c r="D65" i="262" l="1"/>
  <c r="H65" s="1"/>
  <c r="C65"/>
  <c r="C75" i="281"/>
  <c r="F74"/>
  <c r="C74" i="280"/>
  <c r="F72"/>
  <c r="F74" i="279"/>
  <c r="C75"/>
  <c r="E66" i="277"/>
  <c r="I66" s="1"/>
  <c r="D66"/>
  <c r="E65" i="273"/>
  <c r="I65" s="1"/>
  <c r="D65"/>
  <c r="E65" i="262" l="1"/>
  <c r="B66"/>
  <c r="D75" i="281"/>
  <c r="E75"/>
  <c r="I75" s="1"/>
  <c r="D74" i="280"/>
  <c r="E74"/>
  <c r="I74" s="1"/>
  <c r="D75" i="279"/>
  <c r="J75" s="1"/>
  <c r="E75"/>
  <c r="I75" s="1"/>
  <c r="C67" i="277"/>
  <c r="F66"/>
  <c r="F65" i="273"/>
  <c r="C66"/>
  <c r="D66" i="262" l="1"/>
  <c r="H66" s="1"/>
  <c r="C66"/>
  <c r="C76" i="281"/>
  <c r="F75"/>
  <c r="C75" i="280"/>
  <c r="F74"/>
  <c r="F75" i="279"/>
  <c r="C76"/>
  <c r="D67" i="277"/>
  <c r="E67"/>
  <c r="I67" s="1"/>
  <c r="D66" i="273"/>
  <c r="E66"/>
  <c r="I66" s="1"/>
  <c r="B67" i="262" l="1"/>
  <c r="E66"/>
  <c r="E76" i="281"/>
  <c r="I76" s="1"/>
  <c r="D76"/>
  <c r="E75" i="280"/>
  <c r="I75" s="1"/>
  <c r="D75"/>
  <c r="D76" i="279"/>
  <c r="J76" s="1"/>
  <c r="E76"/>
  <c r="I76" s="1"/>
  <c r="C69" i="277"/>
  <c r="F67"/>
  <c r="F66" i="273"/>
  <c r="C67"/>
  <c r="D67" i="262" l="1"/>
  <c r="H67" s="1"/>
  <c r="C67"/>
  <c r="C77" i="281"/>
  <c r="F76"/>
  <c r="C76" i="280"/>
  <c r="F75"/>
  <c r="F76" i="279"/>
  <c r="C77"/>
  <c r="E69" i="277"/>
  <c r="I69" s="1"/>
  <c r="D69"/>
  <c r="E67" i="273"/>
  <c r="I67" s="1"/>
  <c r="D67"/>
  <c r="E67" i="262" l="1"/>
  <c r="B69"/>
  <c r="D77" i="281"/>
  <c r="E77"/>
  <c r="I77" s="1"/>
  <c r="D76" i="280"/>
  <c r="E76"/>
  <c r="I76" s="1"/>
  <c r="D77" i="279"/>
  <c r="J77" s="1"/>
  <c r="E77"/>
  <c r="I77" s="1"/>
  <c r="C70" i="277"/>
  <c r="F69"/>
  <c r="C69" i="273"/>
  <c r="F67"/>
  <c r="D69" i="262" l="1"/>
  <c r="H69" s="1"/>
  <c r="C69"/>
  <c r="F77" i="281"/>
  <c r="H77"/>
  <c r="C79" s="1"/>
  <c r="C77" i="280"/>
  <c r="F76"/>
  <c r="F77" i="279"/>
  <c r="C79"/>
  <c r="D70" i="277"/>
  <c r="E70"/>
  <c r="I70" s="1"/>
  <c r="E69" i="273"/>
  <c r="I69" s="1"/>
  <c r="D69"/>
  <c r="B70" i="262" l="1"/>
  <c r="E69"/>
  <c r="D79" i="281"/>
  <c r="E79"/>
  <c r="I79" s="1"/>
  <c r="E77" i="280"/>
  <c r="I77" s="1"/>
  <c r="D77"/>
  <c r="D79" i="279"/>
  <c r="J79" s="1"/>
  <c r="E79"/>
  <c r="I79" s="1"/>
  <c r="C71" i="277"/>
  <c r="F70"/>
  <c r="F69" i="273"/>
  <c r="C70"/>
  <c r="C70" i="262" l="1"/>
  <c r="D70"/>
  <c r="H70" s="1"/>
  <c r="C80" i="281"/>
  <c r="F79"/>
  <c r="H77" i="280"/>
  <c r="C79" s="1"/>
  <c r="F77"/>
  <c r="F79" i="279"/>
  <c r="C80"/>
  <c r="E71" i="277"/>
  <c r="I71" s="1"/>
  <c r="D71"/>
  <c r="D70" i="273"/>
  <c r="E70"/>
  <c r="I70" s="1"/>
  <c r="B71" i="262" l="1"/>
  <c r="E70"/>
  <c r="E80" i="281"/>
  <c r="I80" s="1"/>
  <c r="D80"/>
  <c r="E79" i="280"/>
  <c r="I79" s="1"/>
  <c r="D79"/>
  <c r="D80" i="279"/>
  <c r="J80" s="1"/>
  <c r="E80"/>
  <c r="I80" s="1"/>
  <c r="C72" i="277"/>
  <c r="F71"/>
  <c r="F70" i="273"/>
  <c r="C71"/>
  <c r="D71" i="262" l="1"/>
  <c r="H71" s="1"/>
  <c r="C71"/>
  <c r="C81" i="281"/>
  <c r="F80"/>
  <c r="C80" i="280"/>
  <c r="F79"/>
  <c r="F80" i="279"/>
  <c r="C81"/>
  <c r="D72" i="277"/>
  <c r="E72"/>
  <c r="I72" s="1"/>
  <c r="E71" i="273"/>
  <c r="I71" s="1"/>
  <c r="D71"/>
  <c r="B72" i="262" l="1"/>
  <c r="E71"/>
  <c r="D81" i="281"/>
  <c r="E81"/>
  <c r="I81" s="1"/>
  <c r="D80" i="280"/>
  <c r="E80"/>
  <c r="I80" s="1"/>
  <c r="D81" i="279"/>
  <c r="J81" s="1"/>
  <c r="E81"/>
  <c r="I81" s="1"/>
  <c r="C74" i="277"/>
  <c r="F72"/>
  <c r="F71" i="273"/>
  <c r="C72"/>
  <c r="D72" i="262" l="1"/>
  <c r="H72" s="1"/>
  <c r="C72"/>
  <c r="C82" i="281"/>
  <c r="F81"/>
  <c r="C81" i="280"/>
  <c r="F80"/>
  <c r="F81" i="279"/>
  <c r="C82"/>
  <c r="E74" i="277"/>
  <c r="I74" s="1"/>
  <c r="D74"/>
  <c r="D72" i="273"/>
  <c r="E72"/>
  <c r="I72" s="1"/>
  <c r="E72" i="262" l="1"/>
  <c r="B74"/>
  <c r="E82" i="281"/>
  <c r="I82" s="1"/>
  <c r="D82"/>
  <c r="E81" i="280"/>
  <c r="I81" s="1"/>
  <c r="D81"/>
  <c r="D82" i="279"/>
  <c r="J82" s="1"/>
  <c r="E82"/>
  <c r="I82" s="1"/>
  <c r="C75" i="277"/>
  <c r="F74"/>
  <c r="F72" i="273"/>
  <c r="C74"/>
  <c r="D74" i="262" l="1"/>
  <c r="H74" s="1"/>
  <c r="C74"/>
  <c r="C84" i="281"/>
  <c r="F82"/>
  <c r="C82" i="280"/>
  <c r="F81"/>
  <c r="F82" i="279"/>
  <c r="C84"/>
  <c r="D75" i="277"/>
  <c r="E75"/>
  <c r="I75" s="1"/>
  <c r="D74" i="273"/>
  <c r="E74"/>
  <c r="I74" s="1"/>
  <c r="B75" i="262" l="1"/>
  <c r="E74"/>
  <c r="D84" i="281"/>
  <c r="E84"/>
  <c r="I84" s="1"/>
  <c r="D82" i="280"/>
  <c r="E82"/>
  <c r="I82" s="1"/>
  <c r="D84" i="279"/>
  <c r="J84" s="1"/>
  <c r="E84"/>
  <c r="I84" s="1"/>
  <c r="C76" i="277"/>
  <c r="F75"/>
  <c r="F74" i="273"/>
  <c r="C75"/>
  <c r="D75" i="262" l="1"/>
  <c r="H75" s="1"/>
  <c r="C75"/>
  <c r="C85" i="281"/>
  <c r="F84"/>
  <c r="C84" i="280"/>
  <c r="F82"/>
  <c r="F84" i="279"/>
  <c r="C85"/>
  <c r="E76" i="277"/>
  <c r="I76" s="1"/>
  <c r="D76"/>
  <c r="E75" i="273"/>
  <c r="I75" s="1"/>
  <c r="D75"/>
  <c r="E75" i="262" l="1"/>
  <c r="B76"/>
  <c r="E85" i="281"/>
  <c r="I85" s="1"/>
  <c r="D85"/>
  <c r="E84" i="280"/>
  <c r="I84" s="1"/>
  <c r="D84"/>
  <c r="D85" i="279"/>
  <c r="J85" s="1"/>
  <c r="E85"/>
  <c r="I85" s="1"/>
  <c r="C77" i="277"/>
  <c r="F76"/>
  <c r="F75" i="273"/>
  <c r="C76"/>
  <c r="D76" i="262" l="1"/>
  <c r="H76" s="1"/>
  <c r="C76"/>
  <c r="C86" i="281"/>
  <c r="F85"/>
  <c r="C85" i="280"/>
  <c r="F84"/>
  <c r="F85" i="279"/>
  <c r="C86"/>
  <c r="D77" i="277"/>
  <c r="E77"/>
  <c r="I77" s="1"/>
  <c r="D76" i="273"/>
  <c r="E76"/>
  <c r="I76" s="1"/>
  <c r="B77" i="262" l="1"/>
  <c r="E76"/>
  <c r="D86" i="281"/>
  <c r="E86"/>
  <c r="I86" s="1"/>
  <c r="D85" i="280"/>
  <c r="E85"/>
  <c r="I85" s="1"/>
  <c r="D86" i="279"/>
  <c r="J86" s="1"/>
  <c r="E86"/>
  <c r="I86" s="1"/>
  <c r="F77" i="277"/>
  <c r="H77"/>
  <c r="C79" s="1"/>
  <c r="F76" i="273"/>
  <c r="C77"/>
  <c r="C77" i="262" l="1"/>
  <c r="D77"/>
  <c r="H77" s="1"/>
  <c r="C87" i="281"/>
  <c r="F86"/>
  <c r="C86" i="280"/>
  <c r="F85"/>
  <c r="F86" i="279"/>
  <c r="C87"/>
  <c r="D79" i="277"/>
  <c r="E79"/>
  <c r="I79" s="1"/>
  <c r="E77" i="273"/>
  <c r="I77" s="1"/>
  <c r="D77"/>
  <c r="H77" s="1"/>
  <c r="E77" i="262" l="1"/>
  <c r="B79"/>
  <c r="E87" i="281"/>
  <c r="I87" s="1"/>
  <c r="D87"/>
  <c r="E86" i="280"/>
  <c r="I86" s="1"/>
  <c r="D86"/>
  <c r="D87" i="279"/>
  <c r="J87" s="1"/>
  <c r="E87"/>
  <c r="I87" s="1"/>
  <c r="C80" i="277"/>
  <c r="F79"/>
  <c r="C79" i="273"/>
  <c r="F77"/>
  <c r="D79" i="262" l="1"/>
  <c r="H79" s="1"/>
  <c r="C79"/>
  <c r="C89" i="281"/>
  <c r="F87"/>
  <c r="C87" i="280"/>
  <c r="F86"/>
  <c r="F87" i="279"/>
  <c r="C89"/>
  <c r="E80" i="277"/>
  <c r="I80" s="1"/>
  <c r="D80"/>
  <c r="E79" i="273"/>
  <c r="I79" s="1"/>
  <c r="D79"/>
  <c r="B80" i="262" l="1"/>
  <c r="E79"/>
  <c r="D89" i="281"/>
  <c r="E89"/>
  <c r="I89" s="1"/>
  <c r="D87" i="280"/>
  <c r="E87"/>
  <c r="I87" s="1"/>
  <c r="D89" i="279"/>
  <c r="J89" s="1"/>
  <c r="E89"/>
  <c r="I89" s="1"/>
  <c r="C81" i="277"/>
  <c r="F80"/>
  <c r="F79" i="273"/>
  <c r="C80"/>
  <c r="C80" i="262" l="1"/>
  <c r="D80"/>
  <c r="H80" s="1"/>
  <c r="C90" i="281"/>
  <c r="F89"/>
  <c r="C89" i="280"/>
  <c r="F87"/>
  <c r="F89" i="279"/>
  <c r="C90"/>
  <c r="D81" i="277"/>
  <c r="E81"/>
  <c r="I81" s="1"/>
  <c r="D80" i="273"/>
  <c r="E80"/>
  <c r="I80" s="1"/>
  <c r="E80" i="262" l="1"/>
  <c r="B81"/>
  <c r="E90" i="281"/>
  <c r="I90" s="1"/>
  <c r="D90"/>
  <c r="E89" i="280"/>
  <c r="I89" s="1"/>
  <c r="D89"/>
  <c r="D90" i="279"/>
  <c r="J90" s="1"/>
  <c r="E90"/>
  <c r="I90" s="1"/>
  <c r="C82" i="277"/>
  <c r="F81"/>
  <c r="F80" i="273"/>
  <c r="C81"/>
  <c r="D81" i="262" l="1"/>
  <c r="H81" s="1"/>
  <c r="C81"/>
  <c r="C91" i="281"/>
  <c r="F90"/>
  <c r="C90" i="280"/>
  <c r="F89"/>
  <c r="F90" i="279"/>
  <c r="C91"/>
  <c r="E82" i="277"/>
  <c r="I82" s="1"/>
  <c r="D82"/>
  <c r="E81" i="273"/>
  <c r="I81" s="1"/>
  <c r="D81"/>
  <c r="E81" i="262" l="1"/>
  <c r="B82"/>
  <c r="D91" i="281"/>
  <c r="E91"/>
  <c r="I91" s="1"/>
  <c r="D90" i="280"/>
  <c r="E90"/>
  <c r="I90" s="1"/>
  <c r="D91" i="279"/>
  <c r="J91" s="1"/>
  <c r="E91"/>
  <c r="I91" s="1"/>
  <c r="C84" i="277"/>
  <c r="F82"/>
  <c r="F81" i="273"/>
  <c r="C82"/>
  <c r="C82" i="262" l="1"/>
  <c r="D82"/>
  <c r="H82" s="1"/>
  <c r="C92" i="281"/>
  <c r="F91"/>
  <c r="C91" i="280"/>
  <c r="F90"/>
  <c r="F91" i="279"/>
  <c r="C92"/>
  <c r="D84" i="277"/>
  <c r="E84"/>
  <c r="I84" s="1"/>
  <c r="D82" i="273"/>
  <c r="E82"/>
  <c r="I82" s="1"/>
  <c r="E82" i="262" l="1"/>
  <c r="B84"/>
  <c r="E92" i="281"/>
  <c r="I92" s="1"/>
  <c r="D92"/>
  <c r="E91" i="280"/>
  <c r="I91" s="1"/>
  <c r="D91"/>
  <c r="D92" i="279"/>
  <c r="J92" s="1"/>
  <c r="E92"/>
  <c r="I92" s="1"/>
  <c r="C85" i="277"/>
  <c r="F84"/>
  <c r="F82" i="273"/>
  <c r="C84"/>
  <c r="D84" i="262" l="1"/>
  <c r="H84" s="1"/>
  <c r="C84"/>
  <c r="H92" i="281"/>
  <c r="C94" s="1"/>
  <c r="F92"/>
  <c r="C92" i="280"/>
  <c r="F91"/>
  <c r="F92" i="279"/>
  <c r="C94"/>
  <c r="E85" i="277"/>
  <c r="I85" s="1"/>
  <c r="D85"/>
  <c r="D84" i="273"/>
  <c r="E84"/>
  <c r="I84" s="1"/>
  <c r="E84" i="262" l="1"/>
  <c r="B85"/>
  <c r="E94" i="281"/>
  <c r="I94" s="1"/>
  <c r="D94"/>
  <c r="D92" i="280"/>
  <c r="E92"/>
  <c r="I92" s="1"/>
  <c r="D94" i="279"/>
  <c r="J94" s="1"/>
  <c r="E94"/>
  <c r="I94" s="1"/>
  <c r="C86" i="277"/>
  <c r="F85"/>
  <c r="F84" i="273"/>
  <c r="C85"/>
  <c r="C85" i="262" l="1"/>
  <c r="D85"/>
  <c r="H85" s="1"/>
  <c r="C95" i="281"/>
  <c r="F94"/>
  <c r="F92" i="280"/>
  <c r="H92"/>
  <c r="C94" s="1"/>
  <c r="F94" i="279"/>
  <c r="C95"/>
  <c r="D86" i="277"/>
  <c r="E86"/>
  <c r="I86" s="1"/>
  <c r="E85" i="273"/>
  <c r="I85" s="1"/>
  <c r="D85"/>
  <c r="E85" i="262" l="1"/>
  <c r="B86"/>
  <c r="D95" i="281"/>
  <c r="E95"/>
  <c r="I95" s="1"/>
  <c r="D94" i="280"/>
  <c r="E94"/>
  <c r="I94" s="1"/>
  <c r="D95" i="279"/>
  <c r="J95" s="1"/>
  <c r="E95"/>
  <c r="I95" s="1"/>
  <c r="C87" i="277"/>
  <c r="F86"/>
  <c r="F85" i="273"/>
  <c r="C86"/>
  <c r="C86" i="262" l="1"/>
  <c r="D86"/>
  <c r="H86" s="1"/>
  <c r="C96" i="281"/>
  <c r="F95"/>
  <c r="C95" i="280"/>
  <c r="F94"/>
  <c r="F95" i="279"/>
  <c r="C96"/>
  <c r="E87" i="277"/>
  <c r="I87" s="1"/>
  <c r="D87"/>
  <c r="D86" i="273"/>
  <c r="E86"/>
  <c r="I86" s="1"/>
  <c r="E86" i="262" l="1"/>
  <c r="B87"/>
  <c r="E96" i="281"/>
  <c r="I96" s="1"/>
  <c r="D96"/>
  <c r="E95" i="280"/>
  <c r="I95" s="1"/>
  <c r="D95"/>
  <c r="D96" i="279"/>
  <c r="J96" s="1"/>
  <c r="E96"/>
  <c r="I96" s="1"/>
  <c r="C89" i="277"/>
  <c r="F87"/>
  <c r="F86" i="273"/>
  <c r="C87"/>
  <c r="C87" i="262" l="1"/>
  <c r="D87"/>
  <c r="H87" s="1"/>
  <c r="C97" i="281"/>
  <c r="F96"/>
  <c r="C96" i="280"/>
  <c r="F95"/>
  <c r="F96" i="279"/>
  <c r="C97"/>
  <c r="E89" i="277"/>
  <c r="I89" s="1"/>
  <c r="D89"/>
  <c r="E87" i="273"/>
  <c r="I87" s="1"/>
  <c r="D87"/>
  <c r="E87" i="262" l="1"/>
  <c r="B89"/>
  <c r="D97" i="281"/>
  <c r="E97"/>
  <c r="I97" s="1"/>
  <c r="D96" i="280"/>
  <c r="E96"/>
  <c r="I96" s="1"/>
  <c r="D97" i="279"/>
  <c r="J97" s="1"/>
  <c r="E97"/>
  <c r="I97" s="1"/>
  <c r="C90" i="277"/>
  <c r="F89"/>
  <c r="C89" i="273"/>
  <c r="F87"/>
  <c r="C89" i="262" l="1"/>
  <c r="D89"/>
  <c r="H89" s="1"/>
  <c r="C99" i="281"/>
  <c r="F97"/>
  <c r="C97" i="280"/>
  <c r="F96"/>
  <c r="F97" i="279"/>
  <c r="C99"/>
  <c r="D90" i="277"/>
  <c r="E90"/>
  <c r="I90" s="1"/>
  <c r="E89" i="273"/>
  <c r="I89" s="1"/>
  <c r="D89"/>
  <c r="B90" i="262" l="1"/>
  <c r="E89"/>
  <c r="E99" i="281"/>
  <c r="I99" s="1"/>
  <c r="D99"/>
  <c r="E97" i="280"/>
  <c r="I97" s="1"/>
  <c r="D97"/>
  <c r="D99" i="279"/>
  <c r="J99" s="1"/>
  <c r="E99"/>
  <c r="I99" s="1"/>
  <c r="C91" i="277"/>
  <c r="F90"/>
  <c r="F89" i="273"/>
  <c r="C90"/>
  <c r="C90" i="262" l="1"/>
  <c r="D90"/>
  <c r="H90" s="1"/>
  <c r="C100" i="281"/>
  <c r="F99"/>
  <c r="C99" i="280"/>
  <c r="F97"/>
  <c r="F99" i="279"/>
  <c r="C100"/>
  <c r="E91" i="277"/>
  <c r="I91" s="1"/>
  <c r="D91"/>
  <c r="D90" i="273"/>
  <c r="E90"/>
  <c r="I90" s="1"/>
  <c r="E90" i="262" l="1"/>
  <c r="B91"/>
  <c r="D100" i="281"/>
  <c r="E100"/>
  <c r="I100" s="1"/>
  <c r="D99" i="280"/>
  <c r="E99"/>
  <c r="I99" s="1"/>
  <c r="D100" i="279"/>
  <c r="J100" s="1"/>
  <c r="E100"/>
  <c r="I100" s="1"/>
  <c r="C92" i="277"/>
  <c r="F91"/>
  <c r="F90" i="273"/>
  <c r="C91"/>
  <c r="C91" i="262" l="1"/>
  <c r="D91"/>
  <c r="H91" s="1"/>
  <c r="C101" i="281"/>
  <c r="F100"/>
  <c r="C100" i="280"/>
  <c r="F99"/>
  <c r="F100" i="279"/>
  <c r="C101"/>
  <c r="D92" i="277"/>
  <c r="E92"/>
  <c r="I92" s="1"/>
  <c r="E91" i="273"/>
  <c r="I91" s="1"/>
  <c r="D91"/>
  <c r="B93" i="262" l="1"/>
  <c r="E91"/>
  <c r="E101" i="281"/>
  <c r="I101" s="1"/>
  <c r="D101"/>
  <c r="E100" i="280"/>
  <c r="I100" s="1"/>
  <c r="D100"/>
  <c r="D101" i="279"/>
  <c r="J101" s="1"/>
  <c r="E101"/>
  <c r="I101" s="1"/>
  <c r="F92" i="277"/>
  <c r="H92"/>
  <c r="C94" s="1"/>
  <c r="C92" i="273"/>
  <c r="F91"/>
  <c r="C93" i="262" l="1"/>
  <c r="D93"/>
  <c r="H93" s="1"/>
  <c r="C102" i="281"/>
  <c r="F101"/>
  <c r="C101" i="280"/>
  <c r="F100"/>
  <c r="F101" i="279"/>
  <c r="C102"/>
  <c r="D94" i="277"/>
  <c r="E94"/>
  <c r="I94" s="1"/>
  <c r="D4" i="276"/>
  <c r="H4" s="1"/>
  <c r="E92" i="273"/>
  <c r="I92" s="1"/>
  <c r="D92"/>
  <c r="H92" s="1"/>
  <c r="B94" i="262" l="1"/>
  <c r="E93"/>
  <c r="D102" i="281"/>
  <c r="E102"/>
  <c r="I102" s="1"/>
  <c r="D101" i="280"/>
  <c r="E101"/>
  <c r="I101" s="1"/>
  <c r="D102" i="279"/>
  <c r="J102" s="1"/>
  <c r="E102"/>
  <c r="I102" s="1"/>
  <c r="C95" i="277"/>
  <c r="F94"/>
  <c r="E4" i="276"/>
  <c r="C94" i="273"/>
  <c r="F92"/>
  <c r="C94" i="262" l="1"/>
  <c r="D94"/>
  <c r="H94" s="1"/>
  <c r="C104" i="281"/>
  <c r="F102"/>
  <c r="C102" i="280"/>
  <c r="F101"/>
  <c r="F102" i="279"/>
  <c r="C104"/>
  <c r="E95" i="277"/>
  <c r="I95" s="1"/>
  <c r="D95"/>
  <c r="D5" i="276"/>
  <c r="H5" s="1"/>
  <c r="E94" i="273"/>
  <c r="I94" s="1"/>
  <c r="D94"/>
  <c r="E94" i="262" l="1"/>
  <c r="B95"/>
  <c r="E104" i="281"/>
  <c r="I104" s="1"/>
  <c r="D104"/>
  <c r="E102" i="280"/>
  <c r="I102" s="1"/>
  <c r="D102"/>
  <c r="D104" i="279"/>
  <c r="J104" s="1"/>
  <c r="E104"/>
  <c r="I104" s="1"/>
  <c r="C96" i="277"/>
  <c r="F95"/>
  <c r="B6" i="276"/>
  <c r="C6" s="1"/>
  <c r="E5"/>
  <c r="C95" i="273"/>
  <c r="F94"/>
  <c r="C95" i="262" l="1"/>
  <c r="D95"/>
  <c r="H95" s="1"/>
  <c r="C105" i="281"/>
  <c r="F104"/>
  <c r="C104" i="280"/>
  <c r="F102"/>
  <c r="F104" i="279"/>
  <c r="C105"/>
  <c r="D96" i="277"/>
  <c r="E96"/>
  <c r="I96" s="1"/>
  <c r="D6" i="276"/>
  <c r="H6" s="1"/>
  <c r="D95" i="273"/>
  <c r="E95"/>
  <c r="I95" s="1"/>
  <c r="B96" i="262" l="1"/>
  <c r="E95"/>
  <c r="D105" i="281"/>
  <c r="E105"/>
  <c r="I105" s="1"/>
  <c r="D104" i="280"/>
  <c r="E104"/>
  <c r="I104" s="1"/>
  <c r="D105" i="279"/>
  <c r="J105" s="1"/>
  <c r="E105"/>
  <c r="I105" s="1"/>
  <c r="C97" i="277"/>
  <c r="F96"/>
  <c r="B7" i="276"/>
  <c r="C7" s="1"/>
  <c r="E6"/>
  <c r="C96" i="273"/>
  <c r="F95"/>
  <c r="C96" i="262" l="1"/>
  <c r="D96"/>
  <c r="H96" s="1"/>
  <c r="C106" i="281"/>
  <c r="F105"/>
  <c r="C105" i="280"/>
  <c r="F104"/>
  <c r="F105" i="279"/>
  <c r="C106"/>
  <c r="E97" i="277"/>
  <c r="I97" s="1"/>
  <c r="D97"/>
  <c r="D7" i="276"/>
  <c r="H7" s="1"/>
  <c r="E96" i="273"/>
  <c r="I96" s="1"/>
  <c r="D96"/>
  <c r="B98" i="262" l="1"/>
  <c r="E96"/>
  <c r="E106" i="281"/>
  <c r="I106" s="1"/>
  <c r="D106"/>
  <c r="E105" i="280"/>
  <c r="I105" s="1"/>
  <c r="D105"/>
  <c r="D106" i="279"/>
  <c r="J106" s="1"/>
  <c r="E106"/>
  <c r="I106" s="1"/>
  <c r="C99" i="277"/>
  <c r="F97"/>
  <c r="B9" i="276"/>
  <c r="C9" s="1"/>
  <c r="E7"/>
  <c r="C97" i="273"/>
  <c r="F96"/>
  <c r="C98" i="262" l="1"/>
  <c r="D98"/>
  <c r="H98" s="1"/>
  <c r="C107" i="281"/>
  <c r="F106"/>
  <c r="C106" i="280"/>
  <c r="F105"/>
  <c r="F106" i="279"/>
  <c r="C107"/>
  <c r="D99" i="277"/>
  <c r="E99"/>
  <c r="I99" s="1"/>
  <c r="D9" i="276"/>
  <c r="H9" s="1"/>
  <c r="D97" i="273"/>
  <c r="E97"/>
  <c r="I97" s="1"/>
  <c r="B99" i="262" l="1"/>
  <c r="E98"/>
  <c r="E107" i="281"/>
  <c r="I107" s="1"/>
  <c r="D107"/>
  <c r="D106" i="280"/>
  <c r="E106"/>
  <c r="I106" s="1"/>
  <c r="D107" i="279"/>
  <c r="J107" s="1"/>
  <c r="E107"/>
  <c r="I107" s="1"/>
  <c r="C100" i="277"/>
  <c r="F99"/>
  <c r="B10" i="276"/>
  <c r="C10" s="1"/>
  <c r="E9"/>
  <c r="F97" i="273"/>
  <c r="C99"/>
  <c r="C99" i="262" l="1"/>
  <c r="D99"/>
  <c r="H99" s="1"/>
  <c r="H107" i="281"/>
  <c r="C109" s="1"/>
  <c r="F107"/>
  <c r="C107" i="280"/>
  <c r="F106"/>
  <c r="F107" i="279"/>
  <c r="C109"/>
  <c r="E100" i="277"/>
  <c r="I100" s="1"/>
  <c r="D100"/>
  <c r="D10" i="276"/>
  <c r="H10" s="1"/>
  <c r="D99" i="273"/>
  <c r="E99"/>
  <c r="I99" s="1"/>
  <c r="E99" i="262" l="1"/>
  <c r="B100"/>
  <c r="E109" i="281"/>
  <c r="I109" s="1"/>
  <c r="D109"/>
  <c r="E107" i="280"/>
  <c r="I107" s="1"/>
  <c r="D107"/>
  <c r="D109" i="279"/>
  <c r="J109" s="1"/>
  <c r="E109"/>
  <c r="I109" s="1"/>
  <c r="C101" i="277"/>
  <c r="F100"/>
  <c r="B11" i="276"/>
  <c r="C11" s="1"/>
  <c r="E10"/>
  <c r="C100" i="273"/>
  <c r="F99"/>
  <c r="C100" i="262" l="1"/>
  <c r="D100"/>
  <c r="H100" s="1"/>
  <c r="C110" i="281"/>
  <c r="F109"/>
  <c r="H107" i="280"/>
  <c r="C109" s="1"/>
  <c r="F107"/>
  <c r="F109" i="279"/>
  <c r="C110"/>
  <c r="D101" i="277"/>
  <c r="E101"/>
  <c r="I101" s="1"/>
  <c r="D11" i="276"/>
  <c r="H11" s="1"/>
  <c r="E100" i="273"/>
  <c r="I100" s="1"/>
  <c r="D100"/>
  <c r="B101" i="262" l="1"/>
  <c r="E100"/>
  <c r="D110" i="281"/>
  <c r="E110"/>
  <c r="I110" s="1"/>
  <c r="E109" i="280"/>
  <c r="I109" s="1"/>
  <c r="D109"/>
  <c r="D110" i="279"/>
  <c r="J110" s="1"/>
  <c r="E110"/>
  <c r="I110" s="1"/>
  <c r="C102" i="277"/>
  <c r="F101"/>
  <c r="B12" i="276"/>
  <c r="C12" s="1"/>
  <c r="E11"/>
  <c r="C101" i="273"/>
  <c r="F100"/>
  <c r="C101" i="262" l="1"/>
  <c r="D101"/>
  <c r="H101" s="1"/>
  <c r="C111" i="281"/>
  <c r="F110"/>
  <c r="C110" i="280"/>
  <c r="F109"/>
  <c r="F110" i="279"/>
  <c r="C111"/>
  <c r="E102" i="277"/>
  <c r="I102" s="1"/>
  <c r="D102"/>
  <c r="D12" i="276"/>
  <c r="H12" s="1"/>
  <c r="D101" i="273"/>
  <c r="E101"/>
  <c r="I101" s="1"/>
  <c r="E101" i="262" l="1"/>
  <c r="B103"/>
  <c r="E111" i="281"/>
  <c r="I111" s="1"/>
  <c r="D111"/>
  <c r="D110" i="280"/>
  <c r="E110"/>
  <c r="I110" s="1"/>
  <c r="D111" i="279"/>
  <c r="J111" s="1"/>
  <c r="E111"/>
  <c r="I111" s="1"/>
  <c r="C104" i="277"/>
  <c r="F102"/>
  <c r="B14" i="276"/>
  <c r="C14" s="1"/>
  <c r="E12"/>
  <c r="C102" i="273"/>
  <c r="F101"/>
  <c r="C103" i="262" l="1"/>
  <c r="D103"/>
  <c r="H103" s="1"/>
  <c r="C112" i="281"/>
  <c r="F111"/>
  <c r="C111" i="280"/>
  <c r="F110"/>
  <c r="F111" i="279"/>
  <c r="C112"/>
  <c r="D104" i="277"/>
  <c r="E104"/>
  <c r="I104" s="1"/>
  <c r="D14" i="276"/>
  <c r="D102" i="273"/>
  <c r="E102"/>
  <c r="I102" s="1"/>
  <c r="E103" i="262" l="1"/>
  <c r="B104"/>
  <c r="H14" i="276"/>
  <c r="D112" i="281"/>
  <c r="E112"/>
  <c r="I112" s="1"/>
  <c r="E111" i="280"/>
  <c r="I111" s="1"/>
  <c r="D111"/>
  <c r="D112" i="279"/>
  <c r="J112" s="1"/>
  <c r="E112"/>
  <c r="I112" s="1"/>
  <c r="C105" i="277"/>
  <c r="F104"/>
  <c r="B15" i="276"/>
  <c r="E14"/>
  <c r="F102" i="273"/>
  <c r="C104"/>
  <c r="D104" i="262" l="1"/>
  <c r="H104" s="1"/>
  <c r="C114" i="281"/>
  <c r="F112"/>
  <c r="C112" i="280"/>
  <c r="F111"/>
  <c r="F112" i="279"/>
  <c r="C114"/>
  <c r="E105" i="277"/>
  <c r="I105" s="1"/>
  <c r="D105"/>
  <c r="D15" i="276"/>
  <c r="E104" i="273"/>
  <c r="I104" s="1"/>
  <c r="D104"/>
  <c r="E104" i="262" l="1"/>
  <c r="B105"/>
  <c r="H15" i="276"/>
  <c r="E114" i="281"/>
  <c r="I114" s="1"/>
  <c r="D114"/>
  <c r="D112" i="280"/>
  <c r="E112"/>
  <c r="I112" s="1"/>
  <c r="D114" i="279"/>
  <c r="J114" s="1"/>
  <c r="E114"/>
  <c r="I114" s="1"/>
  <c r="C106" i="277"/>
  <c r="F105"/>
  <c r="B16" i="276"/>
  <c r="E15"/>
  <c r="C105" i="273"/>
  <c r="F104"/>
  <c r="D105" i="262" l="1"/>
  <c r="H105" s="1"/>
  <c r="C105"/>
  <c r="C115" i="281"/>
  <c r="F114"/>
  <c r="C114" i="280"/>
  <c r="F112"/>
  <c r="F114" i="279"/>
  <c r="C115"/>
  <c r="D106" i="277"/>
  <c r="E106"/>
  <c r="I106" s="1"/>
  <c r="D16" i="276"/>
  <c r="H16" s="1"/>
  <c r="C16"/>
  <c r="D105" i="273"/>
  <c r="E105"/>
  <c r="I105" s="1"/>
  <c r="E105" i="262" l="1"/>
  <c r="B106"/>
  <c r="D115" i="281"/>
  <c r="E115"/>
  <c r="I115" s="1"/>
  <c r="E114" i="280"/>
  <c r="I114" s="1"/>
  <c r="D114"/>
  <c r="D115" i="279"/>
  <c r="J115" s="1"/>
  <c r="E115"/>
  <c r="I115" s="1"/>
  <c r="C107" i="277"/>
  <c r="F106"/>
  <c r="B17" i="276"/>
  <c r="E16"/>
  <c r="C106" i="273"/>
  <c r="F105"/>
  <c r="D106" i="262" l="1"/>
  <c r="H106" s="1"/>
  <c r="C106"/>
  <c r="C116" i="281"/>
  <c r="F115"/>
  <c r="C115" i="280"/>
  <c r="F114"/>
  <c r="F115" i="279"/>
  <c r="C116"/>
  <c r="E107" i="277"/>
  <c r="I107" s="1"/>
  <c r="D107"/>
  <c r="C17" i="276"/>
  <c r="D17"/>
  <c r="H17" s="1"/>
  <c r="E106" i="273"/>
  <c r="I106" s="1"/>
  <c r="D106"/>
  <c r="B108" i="262" l="1"/>
  <c r="E106"/>
  <c r="E116" i="281"/>
  <c r="I116" s="1"/>
  <c r="D116"/>
  <c r="D115" i="280"/>
  <c r="E115"/>
  <c r="I115" s="1"/>
  <c r="D116" i="279"/>
  <c r="J116" s="1"/>
  <c r="E116"/>
  <c r="I116" s="1"/>
  <c r="H107" i="277"/>
  <c r="C109" s="1"/>
  <c r="F107"/>
  <c r="B19" i="276"/>
  <c r="E17"/>
  <c r="C107" i="273"/>
  <c r="F106"/>
  <c r="C108" i="262" l="1"/>
  <c r="D108"/>
  <c r="H108" s="1"/>
  <c r="C117" i="281"/>
  <c r="F116"/>
  <c r="C116" i="280"/>
  <c r="F115"/>
  <c r="F116" i="279"/>
  <c r="C117"/>
  <c r="E109" i="277"/>
  <c r="I109" s="1"/>
  <c r="D109"/>
  <c r="D19" i="276"/>
  <c r="H19" s="1"/>
  <c r="C19"/>
  <c r="E107" i="273"/>
  <c r="I107" s="1"/>
  <c r="D107"/>
  <c r="H107" s="1"/>
  <c r="E108" i="262" l="1"/>
  <c r="B109"/>
  <c r="D117" i="281"/>
  <c r="E117"/>
  <c r="I117" s="1"/>
  <c r="E116" i="280"/>
  <c r="I116" s="1"/>
  <c r="D116"/>
  <c r="D117" i="279"/>
  <c r="J117" s="1"/>
  <c r="E117"/>
  <c r="I117" s="1"/>
  <c r="C110" i="277"/>
  <c r="F109"/>
  <c r="B20" i="276"/>
  <c r="E19"/>
  <c r="F107" i="273"/>
  <c r="C109"/>
  <c r="C109" i="262" l="1"/>
  <c r="D109"/>
  <c r="H109" s="1"/>
  <c r="C119" i="281"/>
  <c r="F117"/>
  <c r="C117" i="280"/>
  <c r="F116"/>
  <c r="F117" i="279"/>
  <c r="C119"/>
  <c r="D110" i="277"/>
  <c r="E110"/>
  <c r="I110" s="1"/>
  <c r="C20" i="276"/>
  <c r="D20"/>
  <c r="H20" s="1"/>
  <c r="E109" i="273"/>
  <c r="I109" s="1"/>
  <c r="D109"/>
  <c r="B110" i="262" l="1"/>
  <c r="E109"/>
  <c r="E119" i="281"/>
  <c r="I119" s="1"/>
  <c r="D119"/>
  <c r="D117" i="280"/>
  <c r="E117"/>
  <c r="I117" s="1"/>
  <c r="D119" i="279"/>
  <c r="J119" s="1"/>
  <c r="E119"/>
  <c r="I119" s="1"/>
  <c r="C111" i="277"/>
  <c r="F110"/>
  <c r="B21" i="276"/>
  <c r="E20"/>
  <c r="F109" i="273"/>
  <c r="C110"/>
  <c r="C110" i="262" l="1"/>
  <c r="D110"/>
  <c r="H110" s="1"/>
  <c r="C120" i="281"/>
  <c r="F119"/>
  <c r="C119" i="280"/>
  <c r="F117"/>
  <c r="F119" i="279"/>
  <c r="C120"/>
  <c r="E111" i="277"/>
  <c r="I111" s="1"/>
  <c r="D111"/>
  <c r="D21" i="276"/>
  <c r="H21" s="1"/>
  <c r="C21"/>
  <c r="D110" i="273"/>
  <c r="E110"/>
  <c r="I110" s="1"/>
  <c r="E110" i="262" l="1"/>
  <c r="B111"/>
  <c r="D120" i="281"/>
  <c r="E120"/>
  <c r="I120" s="1"/>
  <c r="E119" i="280"/>
  <c r="I119" s="1"/>
  <c r="D119"/>
  <c r="D120" i="279"/>
  <c r="J120" s="1"/>
  <c r="E120"/>
  <c r="I120" s="1"/>
  <c r="C112" i="277"/>
  <c r="F111"/>
  <c r="B22" i="276"/>
  <c r="E21"/>
  <c r="F110" i="273"/>
  <c r="C111"/>
  <c r="D111" i="262" l="1"/>
  <c r="H111" s="1"/>
  <c r="C111"/>
  <c r="C121" i="281"/>
  <c r="F120"/>
  <c r="C120" i="280"/>
  <c r="F119"/>
  <c r="F120" i="279"/>
  <c r="C121"/>
  <c r="D112" i="277"/>
  <c r="E112"/>
  <c r="I112" s="1"/>
  <c r="C22" i="276"/>
  <c r="D22"/>
  <c r="H22" s="1"/>
  <c r="E111" i="273"/>
  <c r="I111" s="1"/>
  <c r="D111"/>
  <c r="E111" i="262" l="1"/>
  <c r="B113"/>
  <c r="E121" i="281"/>
  <c r="I121" s="1"/>
  <c r="D121"/>
  <c r="D120" i="280"/>
  <c r="E120"/>
  <c r="I120" s="1"/>
  <c r="D121" i="279"/>
  <c r="J121" s="1"/>
  <c r="E121"/>
  <c r="I121" s="1"/>
  <c r="C114" i="277"/>
  <c r="F112"/>
  <c r="B24" i="276"/>
  <c r="E22"/>
  <c r="F111" i="273"/>
  <c r="C112"/>
  <c r="D113" i="262" l="1"/>
  <c r="H113" s="1"/>
  <c r="C113"/>
  <c r="C122" i="281"/>
  <c r="F121"/>
  <c r="C121" i="280"/>
  <c r="F120"/>
  <c r="F121" i="279"/>
  <c r="C122"/>
  <c r="E114" i="277"/>
  <c r="I114" s="1"/>
  <c r="D114"/>
  <c r="D24" i="276"/>
  <c r="H24" s="1"/>
  <c r="C24"/>
  <c r="D112" i="273"/>
  <c r="E112"/>
  <c r="I112" s="1"/>
  <c r="E113" i="262" l="1"/>
  <c r="B114"/>
  <c r="D122" i="281"/>
  <c r="E122"/>
  <c r="I122" s="1"/>
  <c r="E121" i="280"/>
  <c r="I121" s="1"/>
  <c r="D121"/>
  <c r="D122" i="279"/>
  <c r="J122" s="1"/>
  <c r="E122"/>
  <c r="I122" s="1"/>
  <c r="C115" i="277"/>
  <c r="F114"/>
  <c r="B25" i="276"/>
  <c r="E24"/>
  <c r="F112" i="273"/>
  <c r="C114"/>
  <c r="C114" i="262" l="1"/>
  <c r="D114"/>
  <c r="H114" s="1"/>
  <c r="F122" i="281"/>
  <c r="H122"/>
  <c r="C124" s="1"/>
  <c r="C122" i="280"/>
  <c r="F121"/>
  <c r="F122" i="279"/>
  <c r="C124"/>
  <c r="D115" i="277"/>
  <c r="E115"/>
  <c r="I115" s="1"/>
  <c r="C25" i="276"/>
  <c r="D25"/>
  <c r="H25" s="1"/>
  <c r="D114" i="273"/>
  <c r="E114"/>
  <c r="I114" s="1"/>
  <c r="E114" i="262" l="1"/>
  <c r="B115"/>
  <c r="D124" i="281"/>
  <c r="E124"/>
  <c r="I124" s="1"/>
  <c r="D122" i="280"/>
  <c r="E122"/>
  <c r="I122" s="1"/>
  <c r="D124" i="279"/>
  <c r="J124" s="1"/>
  <c r="E124"/>
  <c r="I124" s="1"/>
  <c r="C116" i="277"/>
  <c r="F115"/>
  <c r="B26" i="276"/>
  <c r="E25"/>
  <c r="F114" i="273"/>
  <c r="C115"/>
  <c r="D115" i="262" l="1"/>
  <c r="H115" s="1"/>
  <c r="C115"/>
  <c r="C125" i="281"/>
  <c r="F124"/>
  <c r="F122" i="280"/>
  <c r="H122"/>
  <c r="C124" s="1"/>
  <c r="F124" i="279"/>
  <c r="C125"/>
  <c r="E116" i="277"/>
  <c r="I116" s="1"/>
  <c r="D116"/>
  <c r="D26" i="276"/>
  <c r="H26" s="1"/>
  <c r="C26"/>
  <c r="E115" i="273"/>
  <c r="I115" s="1"/>
  <c r="D115"/>
  <c r="E115" i="262" l="1"/>
  <c r="B116"/>
  <c r="E125" i="281"/>
  <c r="I125" s="1"/>
  <c r="D125"/>
  <c r="D124" i="280"/>
  <c r="E124"/>
  <c r="I124" s="1"/>
  <c r="D125" i="279"/>
  <c r="J125" s="1"/>
  <c r="E125"/>
  <c r="I125" s="1"/>
  <c r="C117" i="277"/>
  <c r="F116"/>
  <c r="B27" i="276"/>
  <c r="E26"/>
  <c r="F115" i="273"/>
  <c r="C116"/>
  <c r="C116" i="262" l="1"/>
  <c r="D116"/>
  <c r="H116" s="1"/>
  <c r="C126" i="281"/>
  <c r="F125"/>
  <c r="C125" i="280"/>
  <c r="F124"/>
  <c r="F125" i="279"/>
  <c r="C126"/>
  <c r="D117" i="277"/>
  <c r="E117"/>
  <c r="I117" s="1"/>
  <c r="C27" i="276"/>
  <c r="D27"/>
  <c r="H27" s="1"/>
  <c r="D116" i="273"/>
  <c r="E116"/>
  <c r="I116" s="1"/>
  <c r="E116" i="262" l="1"/>
  <c r="B118"/>
  <c r="D126" i="281"/>
  <c r="E126"/>
  <c r="I126" s="1"/>
  <c r="E125" i="280"/>
  <c r="I125" s="1"/>
  <c r="D125"/>
  <c r="D126" i="279"/>
  <c r="J126" s="1"/>
  <c r="E126"/>
  <c r="I126" s="1"/>
  <c r="C119" i="277"/>
  <c r="F117"/>
  <c r="B29" i="276"/>
  <c r="E27"/>
  <c r="F116" i="273"/>
  <c r="C117"/>
  <c r="C118" i="262" l="1"/>
  <c r="D118"/>
  <c r="H118" s="1"/>
  <c r="C127" i="281"/>
  <c r="F126"/>
  <c r="C126" i="280"/>
  <c r="F125"/>
  <c r="F126" i="279"/>
  <c r="C127"/>
  <c r="E119" i="277"/>
  <c r="I119" s="1"/>
  <c r="D119"/>
  <c r="D29" i="276"/>
  <c r="H29" s="1"/>
  <c r="C29"/>
  <c r="E117" i="273"/>
  <c r="I117" s="1"/>
  <c r="D117"/>
  <c r="E118" i="262" l="1"/>
  <c r="B119"/>
  <c r="E127" i="281"/>
  <c r="I127" s="1"/>
  <c r="D127"/>
  <c r="D126" i="280"/>
  <c r="E126"/>
  <c r="I126" s="1"/>
  <c r="D127" i="279"/>
  <c r="J127" s="1"/>
  <c r="E127"/>
  <c r="I127" s="1"/>
  <c r="C120" i="277"/>
  <c r="F119"/>
  <c r="B30" i="276"/>
  <c r="E29"/>
  <c r="C119" i="273"/>
  <c r="F117"/>
  <c r="D119" i="262" l="1"/>
  <c r="H119" s="1"/>
  <c r="C119"/>
  <c r="C129" i="281"/>
  <c r="F127"/>
  <c r="C127" i="280"/>
  <c r="F126"/>
  <c r="F127" i="279"/>
  <c r="C129"/>
  <c r="D120" i="277"/>
  <c r="E120"/>
  <c r="I120" s="1"/>
  <c r="C30" i="276"/>
  <c r="D30"/>
  <c r="H30" s="1"/>
  <c r="E119" i="273"/>
  <c r="I119" s="1"/>
  <c r="D119"/>
  <c r="E119" i="262" l="1"/>
  <c r="B120"/>
  <c r="D129" i="281"/>
  <c r="E129"/>
  <c r="I129" s="1"/>
  <c r="E127" i="280"/>
  <c r="I127" s="1"/>
  <c r="D127"/>
  <c r="D129" i="279"/>
  <c r="J129" s="1"/>
  <c r="E129"/>
  <c r="I129" s="1"/>
  <c r="C121" i="277"/>
  <c r="F120"/>
  <c r="B31" i="276"/>
  <c r="E30"/>
  <c r="F119" i="273"/>
  <c r="C120"/>
  <c r="C120" i="262" l="1"/>
  <c r="D120"/>
  <c r="H120" s="1"/>
  <c r="C130" i="281"/>
  <c r="F129"/>
  <c r="C129" i="280"/>
  <c r="F127"/>
  <c r="F129" i="279"/>
  <c r="C130"/>
  <c r="E121" i="277"/>
  <c r="I121" s="1"/>
  <c r="D121"/>
  <c r="D31" i="276"/>
  <c r="H31" s="1"/>
  <c r="C31"/>
  <c r="D120" i="273"/>
  <c r="E120"/>
  <c r="I120" s="1"/>
  <c r="E120" i="262" l="1"/>
  <c r="B121"/>
  <c r="E130" i="281"/>
  <c r="I130" s="1"/>
  <c r="D130"/>
  <c r="D129" i="280"/>
  <c r="E129"/>
  <c r="I129" s="1"/>
  <c r="D130" i="279"/>
  <c r="J130" s="1"/>
  <c r="E130"/>
  <c r="I130" s="1"/>
  <c r="C122" i="277"/>
  <c r="F121"/>
  <c r="B32" i="276"/>
  <c r="E31"/>
  <c r="F120" i="273"/>
  <c r="C121"/>
  <c r="D121" i="262" l="1"/>
  <c r="H121" s="1"/>
  <c r="C121"/>
  <c r="C131" i="281"/>
  <c r="F130"/>
  <c r="C130" i="280"/>
  <c r="F129"/>
  <c r="F130" i="279"/>
  <c r="C131"/>
  <c r="D122" i="277"/>
  <c r="E122"/>
  <c r="I122" s="1"/>
  <c r="C32" i="276"/>
  <c r="D32"/>
  <c r="H32" s="1"/>
  <c r="E121" i="273"/>
  <c r="I121" s="1"/>
  <c r="D121"/>
  <c r="B123" i="262" l="1"/>
  <c r="E121"/>
  <c r="D131" i="281"/>
  <c r="E131"/>
  <c r="I131" s="1"/>
  <c r="E130" i="280"/>
  <c r="I130" s="1"/>
  <c r="D130"/>
  <c r="D131" i="279"/>
  <c r="J131" s="1"/>
  <c r="E131"/>
  <c r="I131" s="1"/>
  <c r="F122" i="277"/>
  <c r="H122"/>
  <c r="C124" s="1"/>
  <c r="B34" i="276"/>
  <c r="E32"/>
  <c r="F121" i="273"/>
  <c r="C122"/>
  <c r="D123" i="262" l="1"/>
  <c r="H123" s="1"/>
  <c r="C123"/>
  <c r="C132" i="281"/>
  <c r="F131"/>
  <c r="C131" i="280"/>
  <c r="F130"/>
  <c r="F131" i="279"/>
  <c r="C132"/>
  <c r="D124" i="277"/>
  <c r="E124"/>
  <c r="I124" s="1"/>
  <c r="D34" i="276"/>
  <c r="H34" s="1"/>
  <c r="C34"/>
  <c r="D122" i="273"/>
  <c r="H122" s="1"/>
  <c r="E122"/>
  <c r="I122" s="1"/>
  <c r="E123" i="262" l="1"/>
  <c r="B124"/>
  <c r="E132" i="281"/>
  <c r="I132" s="1"/>
  <c r="D132"/>
  <c r="D131" i="280"/>
  <c r="E131"/>
  <c r="I131" s="1"/>
  <c r="D132" i="279"/>
  <c r="J132" s="1"/>
  <c r="E132"/>
  <c r="I132" s="1"/>
  <c r="C125" i="277"/>
  <c r="F124"/>
  <c r="B35" i="276"/>
  <c r="E34"/>
  <c r="F122" i="273"/>
  <c r="C124"/>
  <c r="D124" i="262" l="1"/>
  <c r="H124" s="1"/>
  <c r="C124"/>
  <c r="C134" i="281"/>
  <c r="F132"/>
  <c r="C132" i="280"/>
  <c r="F131"/>
  <c r="F132" i="279"/>
  <c r="C134"/>
  <c r="E125" i="277"/>
  <c r="I125" s="1"/>
  <c r="D125"/>
  <c r="C35" i="276"/>
  <c r="D35"/>
  <c r="H35" s="1"/>
  <c r="D124" i="273"/>
  <c r="E124"/>
  <c r="I124" s="1"/>
  <c r="B125" i="262" l="1"/>
  <c r="E124"/>
  <c r="D134" i="281"/>
  <c r="E134"/>
  <c r="I134" s="1"/>
  <c r="E132" i="280"/>
  <c r="I132" s="1"/>
  <c r="D132"/>
  <c r="D134" i="279"/>
  <c r="J134" s="1"/>
  <c r="E134"/>
  <c r="I134" s="1"/>
  <c r="C126" i="277"/>
  <c r="F125"/>
  <c r="B36" i="276"/>
  <c r="E35"/>
  <c r="F124" i="273"/>
  <c r="C125"/>
  <c r="D125" i="262" l="1"/>
  <c r="H125" s="1"/>
  <c r="C125"/>
  <c r="C135" i="281"/>
  <c r="F134"/>
  <c r="C134" i="280"/>
  <c r="F132"/>
  <c r="F134" i="279"/>
  <c r="C135"/>
  <c r="D126" i="277"/>
  <c r="E126"/>
  <c r="I126" s="1"/>
  <c r="D36" i="276"/>
  <c r="H36" s="1"/>
  <c r="C36"/>
  <c r="E125" i="273"/>
  <c r="I125" s="1"/>
  <c r="D125"/>
  <c r="E125" i="262" l="1"/>
  <c r="B126"/>
  <c r="E135" i="281"/>
  <c r="I135" s="1"/>
  <c r="D135"/>
  <c r="D134" i="280"/>
  <c r="E134"/>
  <c r="I134" s="1"/>
  <c r="D135" i="279"/>
  <c r="J135" s="1"/>
  <c r="E135"/>
  <c r="I135" s="1"/>
  <c r="C127" i="277"/>
  <c r="F126"/>
  <c r="B37" i="276"/>
  <c r="E36"/>
  <c r="C126" i="273"/>
  <c r="F125"/>
  <c r="D126" i="262" l="1"/>
  <c r="H126" s="1"/>
  <c r="C126"/>
  <c r="C136" i="281"/>
  <c r="F135"/>
  <c r="C135" i="280"/>
  <c r="F134"/>
  <c r="F135" i="279"/>
  <c r="C136"/>
  <c r="E127" i="277"/>
  <c r="I127" s="1"/>
  <c r="D127"/>
  <c r="C37" i="276"/>
  <c r="D37"/>
  <c r="H37" s="1"/>
  <c r="E126" i="273"/>
  <c r="I126" s="1"/>
  <c r="D126"/>
  <c r="E126" i="262" l="1"/>
  <c r="B128"/>
  <c r="D136" i="281"/>
  <c r="E136"/>
  <c r="I136" s="1"/>
  <c r="E135" i="280"/>
  <c r="I135" s="1"/>
  <c r="D135"/>
  <c r="D136" i="279"/>
  <c r="J136" s="1"/>
  <c r="E136"/>
  <c r="I136" s="1"/>
  <c r="C129" i="277"/>
  <c r="F127"/>
  <c r="B39" i="276"/>
  <c r="E37"/>
  <c r="C127" i="273"/>
  <c r="F126"/>
  <c r="C128" i="262" l="1"/>
  <c r="D128"/>
  <c r="H128" s="1"/>
  <c r="C137" i="281"/>
  <c r="F136"/>
  <c r="C136" i="280"/>
  <c r="F135"/>
  <c r="F136" i="279"/>
  <c r="C137"/>
  <c r="D129" i="277"/>
  <c r="E129"/>
  <c r="I129" s="1"/>
  <c r="D39" i="276"/>
  <c r="H39" s="1"/>
  <c r="C39"/>
  <c r="D127" i="273"/>
  <c r="E127"/>
  <c r="I127" s="1"/>
  <c r="E128" i="262" l="1"/>
  <c r="B129"/>
  <c r="E137" i="281"/>
  <c r="I137" s="1"/>
  <c r="D137"/>
  <c r="D136" i="280"/>
  <c r="E136"/>
  <c r="I136" s="1"/>
  <c r="D137" i="279"/>
  <c r="J137" s="1"/>
  <c r="E137"/>
  <c r="I137" s="1"/>
  <c r="C130" i="277"/>
  <c r="F129"/>
  <c r="B40" i="276"/>
  <c r="E39"/>
  <c r="F127" i="273"/>
  <c r="C129"/>
  <c r="C129" i="262" l="1"/>
  <c r="D129"/>
  <c r="H129" s="1"/>
  <c r="H137" i="281"/>
  <c r="C139" s="1"/>
  <c r="F137"/>
  <c r="C137" i="280"/>
  <c r="F136"/>
  <c r="F137" i="279"/>
  <c r="C138"/>
  <c r="E130" i="277"/>
  <c r="I130" s="1"/>
  <c r="D130"/>
  <c r="C40" i="276"/>
  <c r="D40"/>
  <c r="H40" s="1"/>
  <c r="D129" i="273"/>
  <c r="E129"/>
  <c r="I129" s="1"/>
  <c r="E129" i="262" l="1"/>
  <c r="B130"/>
  <c r="E139" i="281"/>
  <c r="I139" s="1"/>
  <c r="D139"/>
  <c r="E137" i="280"/>
  <c r="I137" s="1"/>
  <c r="D137"/>
  <c r="D138" i="279"/>
  <c r="J138" s="1"/>
  <c r="E138"/>
  <c r="I138" s="1"/>
  <c r="C131" i="277"/>
  <c r="F130"/>
  <c r="B41" i="276"/>
  <c r="E40"/>
  <c r="C130" i="273"/>
  <c r="F129"/>
  <c r="C130" i="262" l="1"/>
  <c r="D130"/>
  <c r="H130" s="1"/>
  <c r="C140" i="281"/>
  <c r="F139"/>
  <c r="H137" i="280"/>
  <c r="C139" s="1"/>
  <c r="F137"/>
  <c r="F138" i="279"/>
  <c r="D131" i="277"/>
  <c r="E131"/>
  <c r="I131" s="1"/>
  <c r="D41" i="276"/>
  <c r="H41" s="1"/>
  <c r="C41"/>
  <c r="E130" i="273"/>
  <c r="I130" s="1"/>
  <c r="D130"/>
  <c r="E130" i="262" l="1"/>
  <c r="B131"/>
  <c r="D140" i="281"/>
  <c r="E140"/>
  <c r="I140" s="1"/>
  <c r="E139" i="280"/>
  <c r="I139" s="1"/>
  <c r="D139"/>
  <c r="C132" i="277"/>
  <c r="F131"/>
  <c r="B42" i="276"/>
  <c r="E41"/>
  <c r="C131" i="273"/>
  <c r="F130"/>
  <c r="D131" i="262" l="1"/>
  <c r="H131" s="1"/>
  <c r="C131"/>
  <c r="C141" i="281"/>
  <c r="F140"/>
  <c r="C140" i="280"/>
  <c r="F139"/>
  <c r="E132" i="277"/>
  <c r="I132" s="1"/>
  <c r="D132"/>
  <c r="C42" i="276"/>
  <c r="D42"/>
  <c r="H42" s="1"/>
  <c r="D131" i="273"/>
  <c r="E131"/>
  <c r="I131" s="1"/>
  <c r="E131" i="262" l="1"/>
  <c r="B133"/>
  <c r="E141" i="281"/>
  <c r="I141" s="1"/>
  <c r="D141"/>
  <c r="D140" i="280"/>
  <c r="E140"/>
  <c r="I140" s="1"/>
  <c r="C134" i="277"/>
  <c r="F132"/>
  <c r="B44" i="276"/>
  <c r="E42"/>
  <c r="C132" i="273"/>
  <c r="F131"/>
  <c r="D133" i="262" l="1"/>
  <c r="H133" s="1"/>
  <c r="C133"/>
  <c r="C142" i="281"/>
  <c r="F141"/>
  <c r="C141" i="280"/>
  <c r="F140"/>
  <c r="D134" i="277"/>
  <c r="E134"/>
  <c r="I134" s="1"/>
  <c r="D44" i="276"/>
  <c r="H44" s="1"/>
  <c r="C44"/>
  <c r="E132" i="273"/>
  <c r="I132" s="1"/>
  <c r="D132"/>
  <c r="E133" i="262" l="1"/>
  <c r="B134"/>
  <c r="D142" i="281"/>
  <c r="E142"/>
  <c r="I142" s="1"/>
  <c r="E141" i="280"/>
  <c r="I141" s="1"/>
  <c r="D141"/>
  <c r="C135" i="277"/>
  <c r="F134"/>
  <c r="B45" i="276"/>
  <c r="E44"/>
  <c r="F132" i="273"/>
  <c r="C134"/>
  <c r="C134" i="262" l="1"/>
  <c r="D134"/>
  <c r="H134" s="1"/>
  <c r="C144" i="281"/>
  <c r="F142"/>
  <c r="C142" i="280"/>
  <c r="F141"/>
  <c r="E135" i="277"/>
  <c r="I135" s="1"/>
  <c r="D135"/>
  <c r="C45" i="276"/>
  <c r="D45"/>
  <c r="H45" s="1"/>
  <c r="E134" i="273"/>
  <c r="I134" s="1"/>
  <c r="D134"/>
  <c r="E134" i="262" l="1"/>
  <c r="B135"/>
  <c r="E144" i="281"/>
  <c r="I144" s="1"/>
  <c r="D144"/>
  <c r="D142" i="280"/>
  <c r="E142"/>
  <c r="I142" s="1"/>
  <c r="C136" i="277"/>
  <c r="F135"/>
  <c r="B46" i="276"/>
  <c r="E45"/>
  <c r="C135" i="273"/>
  <c r="F134"/>
  <c r="C135" i="262" l="1"/>
  <c r="D135"/>
  <c r="H135" s="1"/>
  <c r="C145" i="281"/>
  <c r="F144"/>
  <c r="C144" i="280"/>
  <c r="F142"/>
  <c r="D136" i="277"/>
  <c r="E136"/>
  <c r="I136" s="1"/>
  <c r="D46" i="276"/>
  <c r="H46" s="1"/>
  <c r="C46"/>
  <c r="D135" i="273"/>
  <c r="E135"/>
  <c r="I135" s="1"/>
  <c r="E135" i="262" l="1"/>
  <c r="B136"/>
  <c r="D145" i="281"/>
  <c r="E145"/>
  <c r="I145" s="1"/>
  <c r="E144" i="280"/>
  <c r="I144" s="1"/>
  <c r="D144"/>
  <c r="C137" i="277"/>
  <c r="F136"/>
  <c r="B47" i="276"/>
  <c r="E46"/>
  <c r="C136" i="273"/>
  <c r="F135"/>
  <c r="D136" i="262" l="1"/>
  <c r="H136" s="1"/>
  <c r="C136"/>
  <c r="C146" i="281"/>
  <c r="F145"/>
  <c r="C145" i="280"/>
  <c r="F144"/>
  <c r="E137" i="277"/>
  <c r="I137" s="1"/>
  <c r="D137"/>
  <c r="C47" i="276"/>
  <c r="D47"/>
  <c r="H47" s="1"/>
  <c r="E136" i="273"/>
  <c r="I136" s="1"/>
  <c r="D136"/>
  <c r="E136" i="262" l="1"/>
  <c r="B138"/>
  <c r="E146" i="281"/>
  <c r="I146" s="1"/>
  <c r="D146"/>
  <c r="D145" i="280"/>
  <c r="E145"/>
  <c r="I145" s="1"/>
  <c r="H137" i="277"/>
  <c r="C139" s="1"/>
  <c r="F137"/>
  <c r="E47" i="276"/>
  <c r="B49"/>
  <c r="C137" i="273"/>
  <c r="F136"/>
  <c r="D138" i="262" l="1"/>
  <c r="H138" s="1"/>
  <c r="C138"/>
  <c r="C147" i="281"/>
  <c r="F146"/>
  <c r="C146" i="280"/>
  <c r="F145"/>
  <c r="E139" i="277"/>
  <c r="I139" s="1"/>
  <c r="D139"/>
  <c r="C49" i="276"/>
  <c r="D49"/>
  <c r="H49" s="1"/>
  <c r="D137" i="273"/>
  <c r="H137" s="1"/>
  <c r="E137"/>
  <c r="I137" s="1"/>
  <c r="E138" i="262" l="1"/>
  <c r="B139"/>
  <c r="D147" i="281"/>
  <c r="E147"/>
  <c r="I147" s="1"/>
  <c r="E146" i="280"/>
  <c r="I146" s="1"/>
  <c r="D146"/>
  <c r="C140" i="277"/>
  <c r="F139"/>
  <c r="B50" i="276"/>
  <c r="E49"/>
  <c r="F137" i="273"/>
  <c r="C139"/>
  <c r="D139" i="262" l="1"/>
  <c r="H139" s="1"/>
  <c r="C139"/>
  <c r="C149" i="281"/>
  <c r="F147"/>
  <c r="C147" i="280"/>
  <c r="F146"/>
  <c r="D140" i="277"/>
  <c r="E140"/>
  <c r="I140" s="1"/>
  <c r="D50" i="276"/>
  <c r="H50" s="1"/>
  <c r="C50"/>
  <c r="D139" i="273"/>
  <c r="E139"/>
  <c r="I139" s="1"/>
  <c r="E139" i="262" l="1"/>
  <c r="B140"/>
  <c r="E149" i="281"/>
  <c r="I149" s="1"/>
  <c r="D149"/>
  <c r="D147" i="280"/>
  <c r="E147"/>
  <c r="I147" s="1"/>
  <c r="C141" i="277"/>
  <c r="F140"/>
  <c r="B51" i="276"/>
  <c r="E50"/>
  <c r="C140" i="273"/>
  <c r="F139"/>
  <c r="D140" i="262" l="1"/>
  <c r="H140" s="1"/>
  <c r="C140"/>
  <c r="C150" i="281"/>
  <c r="F149"/>
  <c r="C149" i="280"/>
  <c r="F147"/>
  <c r="E141" i="277"/>
  <c r="I141" s="1"/>
  <c r="D141"/>
  <c r="C51" i="276"/>
  <c r="D51"/>
  <c r="H51" s="1"/>
  <c r="E140" i="273"/>
  <c r="I140" s="1"/>
  <c r="D140"/>
  <c r="E140" i="262" l="1"/>
  <c r="B141"/>
  <c r="D150" i="281"/>
  <c r="E150"/>
  <c r="I150" s="1"/>
  <c r="E149" i="280"/>
  <c r="I149" s="1"/>
  <c r="D149"/>
  <c r="C142" i="277"/>
  <c r="F141"/>
  <c r="B52" i="276"/>
  <c r="E51"/>
  <c r="C141" i="273"/>
  <c r="F140"/>
  <c r="D141" i="262" l="1"/>
  <c r="H141" s="1"/>
  <c r="C141"/>
  <c r="C151" i="281"/>
  <c r="F150"/>
  <c r="C150" i="280"/>
  <c r="F149"/>
  <c r="D142" i="277"/>
  <c r="E142"/>
  <c r="I142" s="1"/>
  <c r="D52" i="276"/>
  <c r="H52" s="1"/>
  <c r="C52"/>
  <c r="D141" i="273"/>
  <c r="E141"/>
  <c r="I141" s="1"/>
  <c r="B143" i="262" l="1"/>
  <c r="E141"/>
  <c r="E151" i="281"/>
  <c r="I151" s="1"/>
  <c r="D151"/>
  <c r="D150" i="280"/>
  <c r="E150"/>
  <c r="I150" s="1"/>
  <c r="C144" i="277"/>
  <c r="F142"/>
  <c r="B54" i="276"/>
  <c r="E52"/>
  <c r="C142" i="273"/>
  <c r="F141"/>
  <c r="D143" i="262" l="1"/>
  <c r="H143" s="1"/>
  <c r="C143"/>
  <c r="C152" i="281"/>
  <c r="F151"/>
  <c r="C151" i="280"/>
  <c r="F150"/>
  <c r="E144" i="277"/>
  <c r="I144" s="1"/>
  <c r="D144"/>
  <c r="C54" i="276"/>
  <c r="D54"/>
  <c r="H54" s="1"/>
  <c r="E142" i="273"/>
  <c r="I142" s="1"/>
  <c r="D142"/>
  <c r="E143" i="262" l="1"/>
  <c r="B144"/>
  <c r="D152" i="281"/>
  <c r="E152"/>
  <c r="I152" s="1"/>
  <c r="E151" i="280"/>
  <c r="I151" s="1"/>
  <c r="D151"/>
  <c r="C145" i="277"/>
  <c r="F144"/>
  <c r="B55" i="276"/>
  <c r="E54"/>
  <c r="F142" i="273"/>
  <c r="C144"/>
  <c r="D144" i="262" l="1"/>
  <c r="H144" s="1"/>
  <c r="C144"/>
  <c r="F152" i="281"/>
  <c r="H152"/>
  <c r="C154" s="1"/>
  <c r="C152" i="280"/>
  <c r="F151"/>
  <c r="D145" i="277"/>
  <c r="E145"/>
  <c r="I145" s="1"/>
  <c r="C55" i="276"/>
  <c r="D55"/>
  <c r="H55" s="1"/>
  <c r="E144" i="273"/>
  <c r="I144" s="1"/>
  <c r="D144"/>
  <c r="B145" i="262" l="1"/>
  <c r="E144"/>
  <c r="D154" i="281"/>
  <c r="E154"/>
  <c r="I154" s="1"/>
  <c r="D152" i="280"/>
  <c r="E152"/>
  <c r="I152" s="1"/>
  <c r="C146" i="277"/>
  <c r="F145"/>
  <c r="B56" i="276"/>
  <c r="E55"/>
  <c r="C145" i="273"/>
  <c r="F144"/>
  <c r="D145" i="262" l="1"/>
  <c r="H145" s="1"/>
  <c r="C145"/>
  <c r="C155" i="281"/>
  <c r="F154"/>
  <c r="F152" i="280"/>
  <c r="H152"/>
  <c r="C154" s="1"/>
  <c r="E146" i="277"/>
  <c r="I146" s="1"/>
  <c r="D146"/>
  <c r="D56" i="276"/>
  <c r="H56" s="1"/>
  <c r="C56"/>
  <c r="D145" i="273"/>
  <c r="E145"/>
  <c r="I145" s="1"/>
  <c r="B146" i="262" l="1"/>
  <c r="E145"/>
  <c r="E155" i="281"/>
  <c r="I155" s="1"/>
  <c r="D155"/>
  <c r="D154" i="280"/>
  <c r="E154"/>
  <c r="I154" s="1"/>
  <c r="C147" i="277"/>
  <c r="F146"/>
  <c r="B57" i="276"/>
  <c r="E56"/>
  <c r="C146" i="273"/>
  <c r="F145"/>
  <c r="D146" i="262" l="1"/>
  <c r="H146" s="1"/>
  <c r="C146"/>
  <c r="C156" i="281"/>
  <c r="F155"/>
  <c r="C155" i="280"/>
  <c r="F154"/>
  <c r="D147" i="277"/>
  <c r="E147"/>
  <c r="I147" s="1"/>
  <c r="C57" i="276"/>
  <c r="D57"/>
  <c r="H57" s="1"/>
  <c r="E146" i="273"/>
  <c r="I146" s="1"/>
  <c r="D146"/>
  <c r="E146" i="262" l="1"/>
  <c r="B148"/>
  <c r="D156" i="281"/>
  <c r="E156"/>
  <c r="I156" s="1"/>
  <c r="E155" i="280"/>
  <c r="I155" s="1"/>
  <c r="D155"/>
  <c r="C149" i="277"/>
  <c r="F147"/>
  <c r="B59" i="276"/>
  <c r="E57"/>
  <c r="C147" i="273"/>
  <c r="F146"/>
  <c r="D148" i="262" l="1"/>
  <c r="H148" s="1"/>
  <c r="C148"/>
  <c r="C157" i="281"/>
  <c r="F156"/>
  <c r="C156" i="280"/>
  <c r="F155"/>
  <c r="E149" i="277"/>
  <c r="I149" s="1"/>
  <c r="D149"/>
  <c r="D59" i="276"/>
  <c r="H59" s="1"/>
  <c r="C59"/>
  <c r="D147" i="273"/>
  <c r="E147"/>
  <c r="I147" s="1"/>
  <c r="E148" i="262" l="1"/>
  <c r="B149"/>
  <c r="E157" i="281"/>
  <c r="I157" s="1"/>
  <c r="D157"/>
  <c r="D156" i="280"/>
  <c r="E156"/>
  <c r="I156" s="1"/>
  <c r="C150" i="277"/>
  <c r="F149"/>
  <c r="B60" i="276"/>
  <c r="E59"/>
  <c r="C149" i="273"/>
  <c r="F147"/>
  <c r="D149" i="262" l="1"/>
  <c r="H149" s="1"/>
  <c r="C149"/>
  <c r="C159" i="281"/>
  <c r="F157"/>
  <c r="C157" i="280"/>
  <c r="F156"/>
  <c r="D150" i="277"/>
  <c r="E150"/>
  <c r="I150" s="1"/>
  <c r="C60" i="276"/>
  <c r="D60"/>
  <c r="H60" s="1"/>
  <c r="D149" i="273"/>
  <c r="E149"/>
  <c r="I149" s="1"/>
  <c r="E149" i="262" l="1"/>
  <c r="B150"/>
  <c r="D159" i="281"/>
  <c r="E159"/>
  <c r="I159" s="1"/>
  <c r="E157" i="280"/>
  <c r="I157" s="1"/>
  <c r="D157"/>
  <c r="C151" i="277"/>
  <c r="F150"/>
  <c r="B61" i="276"/>
  <c r="E60"/>
  <c r="C150" i="273"/>
  <c r="F149"/>
  <c r="C150" i="262" l="1"/>
  <c r="D150"/>
  <c r="H150" s="1"/>
  <c r="C160" i="281"/>
  <c r="F159"/>
  <c r="C159" i="280"/>
  <c r="F157"/>
  <c r="E151" i="277"/>
  <c r="I151" s="1"/>
  <c r="D151"/>
  <c r="D61" i="276"/>
  <c r="H61" s="1"/>
  <c r="C61"/>
  <c r="E150" i="273"/>
  <c r="I150" s="1"/>
  <c r="D150"/>
  <c r="B151" i="262" l="1"/>
  <c r="E150"/>
  <c r="E160" i="281"/>
  <c r="I160" s="1"/>
  <c r="D160"/>
  <c r="D159" i="280"/>
  <c r="E159"/>
  <c r="I159" s="1"/>
  <c r="C152" i="277"/>
  <c r="F151"/>
  <c r="B62" i="276"/>
  <c r="E61"/>
  <c r="C151" i="273"/>
  <c r="F150"/>
  <c r="C151" i="262" l="1"/>
  <c r="D151"/>
  <c r="H151" s="1"/>
  <c r="C161" i="281"/>
  <c r="F160"/>
  <c r="C160" i="280"/>
  <c r="F159"/>
  <c r="D152" i="277"/>
  <c r="E152"/>
  <c r="I152" s="1"/>
  <c r="C62" i="276"/>
  <c r="D62"/>
  <c r="H62" s="1"/>
  <c r="D151" i="273"/>
  <c r="E151"/>
  <c r="I151" s="1"/>
  <c r="E151" i="262" l="1"/>
  <c r="B153"/>
  <c r="D161" i="281"/>
  <c r="E161"/>
  <c r="I161" s="1"/>
  <c r="E160" i="280"/>
  <c r="I160" s="1"/>
  <c r="D160"/>
  <c r="F152" i="277"/>
  <c r="H152"/>
  <c r="C154" s="1"/>
  <c r="B64" i="276"/>
  <c r="E62"/>
  <c r="C152" i="273"/>
  <c r="F151"/>
  <c r="C153" i="262" l="1"/>
  <c r="D153"/>
  <c r="H153" s="1"/>
  <c r="C162" i="281"/>
  <c r="F161"/>
  <c r="C161" i="280"/>
  <c r="F160"/>
  <c r="D154" i="277"/>
  <c r="E154"/>
  <c r="I154" s="1"/>
  <c r="D64" i="276"/>
  <c r="H64" s="1"/>
  <c r="C64"/>
  <c r="E152" i="273"/>
  <c r="I152" s="1"/>
  <c r="D152"/>
  <c r="H152" s="1"/>
  <c r="B154" i="262" l="1"/>
  <c r="E153"/>
  <c r="E162" i="281"/>
  <c r="I162" s="1"/>
  <c r="D162"/>
  <c r="D161" i="280"/>
  <c r="E161"/>
  <c r="I161" s="1"/>
  <c r="C155" i="277"/>
  <c r="F154"/>
  <c r="B65" i="276"/>
  <c r="E64"/>
  <c r="F152" i="273"/>
  <c r="C154"/>
  <c r="D154" i="262" l="1"/>
  <c r="H154" s="1"/>
  <c r="C154"/>
  <c r="C164" i="281"/>
  <c r="F162"/>
  <c r="C162" i="280"/>
  <c r="F161"/>
  <c r="E155" i="277"/>
  <c r="I155" s="1"/>
  <c r="D155"/>
  <c r="C65" i="276"/>
  <c r="D65"/>
  <c r="H65" s="1"/>
  <c r="E154" i="273"/>
  <c r="I154" s="1"/>
  <c r="D154"/>
  <c r="B155" i="262" l="1"/>
  <c r="E154"/>
  <c r="D164" i="281"/>
  <c r="E164"/>
  <c r="I164" s="1"/>
  <c r="E162" i="280"/>
  <c r="I162" s="1"/>
  <c r="D162"/>
  <c r="C156" i="277"/>
  <c r="F155"/>
  <c r="B66" i="276"/>
  <c r="E65"/>
  <c r="C155" i="273"/>
  <c r="F154"/>
  <c r="C155" i="262" l="1"/>
  <c r="D155"/>
  <c r="H155" s="1"/>
  <c r="C165" i="281"/>
  <c r="F164"/>
  <c r="C164" i="280"/>
  <c r="F162"/>
  <c r="D156" i="277"/>
  <c r="E156"/>
  <c r="I156" s="1"/>
  <c r="D66" i="276"/>
  <c r="H66" s="1"/>
  <c r="C66"/>
  <c r="D155" i="273"/>
  <c r="E155"/>
  <c r="I155" s="1"/>
  <c r="E155" i="262" l="1"/>
  <c r="B156"/>
  <c r="E165" i="281"/>
  <c r="I165" s="1"/>
  <c r="D165"/>
  <c r="D164" i="280"/>
  <c r="E164"/>
  <c r="I164" s="1"/>
  <c r="C157" i="277"/>
  <c r="F156"/>
  <c r="B67" i="276"/>
  <c r="E66"/>
  <c r="C156" i="273"/>
  <c r="F155"/>
  <c r="C156" i="262" l="1"/>
  <c r="D156"/>
  <c r="H156" s="1"/>
  <c r="C166" i="281"/>
  <c r="F165"/>
  <c r="C165" i="280"/>
  <c r="F164"/>
  <c r="E157" i="277"/>
  <c r="I157" s="1"/>
  <c r="D157"/>
  <c r="C67" i="276"/>
  <c r="D67"/>
  <c r="H67" s="1"/>
  <c r="E156" i="273"/>
  <c r="I156" s="1"/>
  <c r="D156"/>
  <c r="B158" i="262" l="1"/>
  <c r="E156"/>
  <c r="D166" i="281"/>
  <c r="E166"/>
  <c r="I166" s="1"/>
  <c r="E165" i="280"/>
  <c r="I165" s="1"/>
  <c r="D165"/>
  <c r="C159" i="277"/>
  <c r="F157"/>
  <c r="B69" i="276"/>
  <c r="E67"/>
  <c r="C157" i="273"/>
  <c r="F156"/>
  <c r="D158" i="262" l="1"/>
  <c r="H158" s="1"/>
  <c r="C158"/>
  <c r="C167" i="281"/>
  <c r="F166"/>
  <c r="C166" i="280"/>
  <c r="F165"/>
  <c r="D159" i="277"/>
  <c r="E159"/>
  <c r="I159" s="1"/>
  <c r="D69" i="276"/>
  <c r="H69" s="1"/>
  <c r="C69"/>
  <c r="D157" i="273"/>
  <c r="E157"/>
  <c r="I157" s="1"/>
  <c r="E158" i="262" l="1"/>
  <c r="B159"/>
  <c r="E167" i="281"/>
  <c r="I167" s="1"/>
  <c r="D167"/>
  <c r="D166" i="280"/>
  <c r="E166"/>
  <c r="I166" s="1"/>
  <c r="C160" i="277"/>
  <c r="F159"/>
  <c r="B70" i="276"/>
  <c r="E69"/>
  <c r="C159" i="273"/>
  <c r="F157"/>
  <c r="D159" i="262" l="1"/>
  <c r="H159" s="1"/>
  <c r="C159"/>
  <c r="H167" i="281"/>
  <c r="C169" s="1"/>
  <c r="F167"/>
  <c r="C167" i="280"/>
  <c r="F166"/>
  <c r="E160" i="277"/>
  <c r="I160" s="1"/>
  <c r="D160"/>
  <c r="C70" i="276"/>
  <c r="D70"/>
  <c r="H70" s="1"/>
  <c r="D159" i="273"/>
  <c r="E159"/>
  <c r="I159" s="1"/>
  <c r="B160" i="262" l="1"/>
  <c r="E159"/>
  <c r="E169" i="281"/>
  <c r="I169" s="1"/>
  <c r="D169"/>
  <c r="E167" i="280"/>
  <c r="I167" s="1"/>
  <c r="D167"/>
  <c r="C161" i="277"/>
  <c r="F160"/>
  <c r="B71" i="276"/>
  <c r="E70"/>
  <c r="C160" i="273"/>
  <c r="F159"/>
  <c r="C160" i="262" l="1"/>
  <c r="D160"/>
  <c r="H160" s="1"/>
  <c r="C170" i="281"/>
  <c r="F169"/>
  <c r="H167" i="280"/>
  <c r="C169" s="1"/>
  <c r="F167"/>
  <c r="D161" i="277"/>
  <c r="E161"/>
  <c r="I161" s="1"/>
  <c r="D71" i="276"/>
  <c r="H71" s="1"/>
  <c r="C71"/>
  <c r="E160" i="273"/>
  <c r="I160" s="1"/>
  <c r="D160"/>
  <c r="B161" i="262" l="1"/>
  <c r="E160"/>
  <c r="D170" i="281"/>
  <c r="E170"/>
  <c r="I170" s="1"/>
  <c r="E169" i="280"/>
  <c r="I169" s="1"/>
  <c r="D169"/>
  <c r="C162" i="277"/>
  <c r="F161"/>
  <c r="B72" i="276"/>
  <c r="E71"/>
  <c r="C161" i="273"/>
  <c r="F160"/>
  <c r="C161" i="262" l="1"/>
  <c r="D161"/>
  <c r="H161" s="1"/>
  <c r="C171" i="281"/>
  <c r="F170"/>
  <c r="C170" i="280"/>
  <c r="F169"/>
  <c r="E162" i="277"/>
  <c r="I162" s="1"/>
  <c r="D162"/>
  <c r="C72" i="276"/>
  <c r="D72"/>
  <c r="H72" s="1"/>
  <c r="D161" i="273"/>
  <c r="E161"/>
  <c r="I161" s="1"/>
  <c r="E161" i="262" l="1"/>
  <c r="B163"/>
  <c r="E171" i="281"/>
  <c r="I171" s="1"/>
  <c r="D171"/>
  <c r="D170" i="280"/>
  <c r="E170"/>
  <c r="I170" s="1"/>
  <c r="C164" i="277"/>
  <c r="F162"/>
  <c r="B74" i="276"/>
  <c r="E72"/>
  <c r="C162" i="273"/>
  <c r="F161"/>
  <c r="C163" i="262" l="1"/>
  <c r="D163"/>
  <c r="H163" s="1"/>
  <c r="C172" i="281"/>
  <c r="F171"/>
  <c r="C171" i="280"/>
  <c r="F170"/>
  <c r="D164" i="277"/>
  <c r="E164"/>
  <c r="I164" s="1"/>
  <c r="D74" i="276"/>
  <c r="H74" s="1"/>
  <c r="C74"/>
  <c r="E162" i="273"/>
  <c r="I162" s="1"/>
  <c r="D162"/>
  <c r="B164" i="262" l="1"/>
  <c r="E163"/>
  <c r="D172" i="281"/>
  <c r="E172"/>
  <c r="I172" s="1"/>
  <c r="E171" i="280"/>
  <c r="I171" s="1"/>
  <c r="D171"/>
  <c r="C165" i="277"/>
  <c r="F164"/>
  <c r="B75" i="276"/>
  <c r="E74"/>
  <c r="F162" i="273"/>
  <c r="C164"/>
  <c r="D164" i="262" l="1"/>
  <c r="H164" s="1"/>
  <c r="C164"/>
  <c r="C174" i="281"/>
  <c r="F172"/>
  <c r="C172" i="280"/>
  <c r="F171"/>
  <c r="E165" i="277"/>
  <c r="I165" s="1"/>
  <c r="D165"/>
  <c r="C75" i="276"/>
  <c r="D75"/>
  <c r="H75" s="1"/>
  <c r="E164" i="273"/>
  <c r="I164" s="1"/>
  <c r="D164"/>
  <c r="B165" i="262" l="1"/>
  <c r="E164"/>
  <c r="E174" i="281"/>
  <c r="I174" s="1"/>
  <c r="D174"/>
  <c r="D172" i="280"/>
  <c r="E172"/>
  <c r="I172" s="1"/>
  <c r="C166" i="277"/>
  <c r="F165"/>
  <c r="B76" i="276"/>
  <c r="E75"/>
  <c r="C165" i="273"/>
  <c r="F164"/>
  <c r="D165" i="262" l="1"/>
  <c r="H165" s="1"/>
  <c r="C165"/>
  <c r="C175" i="281"/>
  <c r="F174"/>
  <c r="C174" i="280"/>
  <c r="F172"/>
  <c r="D166" i="277"/>
  <c r="E166"/>
  <c r="I166" s="1"/>
  <c r="D76" i="276"/>
  <c r="H76" s="1"/>
  <c r="C76"/>
  <c r="D165" i="273"/>
  <c r="E165"/>
  <c r="I165" s="1"/>
  <c r="E165" i="262" l="1"/>
  <c r="B166"/>
  <c r="D175" i="281"/>
  <c r="E175"/>
  <c r="I175" s="1"/>
  <c r="E174" i="280"/>
  <c r="I174" s="1"/>
  <c r="D174"/>
  <c r="C167" i="277"/>
  <c r="F166"/>
  <c r="B77" i="276"/>
  <c r="E76"/>
  <c r="C166" i="273"/>
  <c r="F165"/>
  <c r="C166" i="262" l="1"/>
  <c r="D166"/>
  <c r="H166" s="1"/>
  <c r="C176" i="281"/>
  <c r="F175"/>
  <c r="C175" i="280"/>
  <c r="F174"/>
  <c r="E167" i="277"/>
  <c r="I167" s="1"/>
  <c r="D167"/>
  <c r="C77" i="276"/>
  <c r="D77"/>
  <c r="H77" s="1"/>
  <c r="E166" i="273"/>
  <c r="I166" s="1"/>
  <c r="D166"/>
  <c r="E166" i="262" l="1"/>
  <c r="B168"/>
  <c r="E176" i="281"/>
  <c r="I176" s="1"/>
  <c r="D176"/>
  <c r="D175" i="280"/>
  <c r="E175"/>
  <c r="I175" s="1"/>
  <c r="H167" i="277"/>
  <c r="C169" s="1"/>
  <c r="F167"/>
  <c r="B79" i="276"/>
  <c r="E77"/>
  <c r="C167" i="273"/>
  <c r="F166"/>
  <c r="C168" i="262" l="1"/>
  <c r="D168"/>
  <c r="H168" s="1"/>
  <c r="C177" i="281"/>
  <c r="F176"/>
  <c r="C176" i="280"/>
  <c r="F175"/>
  <c r="E169" i="277"/>
  <c r="I169" s="1"/>
  <c r="D169"/>
  <c r="D79" i="276"/>
  <c r="H79" s="1"/>
  <c r="C79"/>
  <c r="D167" i="273"/>
  <c r="H167" s="1"/>
  <c r="E167"/>
  <c r="I167" s="1"/>
  <c r="E168" i="262" l="1"/>
  <c r="B169"/>
  <c r="D177" i="281"/>
  <c r="E177"/>
  <c r="I177" s="1"/>
  <c r="E176" i="280"/>
  <c r="I176" s="1"/>
  <c r="D176"/>
  <c r="C170" i="277"/>
  <c r="F169"/>
  <c r="B80" i="276"/>
  <c r="E79"/>
  <c r="C169" i="273"/>
  <c r="F167"/>
  <c r="D169" i="262" l="1"/>
  <c r="H169" s="1"/>
  <c r="C169"/>
  <c r="F177" i="281"/>
  <c r="H177"/>
  <c r="C177" i="280"/>
  <c r="F176"/>
  <c r="D170" i="277"/>
  <c r="E170"/>
  <c r="I170" s="1"/>
  <c r="C80" i="276"/>
  <c r="D80"/>
  <c r="H80" s="1"/>
  <c r="D169" i="273"/>
  <c r="E169"/>
  <c r="I169" s="1"/>
  <c r="B170" i="262" l="1"/>
  <c r="E169"/>
  <c r="D177" i="280"/>
  <c r="E177"/>
  <c r="I177" s="1"/>
  <c r="C171" i="277"/>
  <c r="F170"/>
  <c r="B81" i="276"/>
  <c r="E80"/>
  <c r="C170" i="273"/>
  <c r="F169"/>
  <c r="C170" i="262" l="1"/>
  <c r="D170"/>
  <c r="H170" s="1"/>
  <c r="F177" i="280"/>
  <c r="H177"/>
  <c r="E171" i="277"/>
  <c r="I171" s="1"/>
  <c r="D171"/>
  <c r="D81" i="276"/>
  <c r="H81" s="1"/>
  <c r="C81"/>
  <c r="E170" i="273"/>
  <c r="I170" s="1"/>
  <c r="D170"/>
  <c r="E170" i="262" l="1"/>
  <c r="B171"/>
  <c r="C172" i="277"/>
  <c r="F171"/>
  <c r="B82" i="276"/>
  <c r="E81"/>
  <c r="C171" i="273"/>
  <c r="F170"/>
  <c r="D171" i="262" l="1"/>
  <c r="H171" s="1"/>
  <c r="C171"/>
  <c r="D172" i="277"/>
  <c r="E172"/>
  <c r="I172" s="1"/>
  <c r="C82" i="276"/>
  <c r="D82"/>
  <c r="H82" s="1"/>
  <c r="D171" i="273"/>
  <c r="E171"/>
  <c r="I171" s="1"/>
  <c r="B173" i="262" l="1"/>
  <c r="E171"/>
  <c r="C174" i="277"/>
  <c r="F172"/>
  <c r="B84" i="276"/>
  <c r="E82"/>
  <c r="C172" i="273"/>
  <c r="F171"/>
  <c r="C173" i="262" l="1"/>
  <c r="D173"/>
  <c r="H173" s="1"/>
  <c r="E174" i="277"/>
  <c r="I174" s="1"/>
  <c r="D174"/>
  <c r="D84" i="276"/>
  <c r="H84" s="1"/>
  <c r="C84"/>
  <c r="E172" i="273"/>
  <c r="I172" s="1"/>
  <c r="D172"/>
  <c r="E173" i="262" l="1"/>
  <c r="B174"/>
  <c r="C175" i="277"/>
  <c r="F174"/>
  <c r="B85" i="276"/>
  <c r="E84"/>
  <c r="F172" i="273"/>
  <c r="C174"/>
  <c r="C174" i="262" l="1"/>
  <c r="D174"/>
  <c r="H174" s="1"/>
  <c r="D175" i="277"/>
  <c r="E175"/>
  <c r="I175" s="1"/>
  <c r="C85" i="276"/>
  <c r="D85"/>
  <c r="H85" s="1"/>
  <c r="E174" i="273"/>
  <c r="I174" s="1"/>
  <c r="D174"/>
  <c r="E174" i="262" l="1"/>
  <c r="B175"/>
  <c r="C176" i="277"/>
  <c r="F175"/>
  <c r="B86" i="276"/>
  <c r="E85"/>
  <c r="C175" i="273"/>
  <c r="F174"/>
  <c r="D175" i="262" l="1"/>
  <c r="H175" s="1"/>
  <c r="C175"/>
  <c r="E176" i="277"/>
  <c r="I176" s="1"/>
  <c r="D176"/>
  <c r="D86" i="276"/>
  <c r="H86" s="1"/>
  <c r="C86"/>
  <c r="D175" i="273"/>
  <c r="E175"/>
  <c r="I175" s="1"/>
  <c r="B176" i="262" l="1"/>
  <c r="E175"/>
  <c r="C177" i="277"/>
  <c r="F176"/>
  <c r="B87" i="276"/>
  <c r="E86"/>
  <c r="C176" i="273"/>
  <c r="F175"/>
  <c r="C176" i="262" l="1"/>
  <c r="D176"/>
  <c r="H176" s="1"/>
  <c r="D177" i="277"/>
  <c r="E177"/>
  <c r="I177" s="1"/>
  <c r="C87" i="276"/>
  <c r="D87"/>
  <c r="H87" s="1"/>
  <c r="E176" i="273"/>
  <c r="I176" s="1"/>
  <c r="D176"/>
  <c r="E176" i="262" l="1"/>
  <c r="B178"/>
  <c r="F177" i="277"/>
  <c r="H177"/>
  <c r="B89" i="276"/>
  <c r="E87"/>
  <c r="C177" i="273"/>
  <c r="F176"/>
  <c r="D178" i="262" l="1"/>
  <c r="H178" s="1"/>
  <c r="C178"/>
  <c r="D89" i="276"/>
  <c r="H89" s="1"/>
  <c r="C89"/>
  <c r="D177" i="273"/>
  <c r="H177" s="1"/>
  <c r="E177"/>
  <c r="I177" s="1"/>
  <c r="B179" i="262" l="1"/>
  <c r="E178"/>
  <c r="B90" i="276"/>
  <c r="E89"/>
  <c r="F177" i="273"/>
  <c r="C179" i="262" l="1"/>
  <c r="D179"/>
  <c r="H179" s="1"/>
  <c r="C90" i="276"/>
  <c r="D90"/>
  <c r="H90" s="1"/>
  <c r="E179" i="262" l="1"/>
  <c r="B180"/>
  <c r="B91" i="276"/>
  <c r="E90"/>
  <c r="D180" i="262" l="1"/>
  <c r="H180" s="1"/>
  <c r="C180"/>
  <c r="D91" i="276"/>
  <c r="H91" s="1"/>
  <c r="C91"/>
  <c r="E180" i="262" l="1"/>
  <c r="B181"/>
  <c r="B92" i="276"/>
  <c r="E91"/>
  <c r="C181" i="262" l="1"/>
  <c r="D181"/>
  <c r="H181" s="1"/>
  <c r="C92" i="276"/>
  <c r="D92"/>
  <c r="H92" s="1"/>
  <c r="B183" i="262" l="1"/>
  <c r="E181"/>
  <c r="B94" i="276"/>
  <c r="E92"/>
  <c r="D183" i="262" l="1"/>
  <c r="H183" s="1"/>
  <c r="C183"/>
  <c r="D94" i="276"/>
  <c r="H94" s="1"/>
  <c r="C94"/>
  <c r="E183" i="262" l="1"/>
  <c r="B184"/>
  <c r="B95" i="276"/>
  <c r="E94"/>
  <c r="C184" i="262" l="1"/>
  <c r="D184"/>
  <c r="H184" s="1"/>
  <c r="C95" i="276"/>
  <c r="D95"/>
  <c r="H95" s="1"/>
  <c r="B185" i="262" l="1"/>
  <c r="E184"/>
  <c r="B96" i="276"/>
  <c r="E95"/>
  <c r="D185" i="262" l="1"/>
  <c r="H185" s="1"/>
  <c r="C185"/>
  <c r="D96" i="276"/>
  <c r="H96" s="1"/>
  <c r="C96"/>
  <c r="E185" i="262" l="1"/>
  <c r="B186"/>
  <c r="B97" i="276"/>
  <c r="E96"/>
  <c r="C186" i="262" l="1"/>
  <c r="D186"/>
  <c r="H186" s="1"/>
  <c r="C97" i="276"/>
  <c r="D97"/>
  <c r="H97" s="1"/>
  <c r="B188" i="262" l="1"/>
  <c r="E186"/>
  <c r="B99" i="276"/>
  <c r="E97"/>
  <c r="D188" i="262" l="1"/>
  <c r="H188" s="1"/>
  <c r="C188"/>
  <c r="D99" i="276"/>
  <c r="H99" s="1"/>
  <c r="C99"/>
  <c r="B189" i="262" l="1"/>
  <c r="E188"/>
  <c r="B100" i="276"/>
  <c r="E99"/>
  <c r="C189" i="262" l="1"/>
  <c r="D189"/>
  <c r="H189" s="1"/>
  <c r="C100" i="276"/>
  <c r="D100"/>
  <c r="H100" s="1"/>
  <c r="E189" i="262" l="1"/>
  <c r="B190"/>
  <c r="B101" i="276"/>
  <c r="E100"/>
  <c r="C190" i="262" l="1"/>
  <c r="D190"/>
  <c r="H190" s="1"/>
  <c r="D101" i="276"/>
  <c r="H101" s="1"/>
  <c r="C101"/>
  <c r="E190" i="262" l="1"/>
  <c r="B191"/>
  <c r="B102" i="276"/>
  <c r="E101"/>
  <c r="C191" i="262" l="1"/>
  <c r="D191"/>
  <c r="H191" s="1"/>
  <c r="C102" i="276"/>
  <c r="D102"/>
  <c r="H102" s="1"/>
  <c r="E191" i="262" l="1"/>
  <c r="B193"/>
  <c r="B104" i="276"/>
  <c r="E102"/>
  <c r="C193" i="262" l="1"/>
  <c r="D193"/>
  <c r="H193" s="1"/>
  <c r="D104" i="276"/>
  <c r="H104" s="1"/>
  <c r="C104"/>
  <c r="B194" i="262" l="1"/>
  <c r="E193"/>
  <c r="B105" i="276"/>
  <c r="E104"/>
  <c r="C194" i="262" l="1"/>
  <c r="D194"/>
  <c r="H194" s="1"/>
  <c r="C105" i="276"/>
  <c r="D105"/>
  <c r="H105" s="1"/>
  <c r="E194" i="262" l="1"/>
  <c r="B195"/>
  <c r="B106" i="276"/>
  <c r="E105"/>
  <c r="D195" i="262" l="1"/>
  <c r="H195" s="1"/>
  <c r="C195"/>
  <c r="D106" i="276"/>
  <c r="H106" s="1"/>
  <c r="C106"/>
  <c r="E195" i="262" l="1"/>
  <c r="B196"/>
  <c r="B107" i="276"/>
  <c r="E106"/>
  <c r="D196" i="262" l="1"/>
  <c r="H196" s="1"/>
  <c r="C196"/>
  <c r="C107" i="276"/>
  <c r="D107"/>
  <c r="H107" s="1"/>
  <c r="B198" i="262" l="1"/>
  <c r="E196"/>
  <c r="B109" i="276"/>
  <c r="E107"/>
  <c r="C198" i="262" l="1"/>
  <c r="D198"/>
  <c r="H198" s="1"/>
  <c r="D109" i="276"/>
  <c r="H109" s="1"/>
  <c r="C109"/>
  <c r="B199" i="262" l="1"/>
  <c r="E198"/>
  <c r="B110" i="276"/>
  <c r="E109"/>
  <c r="D199" i="262" l="1"/>
  <c r="H199" s="1"/>
  <c r="C199"/>
  <c r="C110" i="276"/>
  <c r="D110"/>
  <c r="H110" s="1"/>
  <c r="B200" i="262" l="1"/>
  <c r="E199"/>
  <c r="B111" i="276"/>
  <c r="E110"/>
  <c r="C200" i="262" l="1"/>
  <c r="D200"/>
  <c r="H200" s="1"/>
  <c r="D111" i="276"/>
  <c r="H111" s="1"/>
  <c r="C111"/>
  <c r="B201" i="262" l="1"/>
  <c r="E200"/>
  <c r="B112" i="276"/>
  <c r="E111"/>
  <c r="C201" i="262" l="1"/>
  <c r="D201"/>
  <c r="H201" s="1"/>
  <c r="C112" i="276"/>
  <c r="D112"/>
  <c r="H112" s="1"/>
  <c r="E201" i="262" l="1"/>
  <c r="B203"/>
  <c r="B114" i="276"/>
  <c r="E112"/>
  <c r="C203" i="262" l="1"/>
  <c r="D203"/>
  <c r="H203" s="1"/>
  <c r="D114" i="276"/>
  <c r="H114" s="1"/>
  <c r="C114"/>
  <c r="B204" i="262" l="1"/>
  <c r="E203"/>
  <c r="B115" i="276"/>
  <c r="E114"/>
  <c r="C204" i="262" l="1"/>
  <c r="D204"/>
  <c r="H204" s="1"/>
  <c r="C115" i="276"/>
  <c r="D115"/>
  <c r="H115" s="1"/>
  <c r="B205" i="262" l="1"/>
  <c r="E204"/>
  <c r="B116" i="276"/>
  <c r="E115"/>
  <c r="C205" i="262" l="1"/>
  <c r="D205"/>
  <c r="H205" s="1"/>
  <c r="D116" i="276"/>
  <c r="H116" s="1"/>
  <c r="C116"/>
  <c r="B206" i="262" l="1"/>
  <c r="E205"/>
  <c r="B117" i="276"/>
  <c r="E116"/>
  <c r="C206" i="262" l="1"/>
  <c r="D206"/>
  <c r="H206" s="1"/>
  <c r="C117" i="276"/>
  <c r="D117"/>
  <c r="H117" s="1"/>
  <c r="E206" i="262" l="1"/>
  <c r="B208"/>
  <c r="B119" i="276"/>
  <c r="E117"/>
  <c r="C208" i="262" l="1"/>
  <c r="D208"/>
  <c r="H208" s="1"/>
  <c r="D119" i="276"/>
  <c r="H119" s="1"/>
  <c r="C119"/>
  <c r="E208" i="262" l="1"/>
  <c r="B209"/>
  <c r="B120" i="276"/>
  <c r="E119"/>
  <c r="C209" i="262" l="1"/>
  <c r="D209"/>
  <c r="H209" s="1"/>
  <c r="C120" i="276"/>
  <c r="D120"/>
  <c r="H120" s="1"/>
  <c r="B210" i="262" l="1"/>
  <c r="E209"/>
  <c r="B121" i="276"/>
  <c r="E120"/>
  <c r="D210" i="262" l="1"/>
  <c r="H210" s="1"/>
  <c r="C210"/>
  <c r="D121" i="276"/>
  <c r="H121" s="1"/>
  <c r="C121"/>
  <c r="B211" i="262" l="1"/>
  <c r="E210"/>
  <c r="B122" i="276"/>
  <c r="E121"/>
  <c r="C211" i="262" l="1"/>
  <c r="D211"/>
  <c r="H211" s="1"/>
  <c r="C122" i="276"/>
  <c r="D122"/>
  <c r="H122" s="1"/>
  <c r="E211" i="262" l="1"/>
  <c r="B213"/>
  <c r="B124" i="276"/>
  <c r="E122"/>
  <c r="C213" i="262" l="1"/>
  <c r="D213"/>
  <c r="H213" s="1"/>
  <c r="D124" i="276"/>
  <c r="H124" s="1"/>
  <c r="C124"/>
  <c r="E213" i="262" l="1"/>
  <c r="B214"/>
  <c r="B125" i="276"/>
  <c r="E124"/>
  <c r="C214" i="262" l="1"/>
  <c r="D214"/>
  <c r="H214" s="1"/>
  <c r="C125" i="276"/>
  <c r="D125"/>
  <c r="H125" s="1"/>
  <c r="B215" i="262" l="1"/>
  <c r="E214"/>
  <c r="B126" i="276"/>
  <c r="E125"/>
  <c r="D215" i="262" l="1"/>
  <c r="H215" s="1"/>
  <c r="C215"/>
  <c r="D126" i="276"/>
  <c r="H126" s="1"/>
  <c r="C126"/>
  <c r="B216" i="262" l="1"/>
  <c r="E215"/>
  <c r="B127" i="276"/>
  <c r="E126"/>
  <c r="D216" i="262" l="1"/>
  <c r="H216" s="1"/>
  <c r="C216"/>
  <c r="C127" i="276"/>
  <c r="D127"/>
  <c r="H127" s="1"/>
  <c r="B218" i="262" l="1"/>
  <c r="E216"/>
  <c r="B129" i="276"/>
  <c r="E127"/>
  <c r="C218" i="262" l="1"/>
  <c r="D218"/>
  <c r="H218" s="1"/>
  <c r="D129" i="276"/>
  <c r="H129" s="1"/>
  <c r="C129"/>
  <c r="B219" i="262" l="1"/>
  <c r="E218"/>
  <c r="B130" i="276"/>
  <c r="E129"/>
  <c r="D219" i="262" l="1"/>
  <c r="H219" s="1"/>
  <c r="C219"/>
  <c r="C130" i="276"/>
  <c r="D130"/>
  <c r="H130" s="1"/>
  <c r="E219" i="262" l="1"/>
  <c r="B220"/>
  <c r="B131" i="276"/>
  <c r="E130"/>
  <c r="D220" i="262" l="1"/>
  <c r="H220" s="1"/>
  <c r="C220"/>
  <c r="D131" i="276"/>
  <c r="H131" s="1"/>
  <c r="C131"/>
  <c r="B221" i="262" l="1"/>
  <c r="E220"/>
  <c r="B132" i="276"/>
  <c r="E131"/>
  <c r="C221" i="262" l="1"/>
  <c r="D221"/>
  <c r="H221" s="1"/>
  <c r="C132" i="276"/>
  <c r="D132"/>
  <c r="H132" s="1"/>
  <c r="E221" i="262" l="1"/>
  <c r="B223"/>
  <c r="B134" i="276"/>
  <c r="E132"/>
  <c r="D223" i="262" l="1"/>
  <c r="H223" s="1"/>
  <c r="C223"/>
  <c r="D134" i="276"/>
  <c r="H134" s="1"/>
  <c r="C134"/>
  <c r="E223" i="262" l="1"/>
  <c r="B224"/>
  <c r="B135" i="276"/>
  <c r="E134"/>
  <c r="D224" i="262" l="1"/>
  <c r="H224" s="1"/>
  <c r="C224"/>
  <c r="C135" i="276"/>
  <c r="D135"/>
  <c r="H135" s="1"/>
  <c r="E224" i="262" l="1"/>
  <c r="B225"/>
  <c r="B136" i="276"/>
  <c r="E135"/>
  <c r="C225" i="262" l="1"/>
  <c r="D225"/>
  <c r="H225" s="1"/>
  <c r="D136" i="276"/>
  <c r="H136" s="1"/>
  <c r="C136"/>
  <c r="B226" i="262" l="1"/>
  <c r="E225"/>
  <c r="B137" i="276"/>
  <c r="E136"/>
  <c r="C226" i="262" l="1"/>
  <c r="D226"/>
  <c r="H226" s="1"/>
  <c r="C137" i="276"/>
  <c r="D137"/>
  <c r="H137" s="1"/>
  <c r="E226" i="262" l="1"/>
  <c r="B227"/>
  <c r="B138" i="276"/>
  <c r="E137"/>
  <c r="D227" i="262" l="1"/>
  <c r="H227" s="1"/>
  <c r="C227"/>
  <c r="E227" s="1"/>
  <c r="D138" i="276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 Deposit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Combined Accounts Starting Balance.</t>
        </r>
      </text>
    </comment>
  </commentList>
</comments>
</file>

<file path=xl/sharedStrings.xml><?xml version="1.0" encoding="utf-8"?>
<sst xmlns="http://schemas.openxmlformats.org/spreadsheetml/2006/main" count="244" uniqueCount="52">
  <si>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</si>
  <si>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</si>
  <si>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</si>
  <si>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</si>
  <si>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</si>
  <si>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</si>
  <si>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</si>
  <si>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</si>
  <si>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</si>
  <si>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</si>
  <si>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</si>
  <si>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</si>
  <si>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</si>
  <si>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</si>
  <si>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</si>
  <si>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</si>
  <si>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</si>
  <si>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</si>
  <si>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</si>
  <si>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</si>
  <si>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</si>
  <si>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</si>
  <si>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</si>
  <si>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</si>
  <si>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</si>
  <si>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</si>
  <si>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</si>
  <si>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</si>
  <si>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</si>
  <si>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</si>
  <si>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</si>
  <si>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</si>
  <si>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</si>
  <si>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</si>
  <si>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</si>
  <si>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</si>
  <si>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</si>
  <si>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</si>
  <si>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</si>
  <si>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</si>
  <si>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</si>
  <si>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>Bettingtrades takes 35% of Winnings</t>
  </si>
  <si>
    <t>Bettingtrades takes 30% of Winnings</t>
  </si>
  <si>
    <t xml:space="preserve">Projection Based on £1 000 Start Up Capital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</si>
  <si>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</si>
  <si>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</si>
  <si>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</si>
  <si>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</si>
  <si>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</si>
  <si>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</si>
  <si>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>Projected</t>
  </si>
  <si>
    <t xml:space="preserve">Bettingtrades takes 35% of Winnings 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</si>
</sst>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2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12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8" fillId="0" borderId="0" xfId="3" applyFont="1" applyFill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0" borderId="1" xfId="3" applyNumberFormat="1" applyFont="1" applyFill="1" applyBorder="1" applyAlignment="1">
      <alignment horizontal="center"/>
    </xf>
    <xf numFmtId="166" fontId="31" fillId="0" borderId="3" xfId="3" applyNumberFormat="1" applyFont="1" applyFill="1" applyBorder="1" applyAlignment="1">
      <alignment horizontal="center"/>
    </xf>
    <xf numFmtId="166" fontId="31" fillId="0" borderId="1" xfId="3" applyNumberFormat="1" applyFont="1" applyFill="1" applyBorder="1" applyAlignment="1">
      <alignment horizontal="center"/>
    </xf>
    <xf numFmtId="0" fontId="30" fillId="5" borderId="0" xfId="3" applyFont="1" applyFill="1" applyBorder="1" applyAlignment="1">
      <alignment horizont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28" fillId="0" borderId="0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6" fontId="19" fillId="5" borderId="3" xfId="3" applyNumberFormat="1" applyFont="1" applyFill="1" applyBorder="1" applyAlignment="1">
      <alignment horizontal="center"/>
    </xf>
    <xf numFmtId="166" fontId="7" fillId="5" borderId="3" xfId="3" applyNumberFormat="1" applyFont="1" applyFill="1" applyBorder="1" applyAlignment="1">
      <alignment horizontal="center"/>
    </xf>
    <xf numFmtId="166" fontId="31" fillId="12" borderId="1" xfId="3" applyNumberFormat="1" applyFont="1" applyFill="1" applyBorder="1" applyAlignment="1">
      <alignment horizontal="center"/>
    </xf>
    <xf numFmtId="166" fontId="19" fillId="12" borderId="1" xfId="3" applyNumberFormat="1" applyFont="1" applyFill="1" applyBorder="1" applyAlignment="1">
      <alignment horizontal="center"/>
    </xf>
    <xf numFmtId="166" fontId="20" fillId="5" borderId="3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5" sqref="C5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1" width="9" customWidth="1"/>
    <col min="12" max="16384" width="9.140625" style="75"/>
  </cols>
  <sheetData>
    <row r="1" spans="1:17" ht="13.5" thickBot="1">
      <c r="B1" s="99"/>
      <c r="C1" s="100"/>
      <c r="D1" s="100"/>
      <c r="E1" s="100"/>
      <c r="F1" s="100"/>
      <c r="G1" s="100"/>
      <c r="H1" s="100"/>
      <c r="I1" s="100"/>
      <c r="J1" s="100"/>
      <c r="K1" s="100"/>
    </row>
    <row r="2" spans="1:17" ht="13.5" thickBot="1">
      <c r="A2" s="76" t="s">
        <v>39</v>
      </c>
      <c r="B2" s="3" t="s">
        <v>3</v>
      </c>
      <c r="C2" s="4" t="s">
        <v>44</v>
      </c>
      <c r="D2" s="5" t="s">
        <v>45</v>
      </c>
      <c r="E2" s="5" t="s">
        <v>46</v>
      </c>
      <c r="F2" s="5" t="s">
        <v>47</v>
      </c>
      <c r="G2" s="5" t="s">
        <v>6</v>
      </c>
      <c r="H2" s="5" t="s">
        <v>6</v>
      </c>
      <c r="I2" s="14" t="s">
        <v>40</v>
      </c>
      <c r="J2" s="14" t="s">
        <v>2</v>
      </c>
      <c r="K2" s="14" t="s">
        <v>50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49</v>
      </c>
      <c r="K3" s="14" t="s">
        <v>49</v>
      </c>
    </row>
    <row r="4" spans="1:17">
      <c r="A4" s="92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111">
        <f>(D4-C4)/C4</f>
        <v>-4.4999999999999606E-3</v>
      </c>
      <c r="K4" s="107">
        <v>0.04</v>
      </c>
    </row>
    <row r="5" spans="1:17" ht="15">
      <c r="A5" s="93"/>
      <c r="B5" s="81">
        <f>B4+7</f>
        <v>42953</v>
      </c>
      <c r="C5" s="32">
        <f>D4+G4-H4</f>
        <v>1485.2860000000001</v>
      </c>
      <c r="D5" s="17">
        <f>C5+(C5*0.04)</f>
        <v>1544.6974400000001</v>
      </c>
      <c r="E5" s="17">
        <f>C5/3250</f>
        <v>0.45701107692307696</v>
      </c>
      <c r="F5" s="28">
        <f>(D5-C5)/E5</f>
        <v>130.00000000000017</v>
      </c>
      <c r="G5" s="18"/>
      <c r="H5" s="18"/>
      <c r="I5" s="19">
        <f>E5*50/C5</f>
        <v>1.5384615384615385E-2</v>
      </c>
      <c r="J5" s="87"/>
      <c r="K5" s="89">
        <v>8.1599999999999909E-2</v>
      </c>
    </row>
    <row r="6" spans="1:17">
      <c r="A6" s="93"/>
      <c r="B6" s="81">
        <f>B5+7</f>
        <v>42960</v>
      </c>
      <c r="C6" s="20">
        <f>D5+G5-H5</f>
        <v>1544.6974400000001</v>
      </c>
      <c r="D6" s="17">
        <f>C6+(C6*0.04)</f>
        <v>1606.4853376000001</v>
      </c>
      <c r="E6" s="17">
        <f>C6/3250</f>
        <v>0.47529152000000002</v>
      </c>
      <c r="F6" s="28">
        <f>(D6-C6)/E6</f>
        <v>129.99999999999989</v>
      </c>
      <c r="G6" s="18"/>
      <c r="H6" s="18"/>
      <c r="I6" s="19">
        <f>E6*50/C6</f>
        <v>1.5384615384615384E-2</v>
      </c>
      <c r="J6" s="87"/>
      <c r="K6" s="89">
        <v>0.12486399999999981</v>
      </c>
    </row>
    <row r="7" spans="1:17" ht="13.5" thickBot="1">
      <c r="A7" s="94"/>
      <c r="B7" s="81">
        <f>B6+7</f>
        <v>42967</v>
      </c>
      <c r="C7" s="20">
        <f>D6+G6-H6</f>
        <v>1606.4853376000001</v>
      </c>
      <c r="D7" s="17">
        <f>C7+(C7*0.04)</f>
        <v>1670.744751104</v>
      </c>
      <c r="E7" s="17">
        <f>C7/3250</f>
        <v>0.49430318080000002</v>
      </c>
      <c r="F7" s="28">
        <f>(D7-C7)/E7</f>
        <v>129.99999999999977</v>
      </c>
      <c r="G7" s="18"/>
      <c r="H7" s="18"/>
      <c r="I7" s="19">
        <f>E7*50/C7</f>
        <v>1.5384615384615384E-2</v>
      </c>
      <c r="J7" s="87"/>
      <c r="K7" s="89">
        <v>0.16985855999999991</v>
      </c>
      <c r="L7" s="95"/>
      <c r="M7" s="96"/>
      <c r="N7" s="96"/>
      <c r="O7" s="96"/>
      <c r="P7" s="96"/>
      <c r="Q7" s="96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2">
        <v>2</v>
      </c>
      <c r="B9" s="81">
        <f>B7+7</f>
        <v>42974</v>
      </c>
      <c r="C9" s="20">
        <f>D7+G7-H7</f>
        <v>1670.744751104</v>
      </c>
      <c r="D9" s="17">
        <f>C9+(C9*0.04)</f>
        <v>1737.5745411481601</v>
      </c>
      <c r="E9" s="17">
        <f>C9/3250</f>
        <v>0.51407530803199997</v>
      </c>
      <c r="F9" s="28">
        <f>(D9-C9)/E9</f>
        <v>130.00000000000014</v>
      </c>
      <c r="G9" s="18"/>
      <c r="H9" s="18"/>
      <c r="I9" s="19">
        <f>E9*50/C9</f>
        <v>1.5384615384615384E-2</v>
      </c>
      <c r="J9" s="87"/>
      <c r="K9" s="89">
        <v>0.2166529023999999</v>
      </c>
    </row>
    <row r="10" spans="1:17">
      <c r="A10" s="93"/>
      <c r="B10" s="81">
        <f>B9+7</f>
        <v>42981</v>
      </c>
      <c r="C10" s="20">
        <f>D9+G9-H9</f>
        <v>1737.5745411481601</v>
      </c>
      <c r="D10" s="17">
        <f>C10+(C10*0.04)</f>
        <v>1807.0775227940865</v>
      </c>
      <c r="E10" s="17">
        <f>C10/3250</f>
        <v>0.53463832035327996</v>
      </c>
      <c r="F10" s="28">
        <f>(D10-C10)/E10</f>
        <v>130.00000000000003</v>
      </c>
      <c r="G10" s="18"/>
      <c r="H10" s="18"/>
      <c r="I10" s="19">
        <f>E10*50/C10</f>
        <v>1.5384615384615384E-2</v>
      </c>
      <c r="J10" s="87"/>
      <c r="K10" s="89">
        <v>0.26531901849599993</v>
      </c>
    </row>
    <row r="11" spans="1:17">
      <c r="A11" s="93"/>
      <c r="B11" s="81">
        <f>B10+7</f>
        <v>42988</v>
      </c>
      <c r="C11" s="20">
        <f>D10+G10-H10</f>
        <v>1807.0775227940865</v>
      </c>
      <c r="D11" s="17">
        <f>C11+(C11*0.04)</f>
        <v>1879.36062370585</v>
      </c>
      <c r="E11" s="17">
        <f>C11/3250</f>
        <v>0.55602385316741121</v>
      </c>
      <c r="F11" s="28">
        <f>(D11-C11)/E11</f>
        <v>130.00000000000014</v>
      </c>
      <c r="G11" s="18"/>
      <c r="H11" s="18"/>
      <c r="I11" s="19">
        <f>E11*50/C11</f>
        <v>1.5384615384615384E-2</v>
      </c>
      <c r="J11" s="19"/>
      <c r="K11" s="89">
        <v>0.31593177923583993</v>
      </c>
    </row>
    <row r="12" spans="1:17" ht="13.5" thickBot="1">
      <c r="A12" s="94"/>
      <c r="B12" s="81">
        <f>B11+7</f>
        <v>42995</v>
      </c>
      <c r="C12" s="20">
        <f>D11+G11-H11</f>
        <v>1879.36062370585</v>
      </c>
      <c r="D12" s="17">
        <f>C12+(C12*0.04)</f>
        <v>1954.535048654084</v>
      </c>
      <c r="E12" s="17">
        <f>C12/3250</f>
        <v>0.57826480729410767</v>
      </c>
      <c r="F12" s="28">
        <f>(D12-C12)/E12</f>
        <v>130</v>
      </c>
      <c r="G12" s="18"/>
      <c r="H12" s="18"/>
      <c r="I12" s="19">
        <f>E12*50/C12</f>
        <v>1.5384615384615384E-2</v>
      </c>
      <c r="J12" s="87"/>
      <c r="K12" s="89">
        <v>0.3685690504052736</v>
      </c>
      <c r="L12" s="95"/>
      <c r="M12" s="96"/>
      <c r="N12" s="96"/>
      <c r="O12" s="96"/>
      <c r="P12" s="96"/>
      <c r="Q12" s="96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2">
        <v>3</v>
      </c>
      <c r="B14" s="81">
        <f>B12+7</f>
        <v>43002</v>
      </c>
      <c r="C14" s="20">
        <f>D12+G12-H12</f>
        <v>1954.535048654084</v>
      </c>
      <c r="D14" s="17">
        <f>C14+(C14*0.04)</f>
        <v>2032.7164506002473</v>
      </c>
      <c r="E14" s="17">
        <f>C14/3250</f>
        <v>0.60139539958587196</v>
      </c>
      <c r="F14" s="28">
        <f>(D14-C14)/E14</f>
        <v>129.99999999999991</v>
      </c>
      <c r="G14" s="18"/>
      <c r="H14" s="18"/>
      <c r="I14" s="19">
        <f>E14*50/C14</f>
        <v>1.5384615384615382E-2</v>
      </c>
      <c r="J14" s="87"/>
      <c r="K14" s="89">
        <v>0.42331181242148452</v>
      </c>
    </row>
    <row r="15" spans="1:17">
      <c r="A15" s="93"/>
      <c r="B15" s="81">
        <f>B14+7</f>
        <v>43009</v>
      </c>
      <c r="C15" s="20">
        <f>D14+G14-H14</f>
        <v>2032.7164506002473</v>
      </c>
      <c r="D15" s="17">
        <f>C15+(C15*0.04)</f>
        <v>2114.025108624257</v>
      </c>
      <c r="E15" s="17">
        <f>C15/3250</f>
        <v>0.62545121556930683</v>
      </c>
      <c r="F15" s="28">
        <f>(D15-C15)/E15</f>
        <v>129.99999999999966</v>
      </c>
      <c r="G15" s="18"/>
      <c r="H15" s="18"/>
      <c r="I15" s="19">
        <f>E15*50/C15</f>
        <v>1.5384615384615384E-2</v>
      </c>
      <c r="J15" s="19"/>
      <c r="K15" s="89">
        <v>0.48024428491834398</v>
      </c>
    </row>
    <row r="16" spans="1:17">
      <c r="A16" s="93"/>
      <c r="B16" s="81">
        <f>B15+7</f>
        <v>43016</v>
      </c>
      <c r="C16" s="20">
        <f>D15+G15-H15</f>
        <v>2114.025108624257</v>
      </c>
      <c r="D16" s="17">
        <f>C16+(C16*0.04)</f>
        <v>2198.5861129692271</v>
      </c>
      <c r="E16" s="17">
        <f>C16/3250</f>
        <v>0.65046926419207907</v>
      </c>
      <c r="F16" s="28">
        <f>(D16-C16)/E16</f>
        <v>129.99999999999974</v>
      </c>
      <c r="G16" s="18"/>
      <c r="H16" s="18"/>
      <c r="I16" s="19">
        <f>E16*50/C16</f>
        <v>1.5384615384615384E-2</v>
      </c>
      <c r="J16" s="87"/>
      <c r="K16" s="89">
        <v>0.5394540563150777</v>
      </c>
    </row>
    <row r="17" spans="1:17" ht="13.5" thickBot="1">
      <c r="A17" s="94"/>
      <c r="B17" s="81">
        <f>B16+7</f>
        <v>43023</v>
      </c>
      <c r="C17" s="20">
        <f>D16+G16-H16</f>
        <v>2198.5861129692271</v>
      </c>
      <c r="D17" s="17">
        <f>C17+(C17*0.04)</f>
        <v>2286.529557487996</v>
      </c>
      <c r="E17" s="17">
        <f>C17/3250</f>
        <v>0.67648803475976216</v>
      </c>
      <c r="F17" s="28">
        <f>(D17-C17)/E17</f>
        <v>129.99999999999983</v>
      </c>
      <c r="G17" s="18"/>
      <c r="H17" s="80">
        <f>(D17-C4)*0.3</f>
        <v>238.3588672463988</v>
      </c>
      <c r="I17" s="19">
        <f>E17*50/C17</f>
        <v>1.5384615384615385E-2</v>
      </c>
      <c r="J17" s="87"/>
      <c r="K17" s="89">
        <v>0.60103221856768074</v>
      </c>
      <c r="L17" s="97" t="s">
        <v>42</v>
      </c>
      <c r="M17" s="98"/>
      <c r="N17" s="98"/>
      <c r="O17" s="98"/>
      <c r="P17" s="98"/>
      <c r="Q17" s="98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2">
        <v>4</v>
      </c>
      <c r="B19" s="81">
        <f>B17+7</f>
        <v>43030</v>
      </c>
      <c r="C19" s="20">
        <f>D17+G17-H17</f>
        <v>2048.1706902415972</v>
      </c>
      <c r="D19" s="17">
        <f>C19+(C19*0.04)</f>
        <v>2130.0975178512613</v>
      </c>
      <c r="E19" s="17">
        <f>C19/3250</f>
        <v>0.63020636622818371</v>
      </c>
      <c r="F19" s="28">
        <f>(D19-C19)/E19</f>
        <v>130.00000000000031</v>
      </c>
      <c r="G19" s="18"/>
      <c r="H19" s="18"/>
      <c r="I19" s="19">
        <f>E19*50/C19</f>
        <v>1.5384615384615384E-2</v>
      </c>
      <c r="J19" s="87"/>
      <c r="K19" s="89">
        <v>0.66507350731038783</v>
      </c>
    </row>
    <row r="20" spans="1:17">
      <c r="A20" s="93"/>
      <c r="B20" s="81">
        <f>B19+7</f>
        <v>43037</v>
      </c>
      <c r="C20" s="20">
        <f>D19+G19-H19</f>
        <v>2130.0975178512613</v>
      </c>
      <c r="D20" s="17">
        <f>C20+(C20*0.04)</f>
        <v>2215.3014185653119</v>
      </c>
      <c r="E20" s="17">
        <f>C20/3250</f>
        <v>0.65541462087731117</v>
      </c>
      <c r="F20" s="28">
        <f>(D20-C20)/E20</f>
        <v>130.00000000000028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93"/>
      <c r="B21" s="81">
        <f>B20+7</f>
        <v>43044</v>
      </c>
      <c r="C21" s="20">
        <f>D20+G20-H20</f>
        <v>2215.3014185653119</v>
      </c>
      <c r="D21" s="17">
        <f>C21+(C21*0.04)</f>
        <v>2303.9134753079243</v>
      </c>
      <c r="E21" s="17">
        <f>C21/3250</f>
        <v>0.68163120571240365</v>
      </c>
      <c r="F21" s="28">
        <f>(D21-C21)/E21</f>
        <v>129.99999999999983</v>
      </c>
      <c r="G21" s="18"/>
      <c r="H21" s="18"/>
      <c r="I21" s="19">
        <f>E21*50/C21</f>
        <v>1.5384615384615385E-2</v>
      </c>
      <c r="J21" s="87"/>
      <c r="K21" s="89">
        <v>0.80094350550691551</v>
      </c>
    </row>
    <row r="22" spans="1:17" ht="13.5" thickBot="1">
      <c r="A22" s="94"/>
      <c r="B22" s="81">
        <f>B21+7</f>
        <v>43051</v>
      </c>
      <c r="C22" s="20">
        <f>D21+G21-H21</f>
        <v>2303.9134753079243</v>
      </c>
      <c r="D22" s="17">
        <f>C22+(C22*0.04)</f>
        <v>2396.0700143202412</v>
      </c>
      <c r="E22" s="17">
        <f>C22/3250</f>
        <v>0.70889645394089973</v>
      </c>
      <c r="F22" s="28">
        <f>(D22-C22)/E22</f>
        <v>129.99999999999991</v>
      </c>
      <c r="G22" s="18"/>
      <c r="H22" s="18"/>
      <c r="I22" s="19">
        <f>E22*50/C22</f>
        <v>1.5384615384615382E-2</v>
      </c>
      <c r="J22" s="87"/>
      <c r="K22" s="89">
        <v>0.87298124572719216</v>
      </c>
      <c r="L22" s="95"/>
      <c r="M22" s="96"/>
      <c r="N22" s="96"/>
      <c r="O22" s="96"/>
      <c r="P22" s="96"/>
      <c r="Q22" s="96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2">
        <v>5</v>
      </c>
      <c r="B24" s="81">
        <f>B22+7</f>
        <v>43058</v>
      </c>
      <c r="C24" s="20">
        <f>D22+G22-H22</f>
        <v>2396.0700143202412</v>
      </c>
      <c r="D24" s="17">
        <f>C24+(C24*0.04)</f>
        <v>2491.9128148930508</v>
      </c>
      <c r="E24" s="17">
        <f>C24/3250</f>
        <v>0.7372523120985357</v>
      </c>
      <c r="F24" s="28">
        <f>(D24-C24)/E24</f>
        <v>130.00000000000003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93"/>
      <c r="B25" s="81">
        <f>B24+7</f>
        <v>43065</v>
      </c>
      <c r="C25" s="20">
        <f>D24+G24-H24</f>
        <v>2491.9128148930508</v>
      </c>
      <c r="D25" s="17">
        <f>C25+(C25*0.04)</f>
        <v>2591.5893274887731</v>
      </c>
      <c r="E25" s="17">
        <f>C25/3250</f>
        <v>0.76674240458247722</v>
      </c>
      <c r="F25" s="28">
        <f>(D25-C25)/E25</f>
        <v>130.00000000000023</v>
      </c>
      <c r="G25" s="18"/>
      <c r="H25" s="18"/>
      <c r="I25" s="19">
        <f>E25*50/C25</f>
        <v>1.5384615384615385E-2</v>
      </c>
      <c r="J25" s="87"/>
      <c r="K25" s="89">
        <v>1.025816515378531</v>
      </c>
    </row>
    <row r="26" spans="1:17">
      <c r="A26" s="93"/>
      <c r="B26" s="81">
        <f>B25+7</f>
        <v>43072</v>
      </c>
      <c r="C26" s="20">
        <f>D25+G25-H25</f>
        <v>2591.5893274887731</v>
      </c>
      <c r="D26" s="17">
        <f>C26+(C26*0.04)</f>
        <v>2695.2529005883239</v>
      </c>
      <c r="E26" s="17">
        <f>C26/3250</f>
        <v>0.79741210076577629</v>
      </c>
      <c r="F26" s="28">
        <f>(D26-C26)/E26</f>
        <v>129.99999999999989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94"/>
      <c r="B27" s="81">
        <f>B26+7</f>
        <v>43079</v>
      </c>
      <c r="C27" s="20">
        <f>D26+G26-H26</f>
        <v>2695.2529005883239</v>
      </c>
      <c r="D27" s="17">
        <f>C27+(C27*0.04)</f>
        <v>2803.0630166118567</v>
      </c>
      <c r="E27" s="17">
        <f>C27/3250</f>
        <v>0.82930858479640734</v>
      </c>
      <c r="F27" s="28">
        <f>(D27-C27)/E27</f>
        <v>129.99999999999986</v>
      </c>
      <c r="G27" s="18"/>
      <c r="H27" s="18"/>
      <c r="I27" s="19">
        <f>E27*50/C27</f>
        <v>1.5384615384615384E-2</v>
      </c>
      <c r="J27" s="87"/>
      <c r="K27" s="89">
        <v>1.1911231430334193</v>
      </c>
      <c r="L27" s="95"/>
      <c r="M27" s="96"/>
      <c r="N27" s="96"/>
      <c r="O27" s="96"/>
      <c r="P27" s="96"/>
      <c r="Q27" s="96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2">
        <v>6</v>
      </c>
      <c r="B29" s="81">
        <f>B27+7</f>
        <v>43086</v>
      </c>
      <c r="C29" s="20">
        <f>D27+G27-H27</f>
        <v>2803.0630166118567</v>
      </c>
      <c r="D29" s="17">
        <f>C29+(C29*0.04)</f>
        <v>2915.1855372763312</v>
      </c>
      <c r="E29" s="17">
        <f>C29/3250</f>
        <v>0.86248092818826361</v>
      </c>
      <c r="F29" s="28">
        <f>(D29-C29)/E29</f>
        <v>130.0000000000002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93"/>
      <c r="B30" s="81">
        <f>B29+7</f>
        <v>43093</v>
      </c>
      <c r="C30" s="20">
        <f>D29+G29-H29</f>
        <v>2915.1855372763312</v>
      </c>
      <c r="D30" s="17">
        <f>C30+(C30*0.04)</f>
        <v>3031.7929587673843</v>
      </c>
      <c r="E30" s="17">
        <f>C30/3250</f>
        <v>0.89698016531579416</v>
      </c>
      <c r="F30" s="28">
        <f>(D30-C30)/E30</f>
        <v>129.99999999999991</v>
      </c>
      <c r="G30" s="18"/>
      <c r="H30" s="18"/>
      <c r="I30" s="19">
        <f>E30*50/C30</f>
        <v>1.5384615384615384E-2</v>
      </c>
      <c r="J30" s="87"/>
      <c r="K30" s="89">
        <v>1.369918791504946</v>
      </c>
    </row>
    <row r="31" spans="1:17">
      <c r="A31" s="93"/>
      <c r="B31" s="81">
        <f>B30+7</f>
        <v>43100</v>
      </c>
      <c r="C31" s="20">
        <f>D30+G30-H30</f>
        <v>3031.7929587673843</v>
      </c>
      <c r="D31" s="17">
        <f>C31+(C31*0.04)</f>
        <v>3153.0646771180795</v>
      </c>
      <c r="E31" s="17">
        <f>C31/3250</f>
        <v>0.93285937192842594</v>
      </c>
      <c r="F31" s="28">
        <f>(D31-C31)/E31</f>
        <v>129.99999999999983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94"/>
      <c r="B32" s="81">
        <f>B31+7</f>
        <v>43107</v>
      </c>
      <c r="C32" s="20">
        <f>D31+G31-H31</f>
        <v>3153.0646771180795</v>
      </c>
      <c r="D32" s="17">
        <f>C32+(C32*0.04)</f>
        <v>3279.1872642028029</v>
      </c>
      <c r="E32" s="17">
        <f>C32/3250</f>
        <v>0.9701737468055629</v>
      </c>
      <c r="F32" s="28">
        <f>(D32-C32)/E32</f>
        <v>130.0000000000002</v>
      </c>
      <c r="G32" s="18"/>
      <c r="H32" s="80">
        <f>(D32-C19)*0.35</f>
        <v>430.855800886422</v>
      </c>
      <c r="I32" s="19">
        <f>E32*50/C32</f>
        <v>1.5384615384615384E-2</v>
      </c>
      <c r="J32" s="87"/>
      <c r="K32" s="89">
        <v>1.5633041648917496</v>
      </c>
      <c r="L32" s="97" t="s">
        <v>41</v>
      </c>
      <c r="M32" s="98"/>
      <c r="N32" s="98"/>
      <c r="O32" s="98"/>
      <c r="P32" s="98"/>
      <c r="Q32" s="98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2">
        <v>7</v>
      </c>
      <c r="B34" s="81">
        <f>B32+7</f>
        <v>43114</v>
      </c>
      <c r="C34" s="20">
        <f>D32+G32-H32</f>
        <v>2848.3314633163809</v>
      </c>
      <c r="D34" s="17">
        <f>C34+(C34*0.04)</f>
        <v>2962.2647218490361</v>
      </c>
      <c r="E34" s="17">
        <f>C34/3250</f>
        <v>0.87640968102042494</v>
      </c>
      <c r="F34" s="28">
        <f>(D34-C34)/E34</f>
        <v>129.99999999999989</v>
      </c>
      <c r="G34" s="18"/>
      <c r="H34" s="18"/>
      <c r="I34" s="19">
        <f>E34*50/C34</f>
        <v>1.5384615384615385E-2</v>
      </c>
      <c r="J34" s="87"/>
      <c r="K34" s="89">
        <v>1.6658363314874196</v>
      </c>
    </row>
    <row r="35" spans="1:17">
      <c r="A35" s="93"/>
      <c r="B35" s="81">
        <f>B34+7</f>
        <v>43121</v>
      </c>
      <c r="C35" s="20">
        <f>D34+G34-H34</f>
        <v>2962.2647218490361</v>
      </c>
      <c r="D35" s="17">
        <f>C35+(C35*0.04)</f>
        <v>3080.7553107229974</v>
      </c>
      <c r="E35" s="17">
        <f>C35/3250</f>
        <v>0.91146606826124188</v>
      </c>
      <c r="F35" s="28">
        <f>(D35-C35)/E35</f>
        <v>129.99999999999986</v>
      </c>
      <c r="G35" s="18"/>
      <c r="H35" s="18"/>
      <c r="I35" s="19">
        <f>E35*50/C35</f>
        <v>1.5384615384615384E-2</v>
      </c>
      <c r="J35" s="87"/>
      <c r="K35" s="89">
        <v>1.7724697847469164</v>
      </c>
    </row>
    <row r="36" spans="1:17">
      <c r="A36" s="93"/>
      <c r="B36" s="81">
        <f>B35+7</f>
        <v>43128</v>
      </c>
      <c r="C36" s="20">
        <f>D35+G35-H35</f>
        <v>3080.7553107229974</v>
      </c>
      <c r="D36" s="17">
        <f>C36+(C36*0.04)</f>
        <v>3203.9855231519173</v>
      </c>
      <c r="E36" s="17">
        <f>C36/3250</f>
        <v>0.94792471099169151</v>
      </c>
      <c r="F36" s="28">
        <f>(D36-C36)/E36</f>
        <v>130.00000000000003</v>
      </c>
      <c r="G36" s="18"/>
      <c r="H36" s="18"/>
      <c r="I36" s="19">
        <f>E36*50/C36</f>
        <v>1.5384615384615384E-2</v>
      </c>
      <c r="J36" s="87"/>
      <c r="K36" s="89">
        <v>1.8833685761367933</v>
      </c>
    </row>
    <row r="37" spans="1:17" ht="13.5" thickBot="1">
      <c r="A37" s="94"/>
      <c r="B37" s="81">
        <f>B36+7</f>
        <v>43135</v>
      </c>
      <c r="C37" s="20">
        <f>D36+G36-H36</f>
        <v>3203.9855231519173</v>
      </c>
      <c r="D37" s="17">
        <f>C37+(C37*0.04)</f>
        <v>3332.1449440779938</v>
      </c>
      <c r="E37" s="17">
        <f>C37/3250</f>
        <v>0.98584169943135913</v>
      </c>
      <c r="F37" s="28">
        <f>(D37-C37)/E37</f>
        <v>129.99999999999989</v>
      </c>
      <c r="G37" s="80"/>
      <c r="H37" s="80"/>
      <c r="I37" s="19">
        <f>E37*50/C37</f>
        <v>1.5384615384615385E-2</v>
      </c>
      <c r="J37" s="87"/>
      <c r="K37" s="89">
        <v>1.9987033191822652</v>
      </c>
      <c r="L37" s="95"/>
      <c r="M37" s="96"/>
      <c r="N37" s="96"/>
      <c r="O37" s="96"/>
      <c r="P37" s="96"/>
      <c r="Q37" s="96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2">
        <v>8</v>
      </c>
      <c r="B39" s="81">
        <f>B37+7</f>
        <v>43142</v>
      </c>
      <c r="C39" s="20">
        <f>D37+G37-H37</f>
        <v>3332.1449440779938</v>
      </c>
      <c r="D39" s="17">
        <f>C39+(C39*0.04)</f>
        <v>3465.4307418411136</v>
      </c>
      <c r="E39" s="17">
        <f>C39/3250</f>
        <v>1.0252753674086135</v>
      </c>
      <c r="F39" s="28">
        <f>(D39-C39)/E39</f>
        <v>129.99999999999997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93"/>
      <c r="B40" s="81">
        <f>B39+7</f>
        <v>43149</v>
      </c>
      <c r="C40" s="20">
        <f>D39+G39-H39</f>
        <v>3465.4307418411136</v>
      </c>
      <c r="D40" s="17">
        <f>C40+(C40*0.04)</f>
        <v>3604.047971514758</v>
      </c>
      <c r="E40" s="17">
        <f>C40/3250</f>
        <v>1.066286382104958</v>
      </c>
      <c r="F40" s="28">
        <f>(D40-C40)/E40</f>
        <v>129.99999999999994</v>
      </c>
      <c r="G40" s="18"/>
      <c r="H40" s="18"/>
      <c r="I40" s="19">
        <f>E40*50/C40</f>
        <v>1.5384615384615384E-2</v>
      </c>
      <c r="J40" s="87"/>
      <c r="K40" s="89">
        <v>2.2433975100275378</v>
      </c>
    </row>
    <row r="41" spans="1:17">
      <c r="A41" s="93"/>
      <c r="B41" s="81">
        <f>B40+7</f>
        <v>43156</v>
      </c>
      <c r="C41" s="20">
        <f>D40+G40-H40</f>
        <v>3604.047971514758</v>
      </c>
      <c r="D41" s="17">
        <f>C41+(C41*0.04)</f>
        <v>3748.2098903753486</v>
      </c>
      <c r="E41" s="17">
        <f>C41/3250</f>
        <v>1.1089378373891563</v>
      </c>
      <c r="F41" s="28">
        <f>(D41-C41)/E41</f>
        <v>130.00000000000017</v>
      </c>
      <c r="G41" s="18"/>
      <c r="H41" s="18"/>
      <c r="I41" s="19">
        <f>E41*50/C41</f>
        <v>1.5384615384615384E-2</v>
      </c>
      <c r="J41" s="87"/>
      <c r="K41" s="89">
        <v>2.3731334104286392</v>
      </c>
    </row>
    <row r="42" spans="1:17" ht="13.5" thickBot="1">
      <c r="A42" s="94"/>
      <c r="B42" s="81">
        <f>B41+7</f>
        <v>43163</v>
      </c>
      <c r="C42" s="20">
        <f>D41+G41-H41</f>
        <v>3748.2098903753486</v>
      </c>
      <c r="D42" s="17">
        <f>C42+(C42*0.04)</f>
        <v>3898.1382859903624</v>
      </c>
      <c r="E42" s="17">
        <f>C42/3250</f>
        <v>1.1532953508847226</v>
      </c>
      <c r="F42" s="28">
        <f>(D42-C42)/E42</f>
        <v>129.99999999999994</v>
      </c>
      <c r="G42" s="80"/>
      <c r="H42" s="80"/>
      <c r="I42" s="19">
        <f>E42*50/C42</f>
        <v>1.5384615384615384E-2</v>
      </c>
      <c r="J42" s="87"/>
      <c r="K42" s="89">
        <v>2.5080587468457849</v>
      </c>
      <c r="L42" s="95"/>
      <c r="M42" s="96"/>
      <c r="N42" s="96"/>
      <c r="O42" s="96"/>
      <c r="P42" s="96"/>
      <c r="Q42" s="96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2">
        <v>9</v>
      </c>
      <c r="B44" s="81">
        <f>B42+7</f>
        <v>43170</v>
      </c>
      <c r="C44" s="20">
        <f>D42+G42-H42</f>
        <v>3898.1382859903624</v>
      </c>
      <c r="D44" s="17">
        <f>C44+(C44*0.04)</f>
        <v>4054.063817429977</v>
      </c>
      <c r="E44" s="17">
        <f>C44/3250</f>
        <v>1.1994271649201116</v>
      </c>
      <c r="F44" s="28">
        <f>(D44-C44)/E44</f>
        <v>130.00000000000006</v>
      </c>
      <c r="G44" s="18"/>
      <c r="H44" s="18"/>
      <c r="I44" s="19">
        <f>E44*50/C44</f>
        <v>1.5384615384615385E-2</v>
      </c>
      <c r="J44" s="87"/>
      <c r="K44" s="89">
        <v>2.648381096719616</v>
      </c>
    </row>
    <row r="45" spans="1:17">
      <c r="A45" s="93"/>
      <c r="B45" s="81">
        <f>B44+7</f>
        <v>43177</v>
      </c>
      <c r="C45" s="20">
        <f>D44+G44-H44</f>
        <v>4054.063817429977</v>
      </c>
      <c r="D45" s="17">
        <f>C45+(C45*0.04)</f>
        <v>4216.2263701271759</v>
      </c>
      <c r="E45" s="17">
        <f>C45/3250</f>
        <v>1.2474042515169159</v>
      </c>
      <c r="F45" s="28">
        <f>(D45-C45)/E45</f>
        <v>129.99999999999983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3"/>
      <c r="B46" s="81">
        <f>B45+7</f>
        <v>43184</v>
      </c>
      <c r="C46" s="20">
        <f>D45+G45-H45</f>
        <v>4216.2263701271759</v>
      </c>
      <c r="D46" s="17">
        <f>C46+(C46*0.04)</f>
        <v>4384.8754249322628</v>
      </c>
      <c r="E46" s="17">
        <f>C46/3250</f>
        <v>1.2973004215775925</v>
      </c>
      <c r="F46" s="28">
        <f>(D46-C46)/E46</f>
        <v>129.99999999999994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94"/>
      <c r="B47" s="81">
        <f>B46+7</f>
        <v>43191</v>
      </c>
      <c r="C47" s="20">
        <f>D46+G46-H46</f>
        <v>4384.8754249322628</v>
      </c>
      <c r="D47" s="17">
        <f>C47+(C47*0.04)</f>
        <v>4560.2704419295533</v>
      </c>
      <c r="E47" s="17">
        <f>C47/3250</f>
        <v>1.3491924384406964</v>
      </c>
      <c r="F47" s="28">
        <f>(D47-C47)/E47</f>
        <v>129.99999999999994</v>
      </c>
      <c r="G47" s="80"/>
      <c r="H47" s="80">
        <f>(D47-C34)*0.35</f>
        <v>599.17864251461026</v>
      </c>
      <c r="I47" s="19">
        <f>E47*50/C47</f>
        <v>1.5384615384615385E-2</v>
      </c>
      <c r="J47" s="87"/>
      <c r="K47" s="89">
        <v>3.1039325539804139</v>
      </c>
      <c r="L47" s="97" t="s">
        <v>41</v>
      </c>
      <c r="M47" s="98"/>
      <c r="N47" s="98"/>
      <c r="O47" s="98"/>
      <c r="P47" s="98"/>
      <c r="Q47" s="98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2">
        <v>10</v>
      </c>
      <c r="B49" s="81">
        <f>B47+7</f>
        <v>43198</v>
      </c>
      <c r="C49" s="20">
        <f>D47+G47-H47</f>
        <v>3961.0917994149431</v>
      </c>
      <c r="D49" s="17">
        <f>C49+(C49*0.04)</f>
        <v>4119.5354713915413</v>
      </c>
      <c r="E49" s="17">
        <f>C49/3250</f>
        <v>1.2187974767430594</v>
      </c>
      <c r="F49" s="28">
        <f>(D49-C49)/E49</f>
        <v>130.00000000000034</v>
      </c>
      <c r="G49" s="18"/>
      <c r="H49" s="18"/>
      <c r="I49" s="19">
        <f>E49*50/C49</f>
        <v>1.5384615384615384E-2</v>
      </c>
      <c r="J49" s="87"/>
      <c r="K49" s="89">
        <v>3.2680898561396305</v>
      </c>
    </row>
    <row r="50" spans="1:17">
      <c r="A50" s="93"/>
      <c r="B50" s="81">
        <f>B49+7</f>
        <v>43205</v>
      </c>
      <c r="C50" s="20">
        <f>D49+G49-H49</f>
        <v>4119.5354713915413</v>
      </c>
      <c r="D50" s="17">
        <f>C50+(C50*0.04)</f>
        <v>4284.3168902472025</v>
      </c>
      <c r="E50" s="17">
        <f>C50/3250</f>
        <v>1.2675493758127818</v>
      </c>
      <c r="F50" s="28">
        <f>(D50-C50)/E50</f>
        <v>129.99999999999972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93"/>
      <c r="B51" s="81">
        <f>B50+7</f>
        <v>43212</v>
      </c>
      <c r="C51" s="20">
        <f>D50+G50-H50</f>
        <v>4284.3168902472025</v>
      </c>
      <c r="D51" s="17">
        <f>C51+(C51*0.04)</f>
        <v>4455.6895658570902</v>
      </c>
      <c r="E51" s="17">
        <f>C51/3250</f>
        <v>1.3182513508452931</v>
      </c>
      <c r="F51" s="28">
        <f>(D51-C51)/E51</f>
        <v>129.99999999999966</v>
      </c>
      <c r="G51" s="18"/>
      <c r="H51" s="18"/>
      <c r="I51" s="19">
        <f>E51*50/C51</f>
        <v>1.5384615384615384E-2</v>
      </c>
      <c r="J51" s="87"/>
      <c r="K51" s="89">
        <v>3.6163659884006245</v>
      </c>
    </row>
    <row r="52" spans="1:17" ht="13.5" thickBot="1">
      <c r="A52" s="94"/>
      <c r="B52" s="81">
        <f>B51+7</f>
        <v>43219</v>
      </c>
      <c r="C52" s="20">
        <f>D51+G51-H51</f>
        <v>4455.6895658570902</v>
      </c>
      <c r="D52" s="17">
        <f>C52+(C52*0.04)</f>
        <v>4633.9171484913741</v>
      </c>
      <c r="E52" s="17">
        <f>C52/3250</f>
        <v>1.3709814048791047</v>
      </c>
      <c r="F52" s="28">
        <f>(D52-C52)/E52</f>
        <v>130.00000000000017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95"/>
      <c r="M52" s="96"/>
      <c r="N52" s="96"/>
      <c r="O52" s="96"/>
      <c r="P52" s="96"/>
      <c r="Q52" s="96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2">
        <v>11</v>
      </c>
      <c r="B54" s="81">
        <f>B52+7</f>
        <v>43226</v>
      </c>
      <c r="C54" s="20">
        <f>D52+G52-H52</f>
        <v>4633.9171484913741</v>
      </c>
      <c r="D54" s="17">
        <f>C54+(C54*0.04)</f>
        <v>4819.2738344310292</v>
      </c>
      <c r="E54" s="17">
        <f>C54/3250</f>
        <v>1.425820661074269</v>
      </c>
      <c r="F54" s="28">
        <f>(D54-C54)/E54</f>
        <v>130.00000000000011</v>
      </c>
      <c r="G54" s="18"/>
      <c r="H54" s="18"/>
      <c r="I54" s="19">
        <f>E54*50/C54</f>
        <v>1.5384615384615385E-2</v>
      </c>
      <c r="J54" s="87"/>
      <c r="K54" s="89">
        <v>3.9930614530541151</v>
      </c>
    </row>
    <row r="55" spans="1:17">
      <c r="A55" s="93"/>
      <c r="B55" s="81">
        <f>B54+7</f>
        <v>43233</v>
      </c>
      <c r="C55" s="20">
        <f>D54+G54-H54</f>
        <v>4819.2738344310292</v>
      </c>
      <c r="D55" s="17">
        <f>C55+(C55*0.04)</f>
        <v>5012.0447878082705</v>
      </c>
      <c r="E55" s="17">
        <f>C55/3250</f>
        <v>1.4828534875172397</v>
      </c>
      <c r="F55" s="28">
        <f>(D55-C55)/E55</f>
        <v>130.00000000000011</v>
      </c>
      <c r="G55" s="18"/>
      <c r="H55" s="18"/>
      <c r="I55" s="19">
        <f>E55*50/C55</f>
        <v>1.5384615384615384E-2</v>
      </c>
      <c r="J55" s="87"/>
      <c r="K55" s="89">
        <v>4.1927839111762797</v>
      </c>
    </row>
    <row r="56" spans="1:17">
      <c r="A56" s="93"/>
      <c r="B56" s="81">
        <f>B55+7</f>
        <v>43240</v>
      </c>
      <c r="C56" s="20">
        <f>D55+G55-H55</f>
        <v>5012.0447878082705</v>
      </c>
      <c r="D56" s="17">
        <f>C56+(C56*0.04)</f>
        <v>5212.5265793206017</v>
      </c>
      <c r="E56" s="17">
        <f>C56/3250</f>
        <v>1.5421676270179294</v>
      </c>
      <c r="F56" s="28">
        <f>(D56-C56)/E56</f>
        <v>130.00000000000028</v>
      </c>
      <c r="G56" s="18"/>
      <c r="H56" s="18"/>
      <c r="I56" s="19">
        <f>E56*50/C56</f>
        <v>1.5384615384615384E-2</v>
      </c>
      <c r="J56" s="87"/>
      <c r="K56" s="89">
        <v>4.4004952676233309</v>
      </c>
    </row>
    <row r="57" spans="1:17" ht="13.5" thickBot="1">
      <c r="A57" s="94"/>
      <c r="B57" s="81">
        <f>B56+7</f>
        <v>43247</v>
      </c>
      <c r="C57" s="20">
        <f>D56+G56-H56</f>
        <v>5212.5265793206017</v>
      </c>
      <c r="D57" s="17">
        <f>C57+(C57*0.04)</f>
        <v>5421.0276424934254</v>
      </c>
      <c r="E57" s="17">
        <f>C57/3250</f>
        <v>1.6038543320986467</v>
      </c>
      <c r="F57" s="28">
        <f>(D57-C57)/E57</f>
        <v>129.99999999999977</v>
      </c>
      <c r="G57" s="80"/>
      <c r="H57" s="80"/>
      <c r="I57" s="19">
        <f>E57*50/C57</f>
        <v>1.5384615384615384E-2</v>
      </c>
      <c r="J57" s="87"/>
      <c r="K57" s="89">
        <v>4.6165150783282645</v>
      </c>
      <c r="L57" s="95"/>
      <c r="M57" s="96"/>
      <c r="N57" s="96"/>
      <c r="O57" s="96"/>
      <c r="P57" s="96"/>
      <c r="Q57" s="96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2">
        <v>12</v>
      </c>
      <c r="B59" s="81">
        <f>B57+7</f>
        <v>43254</v>
      </c>
      <c r="C59" s="20">
        <f>D57+G57-H57</f>
        <v>5421.0276424934254</v>
      </c>
      <c r="D59" s="17">
        <f>C59+(C59*0.04)</f>
        <v>5637.8687481931629</v>
      </c>
      <c r="E59" s="17">
        <f>C59/3250</f>
        <v>1.6680085053825924</v>
      </c>
      <c r="F59" s="28">
        <f>(D59-C59)/E59</f>
        <v>130.00000000000026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93"/>
      <c r="B60" s="81">
        <f>B59+7</f>
        <v>43261</v>
      </c>
      <c r="C60" s="20">
        <f>D59+G59-H59</f>
        <v>5637.8687481931629</v>
      </c>
      <c r="D60" s="17">
        <f>C60+(C60*0.04)</f>
        <v>5863.3834981208893</v>
      </c>
      <c r="E60" s="17">
        <f>C60/3250</f>
        <v>1.7347288455978962</v>
      </c>
      <c r="F60" s="28">
        <f>(D60-C60)/E60</f>
        <v>129.99999999999991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93"/>
      <c r="B61" s="81">
        <f>B60+7</f>
        <v>43268</v>
      </c>
      <c r="C61" s="20">
        <f>D60+G60-H60</f>
        <v>5863.3834981208893</v>
      </c>
      <c r="D61" s="17">
        <f>C61+(C61*0.04)</f>
        <v>6097.9188380457244</v>
      </c>
      <c r="E61" s="17">
        <f>C61/3250</f>
        <v>1.8041179994218122</v>
      </c>
      <c r="F61" s="28">
        <f>(D61-C61)/E61</f>
        <v>129.99999999999977</v>
      </c>
      <c r="G61" s="18"/>
      <c r="H61" s="18"/>
      <c r="I61" s="19">
        <f>E61*50/C61</f>
        <v>1.5384615384615384E-2</v>
      </c>
      <c r="J61" s="87"/>
      <c r="K61" s="89">
        <v>5.3178156170686446</v>
      </c>
    </row>
    <row r="62" spans="1:17" ht="13.5" thickBot="1">
      <c r="A62" s="94"/>
      <c r="B62" s="81">
        <f>B61+7</f>
        <v>43275</v>
      </c>
      <c r="C62" s="20">
        <f>D61+G61-H61</f>
        <v>6097.9188380457244</v>
      </c>
      <c r="D62" s="17">
        <f>C62+(C62*0.04)</f>
        <v>6341.8355915675538</v>
      </c>
      <c r="E62" s="17">
        <f>C62/3250</f>
        <v>1.8762827193986844</v>
      </c>
      <c r="F62" s="28">
        <f>(D62-C62)/E62</f>
        <v>130.00000000000023</v>
      </c>
      <c r="G62" s="80"/>
      <c r="H62" s="80">
        <f>(D62-C49)*0.35</f>
        <v>833.26032725341372</v>
      </c>
      <c r="I62" s="19">
        <f>E62*50/C62</f>
        <v>1.5384615384615385E-2</v>
      </c>
      <c r="J62" s="87"/>
      <c r="K62" s="89">
        <v>5.5705282417513899</v>
      </c>
      <c r="L62" s="97" t="s">
        <v>41</v>
      </c>
      <c r="M62" s="98"/>
      <c r="N62" s="98"/>
      <c r="O62" s="98"/>
      <c r="P62" s="98"/>
      <c r="Q62" s="98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2">
        <v>13</v>
      </c>
      <c r="B64" s="81">
        <f>B62+7</f>
        <v>43282</v>
      </c>
      <c r="C64" s="20">
        <f>D62+G62-H62</f>
        <v>5508.5752643141404</v>
      </c>
      <c r="D64" s="17">
        <f>C64+(C64*0.04)</f>
        <v>5728.9182748867061</v>
      </c>
      <c r="E64" s="17">
        <f>C64/3250</f>
        <v>1.6949462351735818</v>
      </c>
      <c r="F64" s="28">
        <f>(D64-C64)/E64</f>
        <v>130</v>
      </c>
      <c r="G64" s="17"/>
      <c r="H64" s="79"/>
      <c r="I64" s="19">
        <f>E64*50/C64</f>
        <v>1.5384615384615385E-2</v>
      </c>
      <c r="J64" s="87"/>
      <c r="K64" s="89">
        <v>5.8333493714214457</v>
      </c>
    </row>
    <row r="65" spans="1:17">
      <c r="A65" s="93"/>
      <c r="B65" s="81">
        <f>B64+7</f>
        <v>43289</v>
      </c>
      <c r="C65" s="20">
        <f>D64+G64-H64</f>
        <v>5728.9182748867061</v>
      </c>
      <c r="D65" s="17">
        <f>C65+(C65*0.04)</f>
        <v>5958.0750058821741</v>
      </c>
      <c r="E65" s="17">
        <f>C65/3250</f>
        <v>1.7627440845805249</v>
      </c>
      <c r="F65" s="28">
        <f>(D65-C65)/E65</f>
        <v>129.99999999999989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93"/>
      <c r="B66" s="81">
        <f>B65+7</f>
        <v>43296</v>
      </c>
      <c r="C66" s="20">
        <f>D65+G65-H65</f>
        <v>5958.0750058821741</v>
      </c>
      <c r="D66" s="17">
        <f>C66+(C66*0.04)</f>
        <v>6196.3980061174607</v>
      </c>
      <c r="E66" s="17">
        <f>C66/3250</f>
        <v>1.8332538479637459</v>
      </c>
      <c r="F66" s="28">
        <f>(D66-C66)/E66</f>
        <v>129.9999999999998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94"/>
      <c r="B67" s="81">
        <f>B66+7</f>
        <v>43303</v>
      </c>
      <c r="C67" s="20">
        <f>D66+G66-H66</f>
        <v>6196.3980061174607</v>
      </c>
      <c r="D67" s="17">
        <f>C67+(C67*0.04)</f>
        <v>6444.2539263621593</v>
      </c>
      <c r="E67" s="17">
        <f>C67/3250</f>
        <v>1.9065840018822955</v>
      </c>
      <c r="F67" s="28">
        <f>(D67-C67)/E67</f>
        <v>130.00000000000011</v>
      </c>
      <c r="G67" s="80"/>
      <c r="H67" s="80"/>
      <c r="I67" s="19">
        <f>E67*50/C67</f>
        <v>1.5384615384615382E-2</v>
      </c>
      <c r="J67" s="87"/>
      <c r="K67" s="89">
        <v>6.6865887073346126</v>
      </c>
      <c r="L67" s="95"/>
      <c r="M67" s="96"/>
      <c r="N67" s="96"/>
      <c r="O67" s="96"/>
      <c r="P67" s="96"/>
      <c r="Q67" s="96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2">
        <v>14</v>
      </c>
      <c r="B69" s="81">
        <f>B67+7</f>
        <v>43310</v>
      </c>
      <c r="C69" s="20">
        <f>D67+G67-H67</f>
        <v>6444.2539263621593</v>
      </c>
      <c r="D69" s="17">
        <f>C69+(C69*0.04)</f>
        <v>6702.0240834166452</v>
      </c>
      <c r="E69" s="17">
        <f>C69/3250</f>
        <v>1.9828473619575875</v>
      </c>
      <c r="F69" s="28">
        <f>(D69-C69)/E69</f>
        <v>129.99999999999977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93"/>
      <c r="B70" s="81">
        <f>B69+7</f>
        <v>43317</v>
      </c>
      <c r="C70" s="20">
        <f>D69+G69-H69</f>
        <v>6702.0240834166452</v>
      </c>
      <c r="D70" s="17">
        <f>C70+(C70*0.04)</f>
        <v>6970.1050467533114</v>
      </c>
      <c r="E70" s="17">
        <f>C70/3250</f>
        <v>2.0621612564358909</v>
      </c>
      <c r="F70" s="28">
        <f>(D70-C70)/E70</f>
        <v>130.00000000000017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93"/>
      <c r="B71" s="81">
        <f>B70+7</f>
        <v>43324</v>
      </c>
      <c r="C71" s="20">
        <f>D70+G70-H70</f>
        <v>6970.1050467533114</v>
      </c>
      <c r="D71" s="17">
        <f>C71+(C71*0.04)</f>
        <v>7248.909248623444</v>
      </c>
      <c r="E71" s="17">
        <f>C71/3250</f>
        <v>2.1446477066933265</v>
      </c>
      <c r="F71" s="28">
        <f>(D71-C71)/E71</f>
        <v>130.00000000000009</v>
      </c>
      <c r="G71" s="18"/>
      <c r="H71" s="18"/>
      <c r="I71" s="19">
        <f>E71*50/C71</f>
        <v>1.5384615384615384E-2</v>
      </c>
      <c r="J71" s="87"/>
      <c r="K71" s="89">
        <v>7.6463669196872415</v>
      </c>
    </row>
    <row r="72" spans="1:17" ht="13.5" thickBot="1">
      <c r="A72" s="94"/>
      <c r="B72" s="81">
        <f>B71+7</f>
        <v>43331</v>
      </c>
      <c r="C72" s="20">
        <f>D71+G71-H71</f>
        <v>7248.909248623444</v>
      </c>
      <c r="D72" s="17">
        <f>C72+(C72*0.04)</f>
        <v>7538.8656185683822</v>
      </c>
      <c r="E72" s="17">
        <f>C72/3250</f>
        <v>2.2304336149610595</v>
      </c>
      <c r="F72" s="28">
        <f>(D72-C72)/E72</f>
        <v>130.0000000000002</v>
      </c>
      <c r="G72" s="80"/>
      <c r="H72" s="80"/>
      <c r="I72" s="19">
        <f>E72*50/C72</f>
        <v>1.5384615384615384E-2</v>
      </c>
      <c r="J72" s="87"/>
      <c r="K72" s="89">
        <v>7.9922215964747316</v>
      </c>
      <c r="L72" s="95"/>
      <c r="M72" s="96"/>
      <c r="N72" s="96"/>
      <c r="O72" s="96"/>
      <c r="P72" s="96"/>
      <c r="Q72" s="96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2">
        <v>15</v>
      </c>
      <c r="B74" s="81">
        <f>B72+7</f>
        <v>43338</v>
      </c>
      <c r="C74" s="20">
        <f>D72+G72-H72</f>
        <v>7538.8656185683822</v>
      </c>
      <c r="D74" s="17">
        <f>C74+(C74*0.04)</f>
        <v>7840.4202433111177</v>
      </c>
      <c r="E74" s="17">
        <f>C74/3250</f>
        <v>2.3196509595595023</v>
      </c>
      <c r="F74" s="28">
        <f>(D74-C74)/E74</f>
        <v>130.00000000000011</v>
      </c>
      <c r="G74" s="18"/>
      <c r="H74" s="18"/>
      <c r="I74" s="19">
        <f>E74*50/C74</f>
        <v>1.5384615384615385E-2</v>
      </c>
      <c r="J74" s="87"/>
      <c r="K74" s="89">
        <v>8.3519104603337215</v>
      </c>
    </row>
    <row r="75" spans="1:17">
      <c r="A75" s="93"/>
      <c r="B75" s="81">
        <f>B74+7</f>
        <v>43345</v>
      </c>
      <c r="C75" s="20">
        <f>D74+G74-H74</f>
        <v>7840.4202433111177</v>
      </c>
      <c r="D75" s="17">
        <f>C75+(C75*0.04)</f>
        <v>8154.0370530435621</v>
      </c>
      <c r="E75" s="17">
        <f>C75/3250</f>
        <v>2.4124369979418825</v>
      </c>
      <c r="F75" s="28">
        <f>(D75-C75)/E75</f>
        <v>129.99999999999986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93"/>
      <c r="B76" s="81">
        <f>B75+7</f>
        <v>43352</v>
      </c>
      <c r="C76" s="20">
        <f>D75+G75-H75</f>
        <v>8154.0370530435621</v>
      </c>
      <c r="D76" s="17">
        <f>C76+(C76*0.04)</f>
        <v>8480.1985351653038</v>
      </c>
      <c r="E76" s="17">
        <f>C76/3250</f>
        <v>2.5089344778595577</v>
      </c>
      <c r="F76" s="28">
        <f>(D76-C76)/E76</f>
        <v>129.99999999999972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94"/>
      <c r="B77" s="81">
        <f>B76+7</f>
        <v>43359</v>
      </c>
      <c r="C77" s="20">
        <f>D76+G76-H76</f>
        <v>8480.1985351653038</v>
      </c>
      <c r="D77" s="17">
        <f>C77+(C77*0.04)</f>
        <v>8819.4064765719158</v>
      </c>
      <c r="E77" s="17">
        <f>C77/3250</f>
        <v>2.6092918569739396</v>
      </c>
      <c r="F77" s="28">
        <f>(D77-C77)/E77</f>
        <v>129.99999999999994</v>
      </c>
      <c r="G77" s="80"/>
      <c r="H77" s="80">
        <f>(D77-C64)*0.35</f>
        <v>1158.7909242902213</v>
      </c>
      <c r="I77" s="19">
        <f>E77*50/C77</f>
        <v>1.5384615384615384E-2</v>
      </c>
      <c r="J77" s="87"/>
      <c r="K77" s="89">
        <v>9.5196274080528323</v>
      </c>
      <c r="L77" s="97" t="s">
        <v>41</v>
      </c>
      <c r="M77" s="98"/>
      <c r="N77" s="98"/>
      <c r="O77" s="98"/>
      <c r="P77" s="98"/>
      <c r="Q77" s="98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2">
        <v>16</v>
      </c>
      <c r="B79" s="81">
        <f>B77+7</f>
        <v>43366</v>
      </c>
      <c r="C79" s="20">
        <f>D77+G77-H77</f>
        <v>7660.6155522816944</v>
      </c>
      <c r="D79" s="17">
        <f>C79+(C79*0.04)</f>
        <v>7967.0401743729617</v>
      </c>
      <c r="E79" s="17">
        <f>C79/3250</f>
        <v>2.3571124776251366</v>
      </c>
      <c r="F79" s="28">
        <f>(D79-C79)/E79</f>
        <v>129.99999999999983</v>
      </c>
      <c r="G79" s="18"/>
      <c r="H79" s="18"/>
      <c r="I79" s="19">
        <f>E79*50/C79</f>
        <v>1.5384615384615384E-2</v>
      </c>
      <c r="J79" s="87"/>
      <c r="K79" s="89">
        <v>9.9404125043749456</v>
      </c>
    </row>
    <row r="80" spans="1:17">
      <c r="A80" s="93"/>
      <c r="B80" s="81">
        <f>B79+7</f>
        <v>43373</v>
      </c>
      <c r="C80" s="20">
        <f>D79+G79-H79</f>
        <v>7967.0401743729617</v>
      </c>
      <c r="D80" s="17">
        <f>C80+(C80*0.04)</f>
        <v>8285.7217813478801</v>
      </c>
      <c r="E80" s="17">
        <f>C80/3250</f>
        <v>2.451396976730142</v>
      </c>
      <c r="F80" s="28">
        <f>(D80-C80)/E80</f>
        <v>129.99999999999997</v>
      </c>
      <c r="G80" s="18"/>
      <c r="H80" s="18"/>
      <c r="I80" s="19">
        <f>E80*50/C80</f>
        <v>1.5384615384615385E-2</v>
      </c>
      <c r="J80" s="87"/>
      <c r="K80" s="89">
        <v>10.378029004549944</v>
      </c>
    </row>
    <row r="81" spans="1:17">
      <c r="A81" s="93"/>
      <c r="B81" s="81">
        <f>B80+7</f>
        <v>43380</v>
      </c>
      <c r="C81" s="20">
        <f>D80+G80-H80</f>
        <v>8285.7217813478801</v>
      </c>
      <c r="D81" s="17">
        <f>C81+(C81*0.04)</f>
        <v>8617.1506526017947</v>
      </c>
      <c r="E81" s="17">
        <f>C81/3250</f>
        <v>2.5494528557993479</v>
      </c>
      <c r="F81" s="28">
        <f>(D81-C81)/E81</f>
        <v>129.99999999999977</v>
      </c>
      <c r="G81" s="18"/>
      <c r="H81" s="18"/>
      <c r="I81" s="19">
        <f>E81*50/C81</f>
        <v>1.5384615384615385E-2</v>
      </c>
      <c r="J81" s="87"/>
      <c r="K81" s="89">
        <v>10.833150164731942</v>
      </c>
    </row>
    <row r="82" spans="1:17" ht="13.5" thickBot="1">
      <c r="A82" s="94"/>
      <c r="B82" s="81">
        <f>B81+7</f>
        <v>43387</v>
      </c>
      <c r="C82" s="20">
        <f>D81+G81-H81</f>
        <v>8617.1506526017947</v>
      </c>
      <c r="D82" s="17">
        <f>C82+(C82*0.04)</f>
        <v>8961.8366787058658</v>
      </c>
      <c r="E82" s="17">
        <f>C82/3250</f>
        <v>2.6514309700313214</v>
      </c>
      <c r="F82" s="28">
        <f>(D82-C82)/E82</f>
        <v>129.99999999999972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95"/>
      <c r="M82" s="96"/>
      <c r="N82" s="96"/>
      <c r="O82" s="96"/>
      <c r="P82" s="96"/>
      <c r="Q82" s="96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2">
        <v>17</v>
      </c>
      <c r="B84" s="81">
        <f>B82+7</f>
        <v>43394</v>
      </c>
      <c r="C84" s="20">
        <f>D82+G82-H82</f>
        <v>8961.8366787058658</v>
      </c>
      <c r="D84" s="17">
        <f>C84+(C84*0.04)</f>
        <v>9320.3101458541005</v>
      </c>
      <c r="E84" s="17">
        <f>C84/3250</f>
        <v>2.7574882088325743</v>
      </c>
      <c r="F84" s="28">
        <f>(D84-C84)/E84</f>
        <v>130.00000000000003</v>
      </c>
      <c r="G84" s="18"/>
      <c r="H84" s="18"/>
      <c r="I84" s="19">
        <f>E84*50/C84</f>
        <v>1.5384615384615387E-2</v>
      </c>
      <c r="J84" s="87"/>
      <c r="K84" s="89">
        <v>11.798735218174068</v>
      </c>
    </row>
    <row r="85" spans="1:17">
      <c r="A85" s="93"/>
      <c r="B85" s="81">
        <f>B84+7</f>
        <v>43401</v>
      </c>
      <c r="C85" s="20">
        <f>D84+G84-H84</f>
        <v>9320.3101458541005</v>
      </c>
      <c r="D85" s="17">
        <f>C85+(C85*0.04)</f>
        <v>9693.1225516882641</v>
      </c>
      <c r="E85" s="17">
        <f>C85/3250</f>
        <v>2.8677877371858771</v>
      </c>
      <c r="F85" s="28">
        <f>(D85-C85)/E85</f>
        <v>129.99999999999986</v>
      </c>
      <c r="G85" s="18"/>
      <c r="H85" s="18"/>
      <c r="I85" s="19">
        <f>E85*50/C85</f>
        <v>1.5384615384615385E-2</v>
      </c>
      <c r="J85" s="87"/>
      <c r="K85" s="89">
        <v>12.310684626901031</v>
      </c>
      <c r="L85" s="31"/>
      <c r="M85" s="31"/>
    </row>
    <row r="86" spans="1:17">
      <c r="A86" s="93"/>
      <c r="B86" s="81">
        <f>B85+7</f>
        <v>43408</v>
      </c>
      <c r="C86" s="20">
        <f>D85+G85-H85</f>
        <v>9693.1225516882641</v>
      </c>
      <c r="D86" s="17">
        <f>C86+(C86*0.04)</f>
        <v>10080.847453755794</v>
      </c>
      <c r="E86" s="17">
        <f>C86/3250</f>
        <v>2.9824992466733122</v>
      </c>
      <c r="F86" s="28">
        <f>(D86-C86)/E86</f>
        <v>129.99999999999977</v>
      </c>
      <c r="G86" s="18"/>
      <c r="H86" s="18"/>
      <c r="I86" s="19">
        <f>E86*50/C86</f>
        <v>1.5384615384615387E-2</v>
      </c>
      <c r="J86" s="87"/>
      <c r="K86" s="89">
        <v>12.843112011977073</v>
      </c>
      <c r="L86" s="31"/>
      <c r="M86" s="31"/>
    </row>
    <row r="87" spans="1:17" ht="13.5" thickBot="1">
      <c r="A87" s="94"/>
      <c r="B87" s="81">
        <f>B86+7</f>
        <v>43415</v>
      </c>
      <c r="C87" s="20">
        <f>D86+G86-H86</f>
        <v>10080.847453755794</v>
      </c>
      <c r="D87" s="17">
        <f>C87+(C87*0.04)</f>
        <v>10484.081351906027</v>
      </c>
      <c r="E87" s="17">
        <f>C87/3250</f>
        <v>3.1017992165402442</v>
      </c>
      <c r="F87" s="28">
        <f>(D87-C87)/E87</f>
        <v>130.00000000000026</v>
      </c>
      <c r="G87" s="80"/>
      <c r="H87" s="80"/>
      <c r="I87" s="19">
        <f>E87*50/C87</f>
        <v>1.5384615384615385E-2</v>
      </c>
      <c r="J87" s="87"/>
      <c r="K87" s="89">
        <v>13.396836492456156</v>
      </c>
      <c r="L87" s="95"/>
      <c r="M87" s="96"/>
      <c r="N87" s="96"/>
      <c r="O87" s="96"/>
      <c r="P87" s="96"/>
      <c r="Q87" s="96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2">
        <v>18</v>
      </c>
      <c r="B89" s="81">
        <f>B87+7</f>
        <v>43422</v>
      </c>
      <c r="C89" s="20">
        <f>D87+G87-H87</f>
        <v>10484.081351906027</v>
      </c>
      <c r="D89" s="17">
        <f>C89+(C89*0.04)</f>
        <v>10903.444605982268</v>
      </c>
      <c r="E89" s="17">
        <f>C89/3250</f>
        <v>3.2258711852018545</v>
      </c>
      <c r="F89" s="28">
        <f>(D89-C89)/E89</f>
        <v>129.99999999999997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3"/>
      <c r="B90" s="81">
        <f>B89+7</f>
        <v>43429</v>
      </c>
      <c r="C90" s="20">
        <f>D89+G89-H89</f>
        <v>10903.444605982268</v>
      </c>
      <c r="D90" s="17">
        <f>C90+(C90*0.04)</f>
        <v>11339.582390221558</v>
      </c>
      <c r="E90" s="17">
        <f>C90/3250</f>
        <v>3.3549060326099287</v>
      </c>
      <c r="F90" s="28">
        <f>(D90-C90)/E90</f>
        <v>129.99999999999989</v>
      </c>
      <c r="G90" s="18"/>
      <c r="H90" s="18"/>
      <c r="I90" s="19">
        <f>E90*50/C90</f>
        <v>1.5384615384615385E-2</v>
      </c>
      <c r="J90" s="87"/>
      <c r="K90" s="89">
        <v>14.571618350240579</v>
      </c>
    </row>
    <row r="91" spans="1:17">
      <c r="A91" s="93"/>
      <c r="B91" s="81">
        <f>B90+7</f>
        <v>43436</v>
      </c>
      <c r="C91" s="20">
        <f>D90+G90-H90</f>
        <v>11339.582390221558</v>
      </c>
      <c r="D91" s="17">
        <f>C91+(C91*0.04)</f>
        <v>11793.16568583042</v>
      </c>
      <c r="E91" s="17">
        <f>C91/3250</f>
        <v>3.4891022739143254</v>
      </c>
      <c r="F91" s="28">
        <f>(D91-C91)/E91</f>
        <v>129.9999999999998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94"/>
      <c r="B92" s="81">
        <f>B91+7</f>
        <v>43443</v>
      </c>
      <c r="C92" s="20">
        <f>D91+G91-H91</f>
        <v>11793.16568583042</v>
      </c>
      <c r="D92" s="17">
        <f>C92+(C92*0.04)</f>
        <v>12264.892313263636</v>
      </c>
      <c r="E92" s="17">
        <f>C92/3250</f>
        <v>3.6286663648708983</v>
      </c>
      <c r="F92" s="28">
        <f>(D92-C92)/E92</f>
        <v>129.99999999999977</v>
      </c>
      <c r="G92" s="80"/>
      <c r="H92" s="80">
        <f>(D92-C79)*0.35</f>
        <v>1611.4968663436794</v>
      </c>
      <c r="I92" s="19">
        <f>E92*50/C92</f>
        <v>1.5384615384615384E-2</v>
      </c>
      <c r="J92" s="87"/>
      <c r="K92" s="89">
        <v>15.842262407620208</v>
      </c>
      <c r="L92" s="97" t="s">
        <v>41</v>
      </c>
      <c r="M92" s="98"/>
      <c r="N92" s="98"/>
      <c r="O92" s="98"/>
      <c r="P92" s="98"/>
      <c r="Q92" s="98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2">
        <v>19</v>
      </c>
      <c r="B94" s="81">
        <f>B92+7</f>
        <v>43450</v>
      </c>
      <c r="C94" s="20">
        <f>D92+G92-H92</f>
        <v>10653.395446919956</v>
      </c>
      <c r="D94" s="17">
        <f>C94+(C94*0.04)</f>
        <v>11079.531264796755</v>
      </c>
      <c r="E94" s="17">
        <f>C94/3250</f>
        <v>3.2779678298215251</v>
      </c>
      <c r="F94" s="28">
        <f>(D94-C94)/E94</f>
        <v>130.00000000000011</v>
      </c>
      <c r="G94" s="17"/>
      <c r="H94" s="18"/>
      <c r="I94" s="19">
        <f>E94*50/C94</f>
        <v>1.5384615384615387E-2</v>
      </c>
      <c r="J94" s="87"/>
      <c r="K94" s="89">
        <v>16.515952903925015</v>
      </c>
    </row>
    <row r="95" spans="1:17">
      <c r="A95" s="93"/>
      <c r="B95" s="81">
        <f>B94+7</f>
        <v>43457</v>
      </c>
      <c r="C95" s="20">
        <f>D94+G94-H94</f>
        <v>11079.531264796755</v>
      </c>
      <c r="D95" s="17">
        <f>C95+(C95*0.04)</f>
        <v>11522.712515388625</v>
      </c>
      <c r="E95" s="17">
        <f>C95/3250</f>
        <v>3.4090865430143862</v>
      </c>
      <c r="F95" s="28">
        <f>(D95-C95)/E95</f>
        <v>129.99999999999986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93"/>
      <c r="B96" s="81">
        <f>B95+7</f>
        <v>43464</v>
      </c>
      <c r="C96" s="20">
        <f>D95+G95-H95</f>
        <v>11522.712515388625</v>
      </c>
      <c r="D96" s="17">
        <f>C96+(C96*0.04)</f>
        <v>11983.62101600417</v>
      </c>
      <c r="E96" s="17">
        <f>C96/3250</f>
        <v>3.5454500047349615</v>
      </c>
      <c r="F96" s="28">
        <f>(D96-C96)/E96</f>
        <v>130.00000000000017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94"/>
      <c r="B97" s="81">
        <f>B96+7</f>
        <v>43471</v>
      </c>
      <c r="C97" s="20">
        <f>D96+G96-H96</f>
        <v>11983.62101600417</v>
      </c>
      <c r="D97" s="17">
        <f>C97+(C97*0.04)</f>
        <v>12462.965856644338</v>
      </c>
      <c r="E97" s="17">
        <f>C97/3250</f>
        <v>3.68726800492436</v>
      </c>
      <c r="F97" s="28">
        <f>(D97-C97)/E97</f>
        <v>130.00000000000023</v>
      </c>
      <c r="G97" s="80"/>
      <c r="H97" s="80"/>
      <c r="I97" s="19">
        <f>E97*50/C97</f>
        <v>1.5384615384615384E-2</v>
      </c>
      <c r="J97" s="87"/>
      <c r="K97" s="89">
        <v>18.703064847320704</v>
      </c>
      <c r="L97" s="95"/>
      <c r="M97" s="96"/>
      <c r="N97" s="96"/>
      <c r="O97" s="96"/>
      <c r="P97" s="96"/>
      <c r="Q97" s="96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2">
        <v>20</v>
      </c>
      <c r="B99" s="81">
        <f>B97+7</f>
        <v>43478</v>
      </c>
      <c r="C99" s="20">
        <f>D97+G97-H97</f>
        <v>12462.965856644338</v>
      </c>
      <c r="D99" s="17">
        <f>C99+(C99*0.04)</f>
        <v>12961.484490910112</v>
      </c>
      <c r="E99" s="17">
        <f>C99/3250</f>
        <v>3.8347587251213349</v>
      </c>
      <c r="F99" s="28">
        <f>(D99-C99)/E99</f>
        <v>130.00000000000023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93"/>
      <c r="B100" s="81">
        <f>B99+7</f>
        <v>43485</v>
      </c>
      <c r="C100" s="20">
        <f>D99+G99-H99</f>
        <v>12961.484490910112</v>
      </c>
      <c r="D100" s="17">
        <f>C100+(C100*0.04)</f>
        <v>13479.943870546516</v>
      </c>
      <c r="E100" s="17">
        <f>C100/3250</f>
        <v>3.9881490741261882</v>
      </c>
      <c r="F100" s="28">
        <f>(D100-C100)/E100</f>
        <v>129.99999999999994</v>
      </c>
      <c r="G100" s="18"/>
      <c r="H100" s="18"/>
      <c r="I100" s="19">
        <f>E100*50/C100</f>
        <v>1.5384615384615384E-2</v>
      </c>
      <c r="J100" s="87"/>
      <c r="K100" s="89">
        <v>20.310834938862072</v>
      </c>
    </row>
    <row r="101" spans="1:17">
      <c r="A101" s="93"/>
      <c r="B101" s="81">
        <f>B100+7</f>
        <v>43492</v>
      </c>
      <c r="C101" s="20">
        <f>D100+G100-H100</f>
        <v>13479.943870546516</v>
      </c>
      <c r="D101" s="17">
        <f>C101+(C101*0.04)</f>
        <v>14019.141625368376</v>
      </c>
      <c r="E101" s="17">
        <f>C101/3250</f>
        <v>4.1476750370912354</v>
      </c>
      <c r="F101" s="28">
        <f>(D101-C101)/E101</f>
        <v>129.99999999999989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94"/>
      <c r="B102" s="81">
        <f>B101+7</f>
        <v>43499</v>
      </c>
      <c r="C102" s="20">
        <f>D101+G101-H101</f>
        <v>14019.141625368376</v>
      </c>
      <c r="D102" s="17">
        <f>C102+(C102*0.04)</f>
        <v>14579.907290383111</v>
      </c>
      <c r="E102" s="17">
        <f>C102/3250</f>
        <v>4.3135820385748849</v>
      </c>
      <c r="F102" s="28">
        <f>(D102-C102)/E102</f>
        <v>129.99999999999991</v>
      </c>
      <c r="G102" s="80"/>
      <c r="H102" s="80"/>
      <c r="I102" s="19">
        <f>E102*50/C102</f>
        <v>1.5384615384615384E-2</v>
      </c>
      <c r="J102" s="87"/>
      <c r="K102" s="89">
        <v>22.049799069873217</v>
      </c>
      <c r="L102" s="95"/>
      <c r="M102" s="96"/>
      <c r="N102" s="96"/>
      <c r="O102" s="96"/>
      <c r="P102" s="96"/>
      <c r="Q102" s="96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2">
        <v>21</v>
      </c>
      <c r="B104" s="81">
        <f>B102+7</f>
        <v>43506</v>
      </c>
      <c r="C104" s="20">
        <f>D102+G102-H102</f>
        <v>14579.907290383111</v>
      </c>
      <c r="D104" s="17">
        <f>C104+(C104*0.04)</f>
        <v>15163.103581998435</v>
      </c>
      <c r="E104" s="17">
        <f>C104/3250</f>
        <v>4.4861253201178801</v>
      </c>
      <c r="F104" s="28">
        <f>(D104-C104)/E104</f>
        <v>129.99999999999997</v>
      </c>
      <c r="G104" s="18"/>
      <c r="H104" s="18"/>
      <c r="I104" s="19">
        <f>E104*50/C104</f>
        <v>1.5384615384615384E-2</v>
      </c>
      <c r="J104" s="87"/>
      <c r="K104" s="89">
        <v>22.971791032668143</v>
      </c>
    </row>
    <row r="105" spans="1:17">
      <c r="A105" s="93"/>
      <c r="B105" s="81">
        <f>B104+7</f>
        <v>43513</v>
      </c>
      <c r="C105" s="20">
        <f>D104+G104-H104</f>
        <v>15163.103581998435</v>
      </c>
      <c r="D105" s="17">
        <f>C105+(C105*0.04)</f>
        <v>15769.627725278373</v>
      </c>
      <c r="E105" s="17">
        <f>C105/3250</f>
        <v>4.6655703329225959</v>
      </c>
      <c r="F105" s="28">
        <f>(D105-C105)/E105</f>
        <v>130.00000000000003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93"/>
      <c r="B106" s="81">
        <f>B105+7</f>
        <v>43520</v>
      </c>
      <c r="C106" s="20">
        <f>D105+G105-H105</f>
        <v>15769.627725278373</v>
      </c>
      <c r="D106" s="17">
        <f>C106+(C106*0.04)</f>
        <v>16400.412834289509</v>
      </c>
      <c r="E106" s="17">
        <f>C106/3250</f>
        <v>4.8521931462394994</v>
      </c>
      <c r="F106" s="28">
        <f>(D106-C106)/E106</f>
        <v>130.00000000000026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94"/>
      <c r="B107" s="81">
        <f>B106+7</f>
        <v>43527</v>
      </c>
      <c r="C107" s="20">
        <f>D106+G106-H106</f>
        <v>16400.412834289509</v>
      </c>
      <c r="D107" s="17">
        <f>C107+(C107*0.04)</f>
        <v>17056.429347661091</v>
      </c>
      <c r="E107" s="17">
        <f>C107/3250</f>
        <v>5.0462808720890795</v>
      </c>
      <c r="F107" s="28">
        <f>(D107-C107)/E107</f>
        <v>130.00000000000028</v>
      </c>
      <c r="G107" s="80"/>
      <c r="H107" s="80">
        <f>(D107-C94)*0.35</f>
        <v>2241.0618652593971</v>
      </c>
      <c r="I107" s="19">
        <f>E107*50/C107</f>
        <v>1.5384615384615384E-2</v>
      </c>
      <c r="J107" s="87"/>
      <c r="K107" s="89">
        <v>25.965004748171221</v>
      </c>
      <c r="L107" s="97" t="s">
        <v>41</v>
      </c>
      <c r="M107" s="98"/>
      <c r="N107" s="98"/>
      <c r="O107" s="98"/>
      <c r="P107" s="98"/>
      <c r="Q107" s="98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2">
        <v>22</v>
      </c>
      <c r="B109" s="81">
        <f>B107+7</f>
        <v>43534</v>
      </c>
      <c r="C109" s="20">
        <f>D107+G107-H107</f>
        <v>14815.367482401694</v>
      </c>
      <c r="D109" s="17">
        <f>C109+(C109*0.04)</f>
        <v>15407.982181697762</v>
      </c>
      <c r="E109" s="17">
        <f>C109/3250</f>
        <v>4.5585746099697522</v>
      </c>
      <c r="F109" s="28">
        <f>(D109-C109)/E109</f>
        <v>129.99999999999994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3"/>
      <c r="B110" s="81">
        <f>B109+7</f>
        <v>43541</v>
      </c>
      <c r="C110" s="20">
        <f>D109+G109-H109</f>
        <v>15407.982181697762</v>
      </c>
      <c r="D110" s="17">
        <f>C110+(C110*0.04)</f>
        <v>16024.301468965672</v>
      </c>
      <c r="E110" s="17">
        <f>C110/3250</f>
        <v>4.7409175943685424</v>
      </c>
      <c r="F110" s="28">
        <f>(D110-C110)/E110</f>
        <v>129.99999999999991</v>
      </c>
      <c r="G110" s="18"/>
      <c r="H110" s="18"/>
      <c r="I110" s="19">
        <f>E110*50/C110</f>
        <v>1.5384615384615385E-2</v>
      </c>
      <c r="J110" s="87"/>
      <c r="K110" s="89">
        <v>28.165349135621994</v>
      </c>
    </row>
    <row r="111" spans="1:17">
      <c r="A111" s="93"/>
      <c r="B111" s="81">
        <f>B110+7</f>
        <v>43548</v>
      </c>
      <c r="C111" s="20">
        <f>D110+G110-H110</f>
        <v>16024.301468965672</v>
      </c>
      <c r="D111" s="17">
        <f>C111+(C111*0.04)</f>
        <v>16665.273527724297</v>
      </c>
      <c r="E111" s="17">
        <f>C111/3250</f>
        <v>4.9305542981432833</v>
      </c>
      <c r="F111" s="28">
        <f>(D111-C111)/E111</f>
        <v>129.99999999999969</v>
      </c>
      <c r="G111" s="18"/>
      <c r="H111" s="18"/>
      <c r="I111" s="19">
        <f>E111*50/C111</f>
        <v>1.5384615384615382E-2</v>
      </c>
      <c r="J111" s="87"/>
      <c r="K111" s="89">
        <v>29.331963101046874</v>
      </c>
    </row>
    <row r="112" spans="1:17" ht="13.5" thickBot="1">
      <c r="A112" s="94"/>
      <c r="B112" s="81">
        <f>B111+7</f>
        <v>43555</v>
      </c>
      <c r="C112" s="20">
        <f>D111+G111-H111</f>
        <v>16665.273527724297</v>
      </c>
      <c r="D112" s="17">
        <f>C112+(C112*0.04)</f>
        <v>17331.884468833268</v>
      </c>
      <c r="E112" s="17">
        <f>C112/3250</f>
        <v>5.1277764700690147</v>
      </c>
      <c r="F112" s="28">
        <f>(D112-C112)/E112</f>
        <v>129.99999999999983</v>
      </c>
      <c r="G112" s="80"/>
      <c r="H112" s="80"/>
      <c r="I112" s="19">
        <f>E112*50/C112</f>
        <v>1.5384615384615385E-2</v>
      </c>
      <c r="J112" s="87"/>
      <c r="K112" s="89">
        <v>30.545241625088746</v>
      </c>
      <c r="L112" s="95"/>
      <c r="M112" s="96"/>
      <c r="N112" s="96"/>
      <c r="O112" s="96"/>
      <c r="P112" s="96"/>
      <c r="Q112" s="96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2">
        <v>23</v>
      </c>
      <c r="B114" s="81">
        <f>B112+7</f>
        <v>43562</v>
      </c>
      <c r="C114" s="20">
        <f>D112+G112-H112</f>
        <v>17331.884468833268</v>
      </c>
      <c r="D114" s="17">
        <f>C114+(C114*0.04)</f>
        <v>18025.159847586598</v>
      </c>
      <c r="E114" s="17">
        <f>C114/3250</f>
        <v>5.3328875288717752</v>
      </c>
      <c r="F114" s="28">
        <f>(D114-C114)/E114</f>
        <v>129.99999999999972</v>
      </c>
      <c r="G114" s="18"/>
      <c r="H114" s="18"/>
      <c r="I114" s="19">
        <f>E114*50/C114</f>
        <v>1.5384615384615387E-2</v>
      </c>
      <c r="J114" s="87"/>
      <c r="K114" s="89">
        <v>31.8070512900923</v>
      </c>
    </row>
    <row r="115" spans="1:17">
      <c r="A115" s="93"/>
      <c r="B115" s="81">
        <f>B114+7</f>
        <v>43569</v>
      </c>
      <c r="C115" s="20">
        <f>D114+G114-H114</f>
        <v>18025.159847586598</v>
      </c>
      <c r="D115" s="17">
        <f>C115+(C115*0.04)</f>
        <v>18746.16624149006</v>
      </c>
      <c r="E115" s="17">
        <f>C115/3250</f>
        <v>5.5462030300266454</v>
      </c>
      <c r="F115" s="28">
        <f>(D115-C115)/E115</f>
        <v>129.99999999999977</v>
      </c>
      <c r="G115" s="18"/>
      <c r="H115" s="18"/>
      <c r="I115" s="19">
        <f>E115*50/C115</f>
        <v>1.5384615384615384E-2</v>
      </c>
      <c r="J115" s="87"/>
      <c r="K115" s="89">
        <v>33.119333341695992</v>
      </c>
    </row>
    <row r="116" spans="1:17">
      <c r="A116" s="93"/>
      <c r="B116" s="81">
        <f>B115+7</f>
        <v>43576</v>
      </c>
      <c r="C116" s="20">
        <f>D115+G115-H115</f>
        <v>18746.16624149006</v>
      </c>
      <c r="D116" s="17">
        <f>C116+(C116*0.04)</f>
        <v>19496.012891149661</v>
      </c>
      <c r="E116" s="17">
        <f>C116/3250</f>
        <v>5.7680511512277111</v>
      </c>
      <c r="F116" s="28">
        <f>(D116-C116)/E116</f>
        <v>129.99999999999977</v>
      </c>
      <c r="G116" s="18"/>
      <c r="H116" s="18"/>
      <c r="I116" s="19">
        <f>E116*50/C116</f>
        <v>1.5384615384615385E-2</v>
      </c>
      <c r="J116" s="87"/>
      <c r="K116" s="89">
        <v>34.48410667536384</v>
      </c>
    </row>
    <row r="117" spans="1:17" ht="13.5" thickBot="1">
      <c r="A117" s="94"/>
      <c r="B117" s="81">
        <f>B116+7</f>
        <v>43583</v>
      </c>
      <c r="C117" s="20">
        <f>D116+G116-H116</f>
        <v>19496.012891149661</v>
      </c>
      <c r="D117" s="17">
        <f>C117+(C117*0.04)</f>
        <v>20275.853406795646</v>
      </c>
      <c r="E117" s="17">
        <f>C117/3250</f>
        <v>5.9987731972768188</v>
      </c>
      <c r="F117" s="28">
        <f>(D117-C117)/E117</f>
        <v>129.99999999999974</v>
      </c>
      <c r="G117" s="80"/>
      <c r="H117" s="80"/>
      <c r="I117" s="19">
        <f>E117*50/C117</f>
        <v>1.5384615384615384E-2</v>
      </c>
      <c r="J117" s="87"/>
      <c r="K117" s="89">
        <v>35.903470942378391</v>
      </c>
      <c r="L117" s="95"/>
      <c r="M117" s="96"/>
      <c r="N117" s="96"/>
      <c r="O117" s="96"/>
      <c r="P117" s="96"/>
      <c r="Q117" s="96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2">
        <v>24</v>
      </c>
      <c r="B119" s="81">
        <f>B117+7</f>
        <v>43590</v>
      </c>
      <c r="C119" s="20">
        <f>D117+G117-H117</f>
        <v>20275.853406795646</v>
      </c>
      <c r="D119" s="17">
        <f>C119+(C119*0.04)</f>
        <v>21086.887543067471</v>
      </c>
      <c r="E119" s="17">
        <f>C119/3250</f>
        <v>6.2387241251678915</v>
      </c>
      <c r="F119" s="28">
        <f>(D119-C119)/E119</f>
        <v>129.99999999999977</v>
      </c>
      <c r="G119" s="18"/>
      <c r="H119" s="18"/>
      <c r="I119" s="19">
        <f>E119*50/C119</f>
        <v>1.5384615384615385E-2</v>
      </c>
      <c r="J119" s="87"/>
      <c r="K119" s="89">
        <v>37.37960978007353</v>
      </c>
    </row>
    <row r="120" spans="1:17">
      <c r="A120" s="93"/>
      <c r="B120" s="81">
        <f>B119+7</f>
        <v>43597</v>
      </c>
      <c r="C120" s="20">
        <f>D119+G119-H119</f>
        <v>21086.887543067471</v>
      </c>
      <c r="D120" s="17">
        <f>C120+(C120*0.04)</f>
        <v>21930.363044790171</v>
      </c>
      <c r="E120" s="17">
        <f>C120/3250</f>
        <v>6.488273090174606</v>
      </c>
      <c r="F120" s="28">
        <f>(D120-C120)/E120</f>
        <v>130.00000000000017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3"/>
      <c r="B121" s="81">
        <f>B120+7</f>
        <v>43604</v>
      </c>
      <c r="C121" s="20">
        <f>D120+G120-H120</f>
        <v>21930.363044790171</v>
      </c>
      <c r="D121" s="17">
        <f>C121+(C121*0.04)</f>
        <v>22807.577566581778</v>
      </c>
      <c r="E121" s="17">
        <f>C121/3250</f>
        <v>6.7478040137815913</v>
      </c>
      <c r="F121" s="28">
        <f>(D121-C121)/E121</f>
        <v>130.00000000000011</v>
      </c>
      <c r="G121" s="18"/>
      <c r="H121" s="18"/>
      <c r="I121" s="19">
        <f>E121*50/C121</f>
        <v>1.5384615384615385E-2</v>
      </c>
      <c r="J121" s="87"/>
      <c r="K121" s="89">
        <v>40.511385938127532</v>
      </c>
    </row>
    <row r="122" spans="1:17" ht="13.5" thickBot="1">
      <c r="A122" s="94"/>
      <c r="B122" s="81">
        <f>B121+7</f>
        <v>43611</v>
      </c>
      <c r="C122" s="20">
        <f>D121+G121-H121</f>
        <v>22807.577566581778</v>
      </c>
      <c r="D122" s="17">
        <f>C122+(C122*0.04)</f>
        <v>23719.880669245049</v>
      </c>
      <c r="E122" s="17">
        <f>C122/3250</f>
        <v>7.0177161743328549</v>
      </c>
      <c r="F122" s="28">
        <f>(D122-C122)/E122</f>
        <v>129.99999999999994</v>
      </c>
      <c r="G122" s="80"/>
      <c r="H122" s="80">
        <f>(D122-C109)*0.35</f>
        <v>3116.5796153951737</v>
      </c>
      <c r="I122" s="19">
        <f>E122*50/C122</f>
        <v>1.5384615384615385E-2</v>
      </c>
      <c r="J122" s="87"/>
      <c r="K122" s="89">
        <v>42.171841375652633</v>
      </c>
      <c r="L122" s="97" t="s">
        <v>41</v>
      </c>
      <c r="M122" s="98"/>
      <c r="N122" s="98"/>
      <c r="O122" s="98"/>
      <c r="P122" s="98"/>
      <c r="Q122" s="98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2">
        <v>25</v>
      </c>
      <c r="B124" s="81">
        <f>B122+7</f>
        <v>43618</v>
      </c>
      <c r="C124" s="20">
        <f>D122+G122-H122</f>
        <v>20603.301053849875</v>
      </c>
      <c r="D124" s="17">
        <f>C124+(C124*0.04)</f>
        <v>21427.433096003871</v>
      </c>
      <c r="E124" s="17">
        <f>C124/3250</f>
        <v>6.3394772473384231</v>
      </c>
      <c r="F124" s="28">
        <f>(D124-C124)/E124</f>
        <v>130.00000000000028</v>
      </c>
      <c r="G124" s="17"/>
      <c r="H124" s="18"/>
      <c r="I124" s="19">
        <f>E124*50/C124</f>
        <v>1.5384615384615384E-2</v>
      </c>
      <c r="J124" s="87"/>
      <c r="K124" s="89">
        <v>43.898715030678737</v>
      </c>
    </row>
    <row r="125" spans="1:17">
      <c r="A125" s="93"/>
      <c r="B125" s="81">
        <f>B124+7</f>
        <v>43625</v>
      </c>
      <c r="C125" s="20">
        <f>D124+G124-H124</f>
        <v>21427.433096003871</v>
      </c>
      <c r="D125" s="17">
        <f>C125+(C125*0.04)</f>
        <v>22284.530419844028</v>
      </c>
      <c r="E125" s="17">
        <f>C125/3250</f>
        <v>6.5930563372319604</v>
      </c>
      <c r="F125" s="28">
        <f>(D125-C125)/E125</f>
        <v>130.00000000000026</v>
      </c>
      <c r="G125" s="17"/>
      <c r="H125" s="18"/>
      <c r="I125" s="19">
        <f>E125*50/C125</f>
        <v>1.5384615384615384E-2</v>
      </c>
      <c r="J125" s="87"/>
      <c r="K125" s="89">
        <v>45.69466363190589</v>
      </c>
      <c r="L125" s="31"/>
      <c r="M125" s="31"/>
    </row>
    <row r="126" spans="1:17">
      <c r="A126" s="93"/>
      <c r="B126" s="81">
        <f>B125+7</f>
        <v>43632</v>
      </c>
      <c r="C126" s="20">
        <f>D125+G125-H125</f>
        <v>22284.530419844028</v>
      </c>
      <c r="D126" s="17">
        <f>C126+(C126*0.04)</f>
        <v>23175.911636637789</v>
      </c>
      <c r="E126" s="17">
        <f>C126/3250</f>
        <v>6.8567785907212393</v>
      </c>
      <c r="F126" s="28">
        <f>(D126-C126)/E126</f>
        <v>130.00000000000003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94"/>
      <c r="B127" s="81">
        <f>B126+7</f>
        <v>43639</v>
      </c>
      <c r="C127" s="20">
        <f>D126+G126-H126</f>
        <v>23175.911636637789</v>
      </c>
      <c r="D127" s="17">
        <f>C127+(C127*0.04)</f>
        <v>24102.948102103303</v>
      </c>
      <c r="E127" s="17">
        <f>C127/3250</f>
        <v>7.1310497343500892</v>
      </c>
      <c r="F127" s="28">
        <f>(D127-C127)/E127</f>
        <v>130.00000000000023</v>
      </c>
      <c r="G127" s="80"/>
      <c r="H127" s="80"/>
      <c r="I127" s="19">
        <f>E127*50/C127</f>
        <v>1.5384615384615384E-2</v>
      </c>
      <c r="J127" s="87"/>
      <c r="K127" s="89">
        <v>49.504948184269409</v>
      </c>
      <c r="L127" s="95"/>
      <c r="M127" s="96"/>
      <c r="N127" s="96"/>
      <c r="O127" s="96"/>
      <c r="P127" s="96"/>
      <c r="Q127" s="96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2">
        <v>26</v>
      </c>
      <c r="B129" s="81">
        <f>B127+7</f>
        <v>43646</v>
      </c>
      <c r="C129" s="20">
        <f>D127+G127-H127</f>
        <v>24102.948102103303</v>
      </c>
      <c r="D129" s="17">
        <f>C129+(C129*0.04)</f>
        <v>25067.066026187436</v>
      </c>
      <c r="E129" s="17">
        <f>C129/3250</f>
        <v>7.4162917237240933</v>
      </c>
      <c r="F129" s="28">
        <f>(D129-C129)/E129</f>
        <v>130.00000000000023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3"/>
      <c r="B130" s="81">
        <f>B129+7</f>
        <v>43653</v>
      </c>
      <c r="C130" s="20">
        <f>D129+G129-H129</f>
        <v>25067.066026187436</v>
      </c>
      <c r="D130" s="17">
        <f>C130+(C130*0.04)</f>
        <v>26069.748667234933</v>
      </c>
      <c r="E130" s="17">
        <f>C130/3250</f>
        <v>7.7129433926730577</v>
      </c>
      <c r="F130" s="28">
        <f>(D130-C130)/E130</f>
        <v>129.99999999999991</v>
      </c>
      <c r="G130" s="18"/>
      <c r="H130" s="18"/>
      <c r="I130" s="19">
        <f>E130*50/C130</f>
        <v>1.5384615384615385E-2</v>
      </c>
      <c r="J130" s="87"/>
      <c r="K130" s="89">
        <v>53.626151956105794</v>
      </c>
    </row>
    <row r="131" spans="1:17">
      <c r="A131" s="93"/>
      <c r="B131" s="81">
        <f>B130+7</f>
        <v>43660</v>
      </c>
      <c r="C131" s="20">
        <f>D130+G130-H130</f>
        <v>26069.748667234933</v>
      </c>
      <c r="D131" s="17">
        <f>C131+(C131*0.04)</f>
        <v>27112.538613924331</v>
      </c>
      <c r="E131" s="17">
        <f>C131/3250</f>
        <v>8.021461128379979</v>
      </c>
      <c r="F131" s="28">
        <f>(D131-C131)/E131</f>
        <v>130.00000000000006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94"/>
      <c r="B132" s="81">
        <f>B131+7</f>
        <v>43667</v>
      </c>
      <c r="C132" s="20">
        <f>D131+G131-H131</f>
        <v>27112.538613924331</v>
      </c>
      <c r="D132" s="17">
        <f>C132+(C132*0.04)</f>
        <v>28197.040158481304</v>
      </c>
      <c r="E132" s="17">
        <f>C132/3250</f>
        <v>8.3423195735151783</v>
      </c>
      <c r="F132" s="28">
        <f>(D132-C132)/E132</f>
        <v>130.00000000000003</v>
      </c>
      <c r="G132" s="80"/>
      <c r="H132" s="80"/>
      <c r="I132" s="19">
        <f>E132*50/C132</f>
        <v>1.5384615384615384E-2</v>
      </c>
      <c r="J132" s="87"/>
      <c r="K132" s="89">
        <v>58.083645955724023</v>
      </c>
      <c r="L132" s="95"/>
      <c r="M132" s="96"/>
      <c r="N132" s="96"/>
      <c r="O132" s="96"/>
      <c r="P132" s="96"/>
      <c r="Q132" s="96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2">
        <v>27</v>
      </c>
      <c r="B134" s="81">
        <f>B132+7</f>
        <v>43674</v>
      </c>
      <c r="C134" s="20">
        <f>D132+G132-H132</f>
        <v>28197.040158481304</v>
      </c>
      <c r="D134" s="17">
        <f>C134+(C134*0.04)</f>
        <v>29324.921764820556</v>
      </c>
      <c r="E134" s="17">
        <f>C134/3250</f>
        <v>8.6760123564557858</v>
      </c>
      <c r="F134" s="28">
        <f>(D134-C134)/E134</f>
        <v>129.99999999999991</v>
      </c>
      <c r="G134" s="18"/>
      <c r="H134" s="18"/>
      <c r="I134" s="19">
        <f>E134*50/C134</f>
        <v>1.5384615384615384E-2</v>
      </c>
      <c r="J134" s="87"/>
      <c r="K134" s="89">
        <v>60.446991793952982</v>
      </c>
    </row>
    <row r="135" spans="1:17">
      <c r="A135" s="93"/>
      <c r="B135" s="81">
        <f>B134+7</f>
        <v>43681</v>
      </c>
      <c r="C135" s="20">
        <f>D134+G134-H134</f>
        <v>29324.921764820556</v>
      </c>
      <c r="D135" s="17">
        <f>C135+(C135*0.04)</f>
        <v>30497.918635413378</v>
      </c>
      <c r="E135" s="17">
        <f>C135/3250</f>
        <v>9.0230528507140164</v>
      </c>
      <c r="F135" s="28">
        <f>(D135-C135)/E135</f>
        <v>130</v>
      </c>
      <c r="G135" s="18"/>
      <c r="H135" s="18"/>
      <c r="I135" s="19">
        <f>E135*50/C135</f>
        <v>1.5384615384615382E-2</v>
      </c>
      <c r="J135" s="87"/>
      <c r="K135" s="89">
        <v>62.904871465711103</v>
      </c>
    </row>
    <row r="136" spans="1:17">
      <c r="A136" s="93"/>
      <c r="B136" s="81">
        <f>B135+7</f>
        <v>43688</v>
      </c>
      <c r="C136" s="20">
        <f>D135+G135-H135</f>
        <v>30497.918635413378</v>
      </c>
      <c r="D136" s="17">
        <f>C136+(C136*0.04)</f>
        <v>31717.835380829914</v>
      </c>
      <c r="E136" s="17">
        <f>C136/3250</f>
        <v>9.3839749647425776</v>
      </c>
      <c r="F136" s="28">
        <f>(D136-C136)/E136</f>
        <v>130.00000000000011</v>
      </c>
      <c r="G136" s="18"/>
      <c r="H136" s="18"/>
      <c r="I136" s="19">
        <f>E136*50/C136</f>
        <v>1.5384615384615384E-2</v>
      </c>
      <c r="J136" s="87"/>
      <c r="K136" s="89">
        <v>65.461066324339555</v>
      </c>
    </row>
    <row r="137" spans="1:17" ht="13.5" thickBot="1">
      <c r="A137" s="94"/>
      <c r="B137" s="81">
        <f>B136+7</f>
        <v>43695</v>
      </c>
      <c r="C137" s="20">
        <f>D136+G136-H136</f>
        <v>31717.835380829914</v>
      </c>
      <c r="D137" s="17">
        <f>C137+(C137*0.04)</f>
        <v>32986.548796063114</v>
      </c>
      <c r="E137" s="17">
        <f>C137/3250</f>
        <v>9.7593339633322813</v>
      </c>
      <c r="F137" s="28">
        <f>(D137-C137)/E137</f>
        <v>130.00000000000037</v>
      </c>
      <c r="G137" s="80"/>
      <c r="H137" s="80">
        <f>(D137-C124)*0.35</f>
        <v>4334.1367097746333</v>
      </c>
      <c r="I137" s="19">
        <f>E137*50/C137</f>
        <v>1.5384615384615384E-2</v>
      </c>
      <c r="J137" s="87"/>
      <c r="K137" s="89">
        <v>68.119508977313131</v>
      </c>
      <c r="L137" s="97" t="s">
        <v>41</v>
      </c>
      <c r="M137" s="98"/>
      <c r="N137" s="98"/>
      <c r="O137" s="98"/>
      <c r="P137" s="98"/>
      <c r="Q137" s="98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110"/>
      <c r="K138" s="109"/>
    </row>
    <row r="139" spans="1:17">
      <c r="A139" s="92">
        <v>28</v>
      </c>
      <c r="B139" s="81">
        <f>B137+7</f>
        <v>43702</v>
      </c>
      <c r="C139" s="20">
        <f>D137+G137-H137</f>
        <v>28652.412086288481</v>
      </c>
      <c r="D139" s="17">
        <f>C139+(C139*0.04)</f>
        <v>29798.508569740021</v>
      </c>
      <c r="E139" s="17">
        <f>C139/3250</f>
        <v>8.8161267957810718</v>
      </c>
      <c r="F139" s="28">
        <f>(D139-C139)/E139</f>
        <v>130.00000000000006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93"/>
      <c r="B140" s="81">
        <f>B139+7</f>
        <v>43709</v>
      </c>
      <c r="C140" s="20">
        <f>D139+G139-H139</f>
        <v>29798.508569740021</v>
      </c>
      <c r="D140" s="17">
        <f>C140+(C140*0.04)</f>
        <v>30990.44891252962</v>
      </c>
      <c r="E140" s="17">
        <f>C140/3250</f>
        <v>9.168771867612314</v>
      </c>
      <c r="F140" s="28">
        <f>(D140-C140)/E140</f>
        <v>129.99999999999986</v>
      </c>
      <c r="G140" s="18"/>
      <c r="H140" s="18"/>
      <c r="I140" s="19">
        <f>E140*50/C140</f>
        <v>1.5384615384615385E-2</v>
      </c>
      <c r="J140" s="87"/>
      <c r="K140" s="89"/>
    </row>
    <row r="141" spans="1:17">
      <c r="A141" s="93"/>
      <c r="B141" s="81">
        <f>B140+7</f>
        <v>43716</v>
      </c>
      <c r="C141" s="20">
        <f>D140+G140-H140</f>
        <v>30990.44891252962</v>
      </c>
      <c r="D141" s="17">
        <f>C141+(C141*0.04)</f>
        <v>32230.066869030805</v>
      </c>
      <c r="E141" s="17">
        <f>C141/3250</f>
        <v>9.5355227423168056</v>
      </c>
      <c r="F141" s="28">
        <f>(D141-C141)/E141</f>
        <v>129.99999999999997</v>
      </c>
      <c r="G141" s="18"/>
      <c r="H141" s="18"/>
      <c r="I141" s="19">
        <f>E141*50/C141</f>
        <v>1.5384615384615384E-2</v>
      </c>
      <c r="J141" s="87"/>
      <c r="K141" s="89"/>
    </row>
    <row r="142" spans="1:17" ht="13.5" thickBot="1">
      <c r="A142" s="94"/>
      <c r="B142" s="81">
        <f>B141+7</f>
        <v>43723</v>
      </c>
      <c r="C142" s="20">
        <f>D141+G141-H141</f>
        <v>32230.066869030805</v>
      </c>
      <c r="D142" s="17">
        <f>C142+(C142*0.04)</f>
        <v>33519.269543792034</v>
      </c>
      <c r="E142" s="17">
        <f>C142/3250</f>
        <v>9.9169436520094791</v>
      </c>
      <c r="F142" s="28">
        <f>(D142-C142)/E142</f>
        <v>129.99999999999966</v>
      </c>
      <c r="G142" s="80"/>
      <c r="H142" s="80"/>
      <c r="I142" s="19">
        <f>E142*50/C142</f>
        <v>1.5384615384615385E-2</v>
      </c>
      <c r="J142" s="87"/>
      <c r="K142" s="89"/>
      <c r="L142" s="95"/>
      <c r="M142" s="96"/>
      <c r="N142" s="96"/>
      <c r="O142" s="96"/>
      <c r="P142" s="96"/>
      <c r="Q142" s="96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2">
        <v>29</v>
      </c>
      <c r="B144" s="81">
        <f>B142+7</f>
        <v>43730</v>
      </c>
      <c r="C144" s="20">
        <f>D142+G142-H142</f>
        <v>33519.269543792034</v>
      </c>
      <c r="D144" s="17">
        <f>C144+(C144*0.04)</f>
        <v>34860.040325543712</v>
      </c>
      <c r="E144" s="17">
        <f>C144/3250</f>
        <v>10.313621398089856</v>
      </c>
      <c r="F144" s="28">
        <f>(D144-C144)/E144</f>
        <v>129.99999999999972</v>
      </c>
      <c r="G144" s="18"/>
      <c r="H144" s="18"/>
      <c r="I144" s="19">
        <f>E144*50/C144</f>
        <v>1.5384615384615384E-2</v>
      </c>
      <c r="J144" s="87"/>
      <c r="K144" s="89"/>
    </row>
    <row r="145" spans="1:17">
      <c r="A145" s="93"/>
      <c r="B145" s="81">
        <f>B144+7</f>
        <v>43737</v>
      </c>
      <c r="C145" s="20">
        <f>D144+G144-H144</f>
        <v>34860.040325543712</v>
      </c>
      <c r="D145" s="17">
        <f>C145+(C145*0.04)</f>
        <v>36254.441938565462</v>
      </c>
      <c r="E145" s="17">
        <f>C145/3250</f>
        <v>10.726166254013449</v>
      </c>
      <c r="F145" s="28">
        <f>(D145-C145)/E145</f>
        <v>130.00000000000011</v>
      </c>
      <c r="G145" s="18"/>
      <c r="H145" s="18"/>
      <c r="I145" s="19">
        <f>E145*50/C145</f>
        <v>1.5384615384615384E-2</v>
      </c>
      <c r="J145" s="87"/>
      <c r="K145" s="89"/>
    </row>
    <row r="146" spans="1:17">
      <c r="A146" s="93"/>
      <c r="B146" s="81">
        <f>B145+7</f>
        <v>43744</v>
      </c>
      <c r="C146" s="20">
        <f>D145+G145-H145</f>
        <v>36254.441938565462</v>
      </c>
      <c r="D146" s="17">
        <f>C146+(C146*0.04)</f>
        <v>37704.619616108081</v>
      </c>
      <c r="E146" s="17">
        <f>C146/3250</f>
        <v>11.155212904173988</v>
      </c>
      <c r="F146" s="28">
        <f>(D146-C146)/E146</f>
        <v>130.00000000000003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94"/>
      <c r="B147" s="81">
        <f>B146+7</f>
        <v>43751</v>
      </c>
      <c r="C147" s="20">
        <f>D146+G146-H146</f>
        <v>37704.619616108081</v>
      </c>
      <c r="D147" s="17">
        <f>C147+(C147*0.04)</f>
        <v>39212.8044007524</v>
      </c>
      <c r="E147" s="17">
        <f>C147/3250</f>
        <v>11.601421420340948</v>
      </c>
      <c r="F147" s="28">
        <f>(D147-C147)/E147</f>
        <v>129.99999999999969</v>
      </c>
      <c r="G147" s="80"/>
      <c r="H147" s="80"/>
      <c r="I147" s="19">
        <f>E147*50/C147</f>
        <v>1.5384615384615385E-2</v>
      </c>
      <c r="J147" s="87"/>
      <c r="K147" s="89"/>
      <c r="L147" s="95"/>
      <c r="M147" s="96"/>
      <c r="N147" s="96"/>
      <c r="O147" s="96"/>
      <c r="P147" s="96"/>
      <c r="Q147" s="96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2">
        <v>30</v>
      </c>
      <c r="B149" s="81">
        <f>B147+7</f>
        <v>43758</v>
      </c>
      <c r="C149" s="20">
        <f>D147+G147-H147</f>
        <v>39212.8044007524</v>
      </c>
      <c r="D149" s="17">
        <f>C149+(C149*0.04)</f>
        <v>40781.316576782498</v>
      </c>
      <c r="E149" s="17">
        <f>C149/3250</f>
        <v>12.065478277154584</v>
      </c>
      <c r="F149" s="28">
        <f>(D149-C149)/E149</f>
        <v>130.00000000000011</v>
      </c>
      <c r="G149" s="18"/>
      <c r="H149" s="18"/>
      <c r="I149" s="19">
        <f>E149*50/C149</f>
        <v>1.5384615384615384E-2</v>
      </c>
      <c r="J149" s="87"/>
      <c r="K149" s="89"/>
    </row>
    <row r="150" spans="1:17">
      <c r="A150" s="93"/>
      <c r="B150" s="81">
        <f>B149+7</f>
        <v>43765</v>
      </c>
      <c r="C150" s="20">
        <f>D149+G149-H149</f>
        <v>40781.316576782498</v>
      </c>
      <c r="D150" s="17">
        <f>C150+(C150*0.04)</f>
        <v>42412.569239853794</v>
      </c>
      <c r="E150" s="17">
        <f>C150/3250</f>
        <v>12.548097408240768</v>
      </c>
      <c r="F150" s="28">
        <f>(D150-C150)/E150</f>
        <v>129.99999999999972</v>
      </c>
      <c r="G150" s="18"/>
      <c r="H150" s="18"/>
      <c r="I150" s="19">
        <f>E150*50/C150</f>
        <v>1.5384615384615382E-2</v>
      </c>
      <c r="J150" s="87"/>
      <c r="K150" s="89"/>
    </row>
    <row r="151" spans="1:17">
      <c r="A151" s="93"/>
      <c r="B151" s="81">
        <f>B150+7</f>
        <v>43772</v>
      </c>
      <c r="C151" s="20">
        <f>D150+G150-H150</f>
        <v>42412.569239853794</v>
      </c>
      <c r="D151" s="17">
        <f>C151+(C151*0.04)</f>
        <v>44109.072009447947</v>
      </c>
      <c r="E151" s="17">
        <f>C151/3250</f>
        <v>13.050021304570398</v>
      </c>
      <c r="F151" s="28">
        <f>(D151-C151)/E151</f>
        <v>130.00000000000014</v>
      </c>
      <c r="G151" s="18"/>
      <c r="H151" s="18"/>
      <c r="I151" s="19">
        <f>E151*50/C151</f>
        <v>1.5384615384615384E-2</v>
      </c>
      <c r="J151" s="87"/>
      <c r="K151" s="89"/>
    </row>
    <row r="152" spans="1:17" ht="13.5" thickBot="1">
      <c r="A152" s="94"/>
      <c r="B152" s="81">
        <f>B151+7</f>
        <v>43779</v>
      </c>
      <c r="C152" s="20">
        <f>D151+G151-H151</f>
        <v>44109.072009447947</v>
      </c>
      <c r="D152" s="17">
        <f>C152+(C152*0.04)</f>
        <v>45873.434889825869</v>
      </c>
      <c r="E152" s="17">
        <f>C152/3250</f>
        <v>13.572022156753215</v>
      </c>
      <c r="F152" s="28">
        <f>(D152-C152)/E152</f>
        <v>130.00000000000023</v>
      </c>
      <c r="G152" s="80"/>
      <c r="H152" s="80">
        <f>(D152-C139)*0.35</f>
        <v>6027.3579812380849</v>
      </c>
      <c r="I152" s="19">
        <f>E152*50/C152</f>
        <v>1.5384615384615384E-2</v>
      </c>
      <c r="J152" s="87"/>
      <c r="K152" s="89"/>
      <c r="L152" s="97" t="s">
        <v>41</v>
      </c>
      <c r="M152" s="98"/>
      <c r="N152" s="98"/>
      <c r="O152" s="98"/>
      <c r="P152" s="98"/>
      <c r="Q152" s="98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2">
        <v>31</v>
      </c>
      <c r="B154" s="81">
        <f>B152+7</f>
        <v>43786</v>
      </c>
      <c r="C154" s="20">
        <f>D152+G152-H152</f>
        <v>39846.076908587784</v>
      </c>
      <c r="D154" s="17">
        <f>C154+(C154*0.04)</f>
        <v>41439.919984931294</v>
      </c>
      <c r="E154" s="17">
        <f>C154/3250</f>
        <v>12.26033135648855</v>
      </c>
      <c r="F154" s="28">
        <f>(D154-C154)/E154</f>
        <v>129.99999999999989</v>
      </c>
      <c r="G154" s="17"/>
      <c r="H154" s="79"/>
      <c r="I154" s="19">
        <f>E154*50/C154</f>
        <v>1.5384615384615387E-2</v>
      </c>
      <c r="J154" s="87"/>
      <c r="K154" s="89"/>
    </row>
    <row r="155" spans="1:17">
      <c r="A155" s="93"/>
      <c r="B155" s="81">
        <f>B154+7</f>
        <v>43793</v>
      </c>
      <c r="C155" s="20">
        <f>D154+G154-H154</f>
        <v>41439.919984931294</v>
      </c>
      <c r="D155" s="17">
        <f>C155+(C155*0.04)</f>
        <v>43097.516784328545</v>
      </c>
      <c r="E155" s="17">
        <f>C155/3250</f>
        <v>12.75074461074809</v>
      </c>
      <c r="F155" s="28">
        <f>(D155-C155)/E155</f>
        <v>130</v>
      </c>
      <c r="G155" s="17"/>
      <c r="H155" s="79"/>
      <c r="I155" s="19">
        <f>E155*50/C155</f>
        <v>1.5384615384615385E-2</v>
      </c>
      <c r="J155" s="87"/>
      <c r="K155" s="89"/>
    </row>
    <row r="156" spans="1:17">
      <c r="A156" s="93"/>
      <c r="B156" s="81">
        <f>B155+7</f>
        <v>43800</v>
      </c>
      <c r="C156" s="20">
        <f>D155+G155-H155</f>
        <v>43097.516784328545</v>
      </c>
      <c r="D156" s="17">
        <f>C156+(C156*0.04)</f>
        <v>44821.417455701689</v>
      </c>
      <c r="E156" s="17">
        <f>C156/3250</f>
        <v>13.260774395178014</v>
      </c>
      <c r="F156" s="28">
        <f>(D156-C156)/E156</f>
        <v>130.00000000000011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94"/>
      <c r="B157" s="81">
        <f>B156+7</f>
        <v>43807</v>
      </c>
      <c r="C157" s="20">
        <f>D156+G156-H156</f>
        <v>44821.417455701689</v>
      </c>
      <c r="D157" s="17">
        <f>C157+(C157*0.04)</f>
        <v>46614.274153929757</v>
      </c>
      <c r="E157" s="17">
        <f>C157/3250</f>
        <v>13.791205370985136</v>
      </c>
      <c r="F157" s="28">
        <f>(D157-C157)/E157</f>
        <v>130.00000000000003</v>
      </c>
      <c r="G157" s="80"/>
      <c r="H157" s="80"/>
      <c r="I157" s="19">
        <f>E157*50/C157</f>
        <v>1.5384615384615385E-2</v>
      </c>
      <c r="J157" s="87"/>
      <c r="K157" s="89"/>
      <c r="L157" s="95"/>
      <c r="M157" s="96"/>
      <c r="N157" s="96"/>
      <c r="O157" s="96"/>
      <c r="P157" s="96"/>
      <c r="Q157" s="96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2">
        <v>32</v>
      </c>
      <c r="B159" s="81">
        <f>B157+7</f>
        <v>43814</v>
      </c>
      <c r="C159" s="20">
        <f>D157+G157-H157</f>
        <v>46614.274153929757</v>
      </c>
      <c r="D159" s="17">
        <f>C159+(C159*0.04)</f>
        <v>48478.845120086946</v>
      </c>
      <c r="E159" s="17">
        <f>C159/3250</f>
        <v>14.342853585824541</v>
      </c>
      <c r="F159" s="28">
        <f>(D159-C159)/E159</f>
        <v>129.99999999999991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93"/>
      <c r="B160" s="81">
        <f>B159+7</f>
        <v>43821</v>
      </c>
      <c r="C160" s="20">
        <f>D159+G159-H159</f>
        <v>48478.845120086946</v>
      </c>
      <c r="D160" s="17">
        <f>C160+(C160*0.04)</f>
        <v>50417.998924890424</v>
      </c>
      <c r="E160" s="17">
        <f>C160/3250</f>
        <v>14.916567729257523</v>
      </c>
      <c r="F160" s="28">
        <f>(D160-C160)/E160</f>
        <v>130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93"/>
      <c r="B161" s="81">
        <f>B160+7</f>
        <v>43828</v>
      </c>
      <c r="C161" s="20">
        <f>D160+G160-H160</f>
        <v>50417.998924890424</v>
      </c>
      <c r="D161" s="17">
        <f>C161+(C161*0.04)</f>
        <v>52434.718881886038</v>
      </c>
      <c r="E161" s="17">
        <f>C161/3250</f>
        <v>15.513230438427822</v>
      </c>
      <c r="F161" s="28">
        <f>(D161-C161)/E161</f>
        <v>129.9999999999998</v>
      </c>
      <c r="G161" s="18"/>
      <c r="H161" s="18"/>
      <c r="I161" s="19">
        <f>E161*50/C161</f>
        <v>1.5384615384615384E-2</v>
      </c>
      <c r="J161" s="87"/>
      <c r="K161" s="89"/>
    </row>
    <row r="162" spans="1:17" ht="13.5" thickBot="1">
      <c r="A162" s="94"/>
      <c r="B162" s="81">
        <f>B161+7</f>
        <v>43835</v>
      </c>
      <c r="C162" s="20">
        <f>D161+G161-H161</f>
        <v>52434.718881886038</v>
      </c>
      <c r="D162" s="17">
        <f>C162+(C162*0.04)</f>
        <v>54532.107637161476</v>
      </c>
      <c r="E162" s="17">
        <f>C162/3250</f>
        <v>16.133759655964933</v>
      </c>
      <c r="F162" s="28">
        <f>(D162-C162)/E162</f>
        <v>129.99999999999983</v>
      </c>
      <c r="G162" s="80"/>
      <c r="H162" s="80"/>
      <c r="I162" s="19">
        <f>E162*50/C162</f>
        <v>1.5384615384615384E-2</v>
      </c>
      <c r="J162" s="87"/>
      <c r="K162" s="89"/>
      <c r="L162" s="95"/>
      <c r="M162" s="96"/>
      <c r="N162" s="96"/>
      <c r="O162" s="96"/>
      <c r="P162" s="96"/>
      <c r="Q162" s="96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2">
        <v>33</v>
      </c>
      <c r="B164" s="81">
        <f>B162+7</f>
        <v>43842</v>
      </c>
      <c r="C164" s="20">
        <f>D162+G162-H162</f>
        <v>54532.107637161476</v>
      </c>
      <c r="D164" s="17">
        <f>C164+(C164*0.04)</f>
        <v>56713.391942647933</v>
      </c>
      <c r="E164" s="17">
        <f>C164/3250</f>
        <v>16.779110042203531</v>
      </c>
      <c r="F164" s="28">
        <f>(D164-C164)/E164</f>
        <v>129.99999999999989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3"/>
      <c r="B165" s="81">
        <f>B164+7</f>
        <v>43849</v>
      </c>
      <c r="C165" s="20">
        <f>D164+G164-H164</f>
        <v>56713.391942647933</v>
      </c>
      <c r="D165" s="17">
        <f>C165+(C165*0.04)</f>
        <v>58981.927620353854</v>
      </c>
      <c r="E165" s="17">
        <f>C165/3250</f>
        <v>17.450274443891672</v>
      </c>
      <c r="F165" s="28">
        <f>(D165-C165)/E165</f>
        <v>130.00000000000017</v>
      </c>
      <c r="G165" s="18"/>
      <c r="H165" s="18"/>
      <c r="I165" s="19">
        <f>E165*50/C165</f>
        <v>1.5384615384615384E-2</v>
      </c>
      <c r="J165" s="87"/>
      <c r="K165" s="89"/>
      <c r="L165" s="31"/>
      <c r="M165" s="31"/>
    </row>
    <row r="166" spans="1:17">
      <c r="A166" s="93"/>
      <c r="B166" s="81">
        <f>B165+7</f>
        <v>43856</v>
      </c>
      <c r="C166" s="20">
        <f>D165+G165-H165</f>
        <v>58981.927620353854</v>
      </c>
      <c r="D166" s="17">
        <f>C166+(C166*0.04)</f>
        <v>61341.204725168005</v>
      </c>
      <c r="E166" s="17">
        <f>C166/3250</f>
        <v>18.148285421647341</v>
      </c>
      <c r="F166" s="28">
        <f>(D166-C166)/E166</f>
        <v>129.99999999999983</v>
      </c>
      <c r="G166" s="18"/>
      <c r="H166" s="18"/>
      <c r="I166" s="19">
        <f>E166*50/C166</f>
        <v>1.5384615384615385E-2</v>
      </c>
      <c r="J166" s="87"/>
      <c r="K166" s="89"/>
      <c r="L166" s="31"/>
      <c r="M166" s="31"/>
    </row>
    <row r="167" spans="1:17" ht="13.5" thickBot="1">
      <c r="A167" s="94"/>
      <c r="B167" s="81">
        <f>B166+7</f>
        <v>43863</v>
      </c>
      <c r="C167" s="20">
        <f>D166+G166-H166</f>
        <v>61341.204725168005</v>
      </c>
      <c r="D167" s="17">
        <f>C167+(C167*0.04)</f>
        <v>63794.852914174728</v>
      </c>
      <c r="E167" s="17">
        <f>C167/3250</f>
        <v>18.874216838513231</v>
      </c>
      <c r="F167" s="28">
        <f>(D167-C167)/E167</f>
        <v>130.00000000000014</v>
      </c>
      <c r="G167" s="80"/>
      <c r="H167" s="80">
        <f>(D167-C154)*0.35</f>
        <v>8382.0716019554293</v>
      </c>
      <c r="I167" s="19">
        <f>E167*50/C167</f>
        <v>1.5384615384615382E-2</v>
      </c>
      <c r="J167" s="87"/>
      <c r="K167" s="89"/>
      <c r="L167" s="97" t="s">
        <v>41</v>
      </c>
      <c r="M167" s="98"/>
      <c r="N167" s="98"/>
      <c r="O167" s="98"/>
      <c r="P167" s="98"/>
      <c r="Q167" s="98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2">
        <v>34</v>
      </c>
      <c r="B169" s="81">
        <f>B167+7</f>
        <v>43870</v>
      </c>
      <c r="C169" s="20">
        <f>D167+G167-H167</f>
        <v>55412.781312219297</v>
      </c>
      <c r="D169" s="17">
        <f>C169+(C169*0.04)</f>
        <v>57629.29256470807</v>
      </c>
      <c r="E169" s="17">
        <f>C169/3250</f>
        <v>17.050086557605937</v>
      </c>
      <c r="F169" s="28">
        <f>(D169-C169)/E169</f>
        <v>130.00000000000011</v>
      </c>
      <c r="G169" s="18"/>
      <c r="H169" s="18"/>
      <c r="I169" s="19">
        <f>E169*50/C169</f>
        <v>1.5384615384615384E-2</v>
      </c>
      <c r="J169" s="87"/>
      <c r="K169" s="89"/>
    </row>
    <row r="170" spans="1:17">
      <c r="A170" s="93"/>
      <c r="B170" s="81">
        <f>B169+7</f>
        <v>43877</v>
      </c>
      <c r="C170" s="20">
        <f>D169+G169-H169</f>
        <v>57629.29256470807</v>
      </c>
      <c r="D170" s="17">
        <f>C170+(C170*0.04)</f>
        <v>59934.464267296396</v>
      </c>
      <c r="E170" s="17">
        <f>C170/3250</f>
        <v>17.732090019910174</v>
      </c>
      <c r="F170" s="28">
        <f>(D170-C170)/E170</f>
        <v>130.0000000000002</v>
      </c>
      <c r="G170" s="18"/>
      <c r="H170" s="18"/>
      <c r="I170" s="19">
        <f>E170*50/C170</f>
        <v>1.5384615384615384E-2</v>
      </c>
      <c r="J170" s="87"/>
      <c r="K170" s="89"/>
    </row>
    <row r="171" spans="1:17">
      <c r="A171" s="93"/>
      <c r="B171" s="81">
        <f>B170+7</f>
        <v>43884</v>
      </c>
      <c r="C171" s="20">
        <f>D170+G170-H170</f>
        <v>59934.464267296396</v>
      </c>
      <c r="D171" s="17">
        <f>C171+(C171*0.04)</f>
        <v>62331.842837988253</v>
      </c>
      <c r="E171" s="17">
        <f>C171/3250</f>
        <v>18.441373620706585</v>
      </c>
      <c r="F171" s="28">
        <f>(D171-C171)/E171</f>
        <v>130.00000000000006</v>
      </c>
      <c r="G171" s="18"/>
      <c r="H171" s="18"/>
      <c r="I171" s="19">
        <f>E171*50/C171</f>
        <v>1.5384615384615387E-2</v>
      </c>
      <c r="J171" s="87"/>
      <c r="K171" s="89"/>
    </row>
    <row r="172" spans="1:17" ht="13.5" thickBot="1">
      <c r="A172" s="94"/>
      <c r="B172" s="81">
        <f>B171+7</f>
        <v>43891</v>
      </c>
      <c r="C172" s="20">
        <f>D171+G171-H171</f>
        <v>62331.842837988253</v>
      </c>
      <c r="D172" s="17">
        <f>C172+(C172*0.04)</f>
        <v>64825.116551507781</v>
      </c>
      <c r="E172" s="17">
        <f>C172/3250</f>
        <v>19.179028565534846</v>
      </c>
      <c r="F172" s="28">
        <f>(D172-C172)/E172</f>
        <v>129.99999999999986</v>
      </c>
      <c r="G172" s="80"/>
      <c r="H172" s="80"/>
      <c r="I172" s="19">
        <f>E172*50/C172</f>
        <v>1.5384615384615384E-2</v>
      </c>
      <c r="J172" s="87"/>
      <c r="K172" s="89"/>
      <c r="L172" s="95"/>
      <c r="M172" s="96"/>
      <c r="N172" s="96"/>
      <c r="O172" s="96"/>
      <c r="P172" s="96"/>
      <c r="Q172" s="96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2">
        <v>35</v>
      </c>
      <c r="B174" s="81">
        <f>B172+7</f>
        <v>43898</v>
      </c>
      <c r="C174" s="20">
        <f>D172+G172-H172</f>
        <v>64825.116551507781</v>
      </c>
      <c r="D174" s="17">
        <f>C174+(C174*0.04)</f>
        <v>67418.121213568098</v>
      </c>
      <c r="E174" s="17">
        <f>C174/3250</f>
        <v>19.94618970815624</v>
      </c>
      <c r="F174" s="28">
        <f>(D174-C174)/E174</f>
        <v>130.00000000000028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93"/>
      <c r="B175" s="81">
        <f>B174+7</f>
        <v>43905</v>
      </c>
      <c r="C175" s="20">
        <f>D174+G174-H174</f>
        <v>67418.121213568098</v>
      </c>
      <c r="D175" s="17">
        <f>C175+(C175*0.04)</f>
        <v>70114.846062110824</v>
      </c>
      <c r="E175" s="17">
        <f>C175/3250</f>
        <v>20.744037296482492</v>
      </c>
      <c r="F175" s="28">
        <f>(D175-C175)/E175</f>
        <v>130.00000000000011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93"/>
      <c r="B176" s="81">
        <f>B175+7</f>
        <v>43912</v>
      </c>
      <c r="C176" s="20">
        <f>D175+G175-H175</f>
        <v>70114.846062110824</v>
      </c>
      <c r="D176" s="17">
        <f>C176+(C176*0.04)</f>
        <v>72919.43990459526</v>
      </c>
      <c r="E176" s="17">
        <f>C176/3250</f>
        <v>21.573798788341794</v>
      </c>
      <c r="F176" s="28">
        <f>(D176-C176)/E176</f>
        <v>130.00000000000009</v>
      </c>
      <c r="G176" s="18"/>
      <c r="H176" s="18"/>
      <c r="I176" s="19">
        <f>E176*50/C176</f>
        <v>1.5384615384615384E-2</v>
      </c>
      <c r="J176" s="87"/>
      <c r="K176" s="89"/>
    </row>
    <row r="177" spans="1:17" ht="13.5" thickBot="1">
      <c r="A177" s="94"/>
      <c r="B177" s="81">
        <f>B176+7</f>
        <v>43919</v>
      </c>
      <c r="C177" s="20">
        <f>D176+G176-H176</f>
        <v>72919.43990459526</v>
      </c>
      <c r="D177" s="17">
        <f>C177+(C177*0.04)</f>
        <v>75836.217500779065</v>
      </c>
      <c r="E177" s="17">
        <f>C177/3250</f>
        <v>22.436750739875464</v>
      </c>
      <c r="F177" s="28">
        <f>(D177-C177)/E177</f>
        <v>129.99999999999977</v>
      </c>
      <c r="G177" s="80"/>
      <c r="H177" s="80">
        <f>(D177-C169)*0.35</f>
        <v>7148.2026659959183</v>
      </c>
      <c r="I177" s="19">
        <f>E177*50/C177</f>
        <v>1.5384615384615385E-2</v>
      </c>
      <c r="J177" s="87"/>
      <c r="K177" s="89"/>
      <c r="L177" s="97" t="s">
        <v>41</v>
      </c>
      <c r="M177" s="98"/>
      <c r="N177" s="98"/>
      <c r="O177" s="98"/>
      <c r="P177" s="98"/>
      <c r="Q177" s="98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K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J12" sqref="J12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99"/>
      <c r="C1" s="100"/>
      <c r="D1" s="100"/>
      <c r="E1" s="100"/>
      <c r="F1" s="100"/>
      <c r="G1" s="100"/>
      <c r="H1" s="100"/>
      <c r="I1" s="100"/>
      <c r="J1" s="100"/>
      <c r="K1" s="100"/>
    </row>
    <row r="2" spans="1:17" ht="13.5" thickBot="1">
      <c r="A2" s="76" t="s">
        <v>39</v>
      </c>
      <c r="B2" s="3" t="s">
        <v>3</v>
      </c>
      <c r="C2" s="4" t="s">
        <v>44</v>
      </c>
      <c r="D2" s="5" t="s">
        <v>45</v>
      </c>
      <c r="E2" s="5" t="s">
        <v>46</v>
      </c>
      <c r="F2" s="5" t="s">
        <v>47</v>
      </c>
      <c r="G2" s="5" t="s">
        <v>6</v>
      </c>
      <c r="H2" s="5" t="s">
        <v>6</v>
      </c>
      <c r="I2" s="14" t="s">
        <v>40</v>
      </c>
      <c r="J2" s="14" t="s">
        <v>2</v>
      </c>
      <c r="K2" s="14" t="s">
        <v>50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49</v>
      </c>
      <c r="K3" s="14" t="s">
        <v>49</v>
      </c>
    </row>
    <row r="4" spans="1:17">
      <c r="A4" s="92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7">
        <f>(D4-C4)/C4</f>
        <v>0</v>
      </c>
      <c r="K4" s="89">
        <v>0.04</v>
      </c>
    </row>
    <row r="5" spans="1:17">
      <c r="A5" s="93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7">
        <f>(D5-C4)/C4</f>
        <v>1.4999999999999999E-2</v>
      </c>
      <c r="K5" s="89">
        <v>8.1599999999999909E-2</v>
      </c>
    </row>
    <row r="6" spans="1:17">
      <c r="A6" s="93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7">
        <f>(D6-$C4)/$C4</f>
        <v>6.9809999999999942E-2</v>
      </c>
      <c r="K6" s="89">
        <v>0.12486399999999981</v>
      </c>
    </row>
    <row r="7" spans="1:17" ht="13.5" thickBot="1">
      <c r="A7" s="94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7">
        <f>(D7-$C4)/$C4</f>
        <v>0.12148182300000002</v>
      </c>
      <c r="K7" s="89">
        <v>0.16985855999999991</v>
      </c>
      <c r="L7" s="95"/>
      <c r="M7" s="96"/>
      <c r="N7" s="96"/>
      <c r="O7" s="96"/>
      <c r="P7" s="96"/>
      <c r="Q7" s="96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2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7">
        <f>(D9-$C4)/$C4</f>
        <v>3.8492168097999976E-2</v>
      </c>
      <c r="K9" s="89">
        <v>0.2166529023999999</v>
      </c>
    </row>
    <row r="10" spans="1:17">
      <c r="A10" s="93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7">
        <f>(D10-$C4)/$C4</f>
        <v>8.2835783675784563E-2</v>
      </c>
      <c r="K10" s="89">
        <v>0.26531901849599993</v>
      </c>
    </row>
    <row r="11" spans="1:17">
      <c r="A11" s="93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108">
        <f>(D11-$C4)/$C4</f>
        <v>7.7963022649243499E-2</v>
      </c>
      <c r="K11" s="107">
        <v>0.31593177923583993</v>
      </c>
    </row>
    <row r="12" spans="1:17" ht="15.75" thickBot="1">
      <c r="A12" s="94"/>
      <c r="B12" s="81">
        <f>B11+7</f>
        <v>42953</v>
      </c>
      <c r="C12" s="32">
        <f>D11+G11-H11</f>
        <v>215.5926045298487</v>
      </c>
      <c r="D12" s="17">
        <f>C12+(C12*0.04)</f>
        <v>224.21630871104264</v>
      </c>
      <c r="E12" s="17">
        <f>C12/3250</f>
        <v>6.6336186009184214E-2</v>
      </c>
      <c r="F12" s="28">
        <f>(D12-C12)/E12</f>
        <v>129.99999999999994</v>
      </c>
      <c r="G12" s="18"/>
      <c r="H12" s="18"/>
      <c r="I12" s="19">
        <f>E12*50/C12</f>
        <v>1.5384615384615384E-2</v>
      </c>
      <c r="J12" s="87"/>
      <c r="K12" s="89">
        <v>0.3685690504052736</v>
      </c>
      <c r="L12" s="95"/>
      <c r="M12" s="96"/>
      <c r="N12" s="96"/>
      <c r="O12" s="96"/>
      <c r="P12" s="96"/>
      <c r="Q12" s="96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2">
        <v>3</v>
      </c>
      <c r="B14" s="81">
        <f>B12+7</f>
        <v>42960</v>
      </c>
      <c r="C14" s="20">
        <f>D12+G12-H12</f>
        <v>224.21630871104264</v>
      </c>
      <c r="D14" s="17">
        <f>C14+(C14*0.04)</f>
        <v>233.18496105948435</v>
      </c>
      <c r="E14" s="17">
        <f>C14/3250</f>
        <v>6.8989633449551585E-2</v>
      </c>
      <c r="F14" s="28">
        <f>(D14-C14)/E14</f>
        <v>130.00000000000003</v>
      </c>
      <c r="G14" s="18"/>
      <c r="H14" s="18"/>
      <c r="I14" s="19">
        <f>E14*50/C14</f>
        <v>1.5384615384615385E-2</v>
      </c>
      <c r="J14" s="87"/>
      <c r="K14" s="89">
        <v>0.42331181242148452</v>
      </c>
    </row>
    <row r="15" spans="1:17">
      <c r="A15" s="93"/>
      <c r="B15" s="81">
        <f>B14+7</f>
        <v>42967</v>
      </c>
      <c r="C15" s="20">
        <f>D14+G14-H14</f>
        <v>233.18496105948435</v>
      </c>
      <c r="D15" s="17">
        <f>C15+(C15*0.04)</f>
        <v>242.51235950186373</v>
      </c>
      <c r="E15" s="17">
        <f>C15/3250</f>
        <v>7.1749218787533653E-2</v>
      </c>
      <c r="F15" s="28">
        <f>(D15-C15)/E15</f>
        <v>130.00000000000003</v>
      </c>
      <c r="G15" s="18"/>
      <c r="H15" s="18"/>
      <c r="I15" s="19">
        <f>E15*50/C15</f>
        <v>1.5384615384615387E-2</v>
      </c>
      <c r="J15" s="19"/>
      <c r="K15" s="89">
        <v>0.48024428491834398</v>
      </c>
    </row>
    <row r="16" spans="1:17">
      <c r="A16" s="93"/>
      <c r="B16" s="81">
        <f>B15+7</f>
        <v>42974</v>
      </c>
      <c r="C16" s="20">
        <f>D15+G15-H15</f>
        <v>242.51235950186373</v>
      </c>
      <c r="D16" s="17">
        <f>C16+(C16*0.04)</f>
        <v>252.21285388193829</v>
      </c>
      <c r="E16" s="17">
        <f>C16/3250</f>
        <v>7.4619187539034987E-2</v>
      </c>
      <c r="F16" s="28">
        <f>(D16-C16)/E16</f>
        <v>130.00000000000014</v>
      </c>
      <c r="G16" s="18"/>
      <c r="H16" s="18"/>
      <c r="I16" s="19">
        <f>E16*50/C16</f>
        <v>1.5384615384615384E-2</v>
      </c>
      <c r="J16" s="87"/>
      <c r="K16" s="89">
        <v>0.5394540563150777</v>
      </c>
    </row>
    <row r="17" spans="1:17" ht="13.5" thickBot="1">
      <c r="A17" s="94"/>
      <c r="B17" s="81">
        <f>B16+7</f>
        <v>42981</v>
      </c>
      <c r="C17" s="20">
        <f>D16+G16-H16</f>
        <v>252.21285388193829</v>
      </c>
      <c r="D17" s="17">
        <f>C17+(C17*0.04)</f>
        <v>262.30136803721581</v>
      </c>
      <c r="E17" s="17">
        <f>C17/3250</f>
        <v>7.760395504059639E-2</v>
      </c>
      <c r="F17" s="28">
        <f>(D17-C17)/E17</f>
        <v>129.99999999999989</v>
      </c>
      <c r="G17" s="18"/>
      <c r="H17" s="80">
        <f>(D17-C4)*0.3</f>
        <v>18.690410411164741</v>
      </c>
      <c r="I17" s="19">
        <f>E17*50/C17</f>
        <v>1.5384615384615384E-2</v>
      </c>
      <c r="J17" s="87"/>
      <c r="K17" s="89">
        <v>0.60103221856768074</v>
      </c>
      <c r="L17" s="97" t="s">
        <v>42</v>
      </c>
      <c r="M17" s="98"/>
      <c r="N17" s="98"/>
      <c r="O17" s="98"/>
      <c r="P17" s="98"/>
      <c r="Q17" s="98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2">
        <v>4</v>
      </c>
      <c r="B19" s="81">
        <f>B17+7</f>
        <v>42988</v>
      </c>
      <c r="C19" s="20">
        <f>D17+G17-H17</f>
        <v>243.61095762605106</v>
      </c>
      <c r="D19" s="17">
        <f>C19+(C19*0.04)</f>
        <v>253.35539593109311</v>
      </c>
      <c r="E19" s="17">
        <f>C19/3250</f>
        <v>7.4957217731092637E-2</v>
      </c>
      <c r="F19" s="28">
        <f>(D19-C19)/E19</f>
        <v>130.00000000000014</v>
      </c>
      <c r="G19" s="18"/>
      <c r="H19" s="18"/>
      <c r="I19" s="19">
        <f>E19*50/C19</f>
        <v>1.5384615384615384E-2</v>
      </c>
      <c r="J19" s="87"/>
      <c r="K19" s="89">
        <v>0.66507350731038783</v>
      </c>
    </row>
    <row r="20" spans="1:17">
      <c r="A20" s="93"/>
      <c r="B20" s="81">
        <f>B19+7</f>
        <v>42995</v>
      </c>
      <c r="C20" s="20">
        <f>D19+G19-H19</f>
        <v>253.35539593109311</v>
      </c>
      <c r="D20" s="17">
        <f>C20+(C20*0.04)</f>
        <v>263.48961176833683</v>
      </c>
      <c r="E20" s="17">
        <f>C20/3250</f>
        <v>7.7955506440336345E-2</v>
      </c>
      <c r="F20" s="28">
        <f>(D20-C20)/E20</f>
        <v>129.99999999999989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93"/>
      <c r="B21" s="81">
        <f>B20+7</f>
        <v>43002</v>
      </c>
      <c r="C21" s="20">
        <f>D20+G20-H20</f>
        <v>263.48961176833683</v>
      </c>
      <c r="D21" s="17">
        <f>C21+(C21*0.04)</f>
        <v>274.0291962390703</v>
      </c>
      <c r="E21" s="17">
        <f>C21/3250</f>
        <v>8.1073726697949794E-2</v>
      </c>
      <c r="F21" s="28">
        <f>(D21-C21)/E21</f>
        <v>130</v>
      </c>
      <c r="G21" s="18"/>
      <c r="H21" s="18"/>
      <c r="I21" s="19">
        <f>E21*50/C21</f>
        <v>1.5384615384615385E-2</v>
      </c>
      <c r="J21" s="87"/>
      <c r="K21" s="89">
        <v>0.80094350550691551</v>
      </c>
    </row>
    <row r="22" spans="1:17" ht="13.5" thickBot="1">
      <c r="A22" s="94"/>
      <c r="B22" s="81">
        <f>B21+7</f>
        <v>43009</v>
      </c>
      <c r="C22" s="20">
        <f>D21+G21-H21</f>
        <v>274.0291962390703</v>
      </c>
      <c r="D22" s="17">
        <f>C22+(C22*0.04)</f>
        <v>284.9903640886331</v>
      </c>
      <c r="E22" s="17">
        <f>C22/3250</f>
        <v>8.431667576586778E-2</v>
      </c>
      <c r="F22" s="28">
        <f>(D22-C22)/E22</f>
        <v>129.99999999999986</v>
      </c>
      <c r="G22" s="18"/>
      <c r="H22" s="18"/>
      <c r="I22" s="19">
        <f>E22*50/C22</f>
        <v>1.5384615384615382E-2</v>
      </c>
      <c r="J22" s="87"/>
      <c r="K22" s="89">
        <v>0.87298124572719216</v>
      </c>
      <c r="L22" s="95"/>
      <c r="M22" s="96"/>
      <c r="N22" s="96"/>
      <c r="O22" s="96"/>
      <c r="P22" s="96"/>
      <c r="Q22" s="96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2">
        <v>5</v>
      </c>
      <c r="B24" s="81">
        <f>B22+7</f>
        <v>43016</v>
      </c>
      <c r="C24" s="20">
        <f>D22+G22-H22</f>
        <v>284.9903640886331</v>
      </c>
      <c r="D24" s="17">
        <f>C24+(C24*0.04)</f>
        <v>296.3899786521784</v>
      </c>
      <c r="E24" s="17">
        <f>C24/3250</f>
        <v>8.7689342796502492E-2</v>
      </c>
      <c r="F24" s="28">
        <f>(D24-C24)/E24</f>
        <v>129.99999999999972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93"/>
      <c r="B25" s="81">
        <f>B24+7</f>
        <v>43023</v>
      </c>
      <c r="C25" s="20">
        <f>D24+G24-H24</f>
        <v>296.3899786521784</v>
      </c>
      <c r="D25" s="17">
        <f>C25+(C25*0.04)</f>
        <v>308.24557779826551</v>
      </c>
      <c r="E25" s="17">
        <f>C25/3250</f>
        <v>9.1196916508362591E-2</v>
      </c>
      <c r="F25" s="28">
        <f>(D25-C25)/E25</f>
        <v>129.99999999999977</v>
      </c>
      <c r="G25" s="18"/>
      <c r="H25" s="18"/>
      <c r="I25" s="19">
        <f>E25*50/C25</f>
        <v>1.5384615384615385E-2</v>
      </c>
      <c r="J25" s="87"/>
      <c r="K25" s="89">
        <v>1.025816515378531</v>
      </c>
    </row>
    <row r="26" spans="1:17">
      <c r="A26" s="93"/>
      <c r="B26" s="81">
        <f>B25+7</f>
        <v>43030</v>
      </c>
      <c r="C26" s="20">
        <f>D25+G25-H25</f>
        <v>308.24557779826551</v>
      </c>
      <c r="D26" s="17">
        <f>C26+(C26*0.04)</f>
        <v>320.57540091019615</v>
      </c>
      <c r="E26" s="17">
        <f>C26/3250</f>
        <v>9.4844793168697081E-2</v>
      </c>
      <c r="F26" s="28">
        <f>(D26-C26)/E26</f>
        <v>130.00000000000017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94"/>
      <c r="B27" s="81">
        <f>B26+7</f>
        <v>43037</v>
      </c>
      <c r="C27" s="20">
        <f>D26+G26-H26</f>
        <v>320.57540091019615</v>
      </c>
      <c r="D27" s="17">
        <f>C27+(C27*0.04)</f>
        <v>333.39841694660402</v>
      </c>
      <c r="E27" s="17">
        <f>C27/3250</f>
        <v>9.863858489544497E-2</v>
      </c>
      <c r="F27" s="28">
        <f>(D27-C27)/E27</f>
        <v>130.00000000000017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95"/>
      <c r="M27" s="96"/>
      <c r="N27" s="96"/>
      <c r="O27" s="96"/>
      <c r="P27" s="96"/>
      <c r="Q27" s="96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2">
        <v>6</v>
      </c>
      <c r="B29" s="81">
        <f>B27+7</f>
        <v>43044</v>
      </c>
      <c r="C29" s="20">
        <f>D27+G27-H27</f>
        <v>333.39841694660402</v>
      </c>
      <c r="D29" s="17">
        <f>C29+(C29*0.04)</f>
        <v>346.73435362446816</v>
      </c>
      <c r="E29" s="17">
        <f>C29/3250</f>
        <v>0.10258412829126277</v>
      </c>
      <c r="F29" s="28">
        <f>(D29-C29)/E29</f>
        <v>129.9999999999998</v>
      </c>
      <c r="G29" s="18"/>
      <c r="H29" s="18"/>
      <c r="I29" s="19">
        <f>E29*50/C29</f>
        <v>1.5384615384615384E-2</v>
      </c>
      <c r="J29" s="87"/>
      <c r="K29" s="89">
        <v>1.2787680687547558</v>
      </c>
    </row>
    <row r="30" spans="1:17">
      <c r="A30" s="93"/>
      <c r="B30" s="81">
        <f>B29+7</f>
        <v>43051</v>
      </c>
      <c r="C30" s="20">
        <f>D29+G29-H29</f>
        <v>346.73435362446816</v>
      </c>
      <c r="D30" s="17">
        <f>C30+(C30*0.04)</f>
        <v>360.60372776944689</v>
      </c>
      <c r="E30" s="17">
        <f>C30/3250</f>
        <v>0.10668749342291328</v>
      </c>
      <c r="F30" s="28">
        <f>(D30-C30)/E30</f>
        <v>130.00000000000009</v>
      </c>
      <c r="G30" s="18"/>
      <c r="H30" s="18"/>
      <c r="I30" s="19">
        <f>E30*50/C30</f>
        <v>1.5384615384615384E-2</v>
      </c>
      <c r="J30" s="87"/>
      <c r="K30" s="89">
        <v>1.369918791504946</v>
      </c>
    </row>
    <row r="31" spans="1:17">
      <c r="A31" s="93"/>
      <c r="B31" s="81">
        <f>B30+7</f>
        <v>43058</v>
      </c>
      <c r="C31" s="20">
        <f>D30+G30-H30</f>
        <v>360.60372776944689</v>
      </c>
      <c r="D31" s="17">
        <f>C31+(C31*0.04)</f>
        <v>375.02787688022477</v>
      </c>
      <c r="E31" s="17">
        <f>C31/3250</f>
        <v>0.11095499315982982</v>
      </c>
      <c r="F31" s="28">
        <f>(D31-C31)/E31</f>
        <v>130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94"/>
      <c r="B32" s="81">
        <f>B31+7</f>
        <v>43065</v>
      </c>
      <c r="C32" s="20">
        <f>D31+G31-H31</f>
        <v>375.02787688022477</v>
      </c>
      <c r="D32" s="17">
        <f>C32+(C32*0.04)</f>
        <v>390.02899195543375</v>
      </c>
      <c r="E32" s="17">
        <f>C32/3250</f>
        <v>0.115393192886223</v>
      </c>
      <c r="F32" s="28">
        <f>(D32-C32)/E32</f>
        <v>129.99999999999997</v>
      </c>
      <c r="G32" s="18"/>
      <c r="H32" s="80">
        <f>(D32-C19)*0.35</f>
        <v>51.246312015283941</v>
      </c>
      <c r="I32" s="19">
        <f>E32*50/C32</f>
        <v>1.5384615384615384E-2</v>
      </c>
      <c r="J32" s="87"/>
      <c r="K32" s="89">
        <v>1.5633041648917496</v>
      </c>
      <c r="L32" s="97" t="s">
        <v>41</v>
      </c>
      <c r="M32" s="98"/>
      <c r="N32" s="98"/>
      <c r="O32" s="98"/>
      <c r="P32" s="98"/>
      <c r="Q32" s="98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2">
        <v>7</v>
      </c>
      <c r="B34" s="81">
        <f>B32+7</f>
        <v>43072</v>
      </c>
      <c r="C34" s="20">
        <f>D32+G32-H32</f>
        <v>338.78267994014982</v>
      </c>
      <c r="D34" s="17">
        <f>C34+(C34*0.04)</f>
        <v>352.3339871377558</v>
      </c>
      <c r="E34" s="17">
        <f>C34/3250</f>
        <v>0.10424082459696918</v>
      </c>
      <c r="F34" s="28">
        <f>(D34-C34)/E34</f>
        <v>129.99999999999986</v>
      </c>
      <c r="G34" s="18"/>
      <c r="H34" s="18"/>
      <c r="I34" s="19">
        <f>E34*50/C34</f>
        <v>1.5384615384615384E-2</v>
      </c>
      <c r="J34" s="87"/>
      <c r="K34" s="89">
        <v>1.6658363314874196</v>
      </c>
    </row>
    <row r="35" spans="1:17">
      <c r="A35" s="93"/>
      <c r="B35" s="81">
        <f>B34+7</f>
        <v>43079</v>
      </c>
      <c r="C35" s="20">
        <f>D34+G34-H34</f>
        <v>352.3339871377558</v>
      </c>
      <c r="D35" s="17">
        <f>C35+(C35*0.04)</f>
        <v>366.42734662326603</v>
      </c>
      <c r="E35" s="17">
        <f>C35/3250</f>
        <v>0.10841045758084794</v>
      </c>
      <c r="F35" s="28">
        <f>(D35-C35)/E35</f>
        <v>130.00000000000003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93"/>
      <c r="B36" s="81">
        <f>B35+7</f>
        <v>43086</v>
      </c>
      <c r="C36" s="20">
        <f>D35+G35-H35</f>
        <v>366.42734662326603</v>
      </c>
      <c r="D36" s="17">
        <f>C36+(C36*0.04)</f>
        <v>381.08444048819666</v>
      </c>
      <c r="E36" s="17">
        <f>C36/3250</f>
        <v>0.11274687588408186</v>
      </c>
      <c r="F36" s="28">
        <f>(D36-C36)/E36</f>
        <v>129.99999999999989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94"/>
      <c r="B37" s="81">
        <f>B36+7</f>
        <v>43093</v>
      </c>
      <c r="C37" s="20">
        <f>D36+G36-H36</f>
        <v>381.08444048819666</v>
      </c>
      <c r="D37" s="17">
        <f>C37+(C37*0.04)</f>
        <v>396.32781810772451</v>
      </c>
      <c r="E37" s="17">
        <f>C37/3250</f>
        <v>0.11725675091944512</v>
      </c>
      <c r="F37" s="28">
        <f>(D37-C37)/E37</f>
        <v>129.99999999999986</v>
      </c>
      <c r="G37" s="80"/>
      <c r="H37" s="80"/>
      <c r="I37" s="19">
        <f>E37*50/C37</f>
        <v>1.5384615384615385E-2</v>
      </c>
      <c r="J37" s="87"/>
      <c r="K37" s="89">
        <v>1.9987033191822652</v>
      </c>
      <c r="L37" s="95"/>
      <c r="M37" s="96"/>
      <c r="N37" s="96"/>
      <c r="O37" s="96"/>
      <c r="P37" s="96"/>
      <c r="Q37" s="96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2">
        <v>8</v>
      </c>
      <c r="B39" s="81">
        <f>B37+7</f>
        <v>43100</v>
      </c>
      <c r="C39" s="20">
        <f>D37+G37-H37</f>
        <v>396.32781810772451</v>
      </c>
      <c r="D39" s="17">
        <f>C39+(C39*0.04)</f>
        <v>412.18093083203348</v>
      </c>
      <c r="E39" s="17">
        <f>C39/3250</f>
        <v>0.12194702095622292</v>
      </c>
      <c r="F39" s="28">
        <f>(D39-C39)/E39</f>
        <v>129.99999999999991</v>
      </c>
      <c r="G39" s="18"/>
      <c r="H39" s="18"/>
      <c r="I39" s="19">
        <f>E39*50/C39</f>
        <v>1.5384615384615384E-2</v>
      </c>
      <c r="J39" s="87"/>
      <c r="K39" s="89">
        <v>2.1186514519495558</v>
      </c>
    </row>
    <row r="40" spans="1:17">
      <c r="A40" s="93"/>
      <c r="B40" s="81">
        <f>B39+7</f>
        <v>43107</v>
      </c>
      <c r="C40" s="20">
        <f>D39+G39-H39</f>
        <v>412.18093083203348</v>
      </c>
      <c r="D40" s="17">
        <f>C40+(C40*0.04)</f>
        <v>428.66816806531483</v>
      </c>
      <c r="E40" s="17">
        <f>C40/3250</f>
        <v>0.12682490179447184</v>
      </c>
      <c r="F40" s="28">
        <f>(D40-C40)/E40</f>
        <v>130.00000000000009</v>
      </c>
      <c r="G40" s="18"/>
      <c r="H40" s="18"/>
      <c r="I40" s="19">
        <f>E40*50/C40</f>
        <v>1.5384615384615384E-2</v>
      </c>
      <c r="J40" s="87"/>
      <c r="K40" s="89">
        <v>2.2433975100275378</v>
      </c>
    </row>
    <row r="41" spans="1:17">
      <c r="A41" s="93"/>
      <c r="B41" s="81">
        <f>B40+7</f>
        <v>43114</v>
      </c>
      <c r="C41" s="20">
        <f>D40+G40-H40</f>
        <v>428.66816806531483</v>
      </c>
      <c r="D41" s="17">
        <f>C41+(C41*0.04)</f>
        <v>445.81489478792741</v>
      </c>
      <c r="E41" s="17">
        <f>C41/3250</f>
        <v>0.13189789786625072</v>
      </c>
      <c r="F41" s="28">
        <f>(D41-C41)/E41</f>
        <v>129.99999999999991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94"/>
      <c r="B42" s="81">
        <f>B41+7</f>
        <v>43121</v>
      </c>
      <c r="C42" s="20">
        <f>D41+G41-H41</f>
        <v>445.81489478792741</v>
      </c>
      <c r="D42" s="17">
        <f>C42+(C42*0.04)</f>
        <v>463.64749057944454</v>
      </c>
      <c r="E42" s="17">
        <f>C42/3250</f>
        <v>0.13717381378090074</v>
      </c>
      <c r="F42" s="28">
        <f>(D42-C42)/E42</f>
        <v>130.0000000000002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95"/>
      <c r="M42" s="96"/>
      <c r="N42" s="96"/>
      <c r="O42" s="96"/>
      <c r="P42" s="96"/>
      <c r="Q42" s="96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2">
        <v>9</v>
      </c>
      <c r="B44" s="81">
        <f>B42+7</f>
        <v>43128</v>
      </c>
      <c r="C44" s="20">
        <f>D42+G42-H42</f>
        <v>463.64749057944454</v>
      </c>
      <c r="D44" s="17">
        <f>C44+(C44*0.04)</f>
        <v>482.19339020262231</v>
      </c>
      <c r="E44" s="17">
        <f>C44/3250</f>
        <v>0.14266076633213678</v>
      </c>
      <c r="F44" s="28">
        <f>(D44-C44)/E44</f>
        <v>129.99999999999994</v>
      </c>
      <c r="G44" s="18"/>
      <c r="H44" s="18"/>
      <c r="I44" s="19">
        <f>E44*50/C44</f>
        <v>1.5384615384615385E-2</v>
      </c>
      <c r="J44" s="87"/>
      <c r="K44" s="89">
        <v>2.648381096719616</v>
      </c>
    </row>
    <row r="45" spans="1:17">
      <c r="A45" s="93"/>
      <c r="B45" s="81">
        <f>B44+7</f>
        <v>43135</v>
      </c>
      <c r="C45" s="20">
        <f>D44+G44-H44</f>
        <v>482.19339020262231</v>
      </c>
      <c r="D45" s="17">
        <f>C45+(C45*0.04)</f>
        <v>501.48112581072718</v>
      </c>
      <c r="E45" s="17">
        <f>C45/3250</f>
        <v>0.14836719698542225</v>
      </c>
      <c r="F45" s="28">
        <f>(D45-C45)/E45</f>
        <v>129.99999999999983</v>
      </c>
      <c r="G45" s="18"/>
      <c r="H45" s="18"/>
      <c r="I45" s="19">
        <f>E45*50/C45</f>
        <v>1.5384615384615385E-2</v>
      </c>
      <c r="J45" s="87"/>
      <c r="K45" s="89">
        <v>2.7943163405884008</v>
      </c>
    </row>
    <row r="46" spans="1:17">
      <c r="A46" s="93"/>
      <c r="B46" s="81">
        <f>B45+7</f>
        <v>43142</v>
      </c>
      <c r="C46" s="20">
        <f>D45+G45-H45</f>
        <v>501.48112581072718</v>
      </c>
      <c r="D46" s="17">
        <f>C46+(C46*0.04)</f>
        <v>521.54037084315621</v>
      </c>
      <c r="E46" s="17">
        <f>C46/3250</f>
        <v>0.15430188486483915</v>
      </c>
      <c r="F46" s="28">
        <f>(D46-C46)/E46</f>
        <v>129.99999999999963</v>
      </c>
      <c r="G46" s="18"/>
      <c r="H46" s="18"/>
      <c r="I46" s="19">
        <f>E46*50/C46</f>
        <v>1.5384615384615385E-2</v>
      </c>
      <c r="J46" s="87"/>
      <c r="K46" s="89">
        <v>2.9460889942119364</v>
      </c>
    </row>
    <row r="47" spans="1:17" ht="13.5" thickBot="1">
      <c r="A47" s="94"/>
      <c r="B47" s="81">
        <f>B46+7</f>
        <v>43149</v>
      </c>
      <c r="C47" s="20">
        <f>D46+G46-H46</f>
        <v>521.54037084315621</v>
      </c>
      <c r="D47" s="17">
        <f>C47+(C47*0.04)</f>
        <v>542.40198567688242</v>
      </c>
      <c r="E47" s="17">
        <f>C47/3250</f>
        <v>0.16047396025943267</v>
      </c>
      <c r="F47" s="28">
        <f>(D47-C47)/E47</f>
        <v>129.99999999999974</v>
      </c>
      <c r="G47" s="80"/>
      <c r="H47" s="80">
        <f>(D47-C34)*0.35</f>
        <v>71.266757007856398</v>
      </c>
      <c r="I47" s="19">
        <f>E47*50/C47</f>
        <v>1.5384615384615384E-2</v>
      </c>
      <c r="J47" s="87"/>
      <c r="K47" s="89">
        <v>3.1039325539804139</v>
      </c>
      <c r="L47" s="97" t="s">
        <v>41</v>
      </c>
      <c r="M47" s="98"/>
      <c r="N47" s="98"/>
      <c r="O47" s="98"/>
      <c r="P47" s="98"/>
      <c r="Q47" s="98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2">
        <v>10</v>
      </c>
      <c r="B49" s="81">
        <f>B47+7</f>
        <v>43156</v>
      </c>
      <c r="C49" s="20">
        <f>D47+G47-H47</f>
        <v>471.13522866902599</v>
      </c>
      <c r="D49" s="17">
        <f>C49+(C49*0.04)</f>
        <v>489.98063781578702</v>
      </c>
      <c r="E49" s="17">
        <f>C49/3250</f>
        <v>0.1449646857443157</v>
      </c>
      <c r="F49" s="28">
        <f>(D49-C49)/E49</f>
        <v>129.99999999999991</v>
      </c>
      <c r="G49" s="18"/>
      <c r="H49" s="18"/>
      <c r="I49" s="19">
        <f>E49*50/C49</f>
        <v>1.5384615384615387E-2</v>
      </c>
      <c r="J49" s="87"/>
      <c r="K49" s="89">
        <v>3.2680898561396305</v>
      </c>
    </row>
    <row r="50" spans="1:17">
      <c r="A50" s="93"/>
      <c r="B50" s="81">
        <f>B49+7</f>
        <v>43163</v>
      </c>
      <c r="C50" s="20">
        <f>D49+G49-H49</f>
        <v>489.98063781578702</v>
      </c>
      <c r="D50" s="17">
        <f>C50+(C50*0.04)</f>
        <v>509.57986332841853</v>
      </c>
      <c r="E50" s="17">
        <f>C50/3250</f>
        <v>0.1507632731740883</v>
      </c>
      <c r="F50" s="28">
        <f>(D50-C50)/E50</f>
        <v>130.00000000000017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93"/>
      <c r="B51" s="81">
        <f>B50+7</f>
        <v>43170</v>
      </c>
      <c r="C51" s="20">
        <f>D50+G50-H50</f>
        <v>509.57986332841853</v>
      </c>
      <c r="D51" s="17">
        <f>C51+(C51*0.04)</f>
        <v>529.96305786155528</v>
      </c>
      <c r="E51" s="17">
        <f>C51/3250</f>
        <v>0.15679380410105184</v>
      </c>
      <c r="F51" s="28">
        <f>(D51-C51)/E51</f>
        <v>130.00000000000011</v>
      </c>
      <c r="G51" s="18"/>
      <c r="H51" s="18"/>
      <c r="I51" s="19">
        <f>E51*50/C51</f>
        <v>1.5384615384615384E-2</v>
      </c>
      <c r="J51" s="87"/>
      <c r="K51" s="89">
        <v>3.6163659884006245</v>
      </c>
    </row>
    <row r="52" spans="1:17" ht="13.5" thickBot="1">
      <c r="A52" s="94"/>
      <c r="B52" s="81">
        <f>B51+7</f>
        <v>43177</v>
      </c>
      <c r="C52" s="20">
        <f>D51+G51-H51</f>
        <v>529.96305786155528</v>
      </c>
      <c r="D52" s="17">
        <f>C52+(C52*0.04)</f>
        <v>551.16158017601754</v>
      </c>
      <c r="E52" s="17">
        <f>C52/3250</f>
        <v>0.16306555626509395</v>
      </c>
      <c r="F52" s="28">
        <f>(D52-C52)/E52</f>
        <v>130.00000000000023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95"/>
      <c r="M52" s="96"/>
      <c r="N52" s="96"/>
      <c r="O52" s="96"/>
      <c r="P52" s="96"/>
      <c r="Q52" s="96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2">
        <v>11</v>
      </c>
      <c r="B54" s="81">
        <f>B52+7</f>
        <v>43184</v>
      </c>
      <c r="C54" s="20">
        <f>D52+G52-H52</f>
        <v>551.16158017601754</v>
      </c>
      <c r="D54" s="17">
        <f>C54+(C54*0.04)</f>
        <v>573.20804338305823</v>
      </c>
      <c r="E54" s="17">
        <f>C54/3250</f>
        <v>0.16958817851569771</v>
      </c>
      <c r="F54" s="28">
        <f>(D54-C54)/E54</f>
        <v>129.99999999999991</v>
      </c>
      <c r="G54" s="18"/>
      <c r="H54" s="18"/>
      <c r="I54" s="19">
        <f>E54*50/C54</f>
        <v>1.5384615384615387E-2</v>
      </c>
      <c r="J54" s="87"/>
      <c r="K54" s="89">
        <v>3.9930614530541151</v>
      </c>
    </row>
    <row r="55" spans="1:17">
      <c r="A55" s="93"/>
      <c r="B55" s="81">
        <f>B54+7</f>
        <v>43191</v>
      </c>
      <c r="C55" s="20">
        <f>D54+G54-H54</f>
        <v>573.20804338305823</v>
      </c>
      <c r="D55" s="17">
        <f>C55+(C55*0.04)</f>
        <v>596.13636511838058</v>
      </c>
      <c r="E55" s="17">
        <f>C55/3250</f>
        <v>0.17637170565632559</v>
      </c>
      <c r="F55" s="28">
        <f>(D55-C55)/E55</f>
        <v>130.00000000000017</v>
      </c>
      <c r="G55" s="18"/>
      <c r="H55" s="18"/>
      <c r="I55" s="19">
        <f>E55*50/C55</f>
        <v>1.5384615384615384E-2</v>
      </c>
      <c r="J55" s="87"/>
      <c r="K55" s="89">
        <v>4.1927839111762797</v>
      </c>
    </row>
    <row r="56" spans="1:17">
      <c r="A56" s="93"/>
      <c r="B56" s="81">
        <f>B55+7</f>
        <v>43198</v>
      </c>
      <c r="C56" s="20">
        <f>D55+G55-H55</f>
        <v>596.13636511838058</v>
      </c>
      <c r="D56" s="17">
        <f>C56+(C56*0.04)</f>
        <v>619.98181972311579</v>
      </c>
      <c r="E56" s="17">
        <f>C56/3250</f>
        <v>0.18342657388257863</v>
      </c>
      <c r="F56" s="28">
        <f>(D56-C56)/E56</f>
        <v>129.99999999999994</v>
      </c>
      <c r="G56" s="18"/>
      <c r="H56" s="18"/>
      <c r="I56" s="19">
        <f>E56*50/C56</f>
        <v>1.5384615384615384E-2</v>
      </c>
      <c r="J56" s="87"/>
      <c r="K56" s="89">
        <v>4.4004952676233309</v>
      </c>
    </row>
    <row r="57" spans="1:17" ht="13.5" thickBot="1">
      <c r="A57" s="94"/>
      <c r="B57" s="81">
        <f>B56+7</f>
        <v>43205</v>
      </c>
      <c r="C57" s="20">
        <f>D56+G56-H56</f>
        <v>619.98181972311579</v>
      </c>
      <c r="D57" s="17">
        <f>C57+(C57*0.04)</f>
        <v>644.78109251204046</v>
      </c>
      <c r="E57" s="17">
        <f>C57/3250</f>
        <v>0.19076363683788178</v>
      </c>
      <c r="F57" s="28">
        <f>(D57-C57)/E57</f>
        <v>130.0000000000002</v>
      </c>
      <c r="G57" s="80"/>
      <c r="H57" s="80"/>
      <c r="I57" s="19">
        <f>E57*50/C57</f>
        <v>1.5384615384615384E-2</v>
      </c>
      <c r="J57" s="87"/>
      <c r="K57" s="89">
        <v>4.6165150783282645</v>
      </c>
      <c r="L57" s="95"/>
      <c r="M57" s="96"/>
      <c r="N57" s="96"/>
      <c r="O57" s="96"/>
      <c r="P57" s="96"/>
      <c r="Q57" s="96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2">
        <v>12</v>
      </c>
      <c r="B59" s="81">
        <f>B57+7</f>
        <v>43212</v>
      </c>
      <c r="C59" s="20">
        <f>D57+G57-H57</f>
        <v>644.78109251204046</v>
      </c>
      <c r="D59" s="17">
        <f>C59+(C59*0.04)</f>
        <v>670.57233621252203</v>
      </c>
      <c r="E59" s="17">
        <f>C59/3250</f>
        <v>0.19839418231139708</v>
      </c>
      <c r="F59" s="28">
        <f>(D59-C59)/E59</f>
        <v>129.99999999999977</v>
      </c>
      <c r="G59" s="18"/>
      <c r="H59" s="18"/>
      <c r="I59" s="19">
        <f>E59*50/C59</f>
        <v>1.5384615384615385E-2</v>
      </c>
      <c r="J59" s="87"/>
      <c r="K59" s="89">
        <v>4.8411756814613947</v>
      </c>
    </row>
    <row r="60" spans="1:17">
      <c r="A60" s="93"/>
      <c r="B60" s="81">
        <f>B59+7</f>
        <v>43219</v>
      </c>
      <c r="C60" s="20">
        <f>D59+G59-H59</f>
        <v>670.57233621252203</v>
      </c>
      <c r="D60" s="17">
        <f>C60+(C60*0.04)</f>
        <v>697.39522966102288</v>
      </c>
      <c r="E60" s="17">
        <f>C60/3250</f>
        <v>0.20632994960385292</v>
      </c>
      <c r="F60" s="28">
        <f>(D60-C60)/E60</f>
        <v>129.99999999999986</v>
      </c>
      <c r="G60" s="18"/>
      <c r="H60" s="18"/>
      <c r="I60" s="19">
        <f>E60*50/C60</f>
        <v>1.5384615384615384E-2</v>
      </c>
      <c r="J60" s="87"/>
      <c r="K60" s="89">
        <v>5.0748227087198501</v>
      </c>
    </row>
    <row r="61" spans="1:17">
      <c r="A61" s="93"/>
      <c r="B61" s="81">
        <f>B60+7</f>
        <v>43226</v>
      </c>
      <c r="C61" s="20">
        <f>D60+G60-H60</f>
        <v>697.39522966102288</v>
      </c>
      <c r="D61" s="17">
        <f>C61+(C61*0.04)</f>
        <v>725.29103884746382</v>
      </c>
      <c r="E61" s="17">
        <f>C61/3250</f>
        <v>0.21458314758800703</v>
      </c>
      <c r="F61" s="28">
        <f>(D61-C61)/E61</f>
        <v>130.00000000000014</v>
      </c>
      <c r="G61" s="18"/>
      <c r="H61" s="18"/>
      <c r="I61" s="19">
        <f>E61*50/C61</f>
        <v>1.5384615384615384E-2</v>
      </c>
      <c r="J61" s="87"/>
      <c r="K61" s="89">
        <v>5.3178156170686446</v>
      </c>
    </row>
    <row r="62" spans="1:17" ht="13.5" thickBot="1">
      <c r="A62" s="94"/>
      <c r="B62" s="81">
        <f>B61+7</f>
        <v>43233</v>
      </c>
      <c r="C62" s="20">
        <f>D61+G61-H61</f>
        <v>725.29103884746382</v>
      </c>
      <c r="D62" s="17">
        <f>C62+(C62*0.04)</f>
        <v>754.30268040136241</v>
      </c>
      <c r="E62" s="17">
        <f>C62/3250</f>
        <v>0.22316647349152732</v>
      </c>
      <c r="F62" s="28">
        <f>(D62-C62)/E62</f>
        <v>130.00000000000014</v>
      </c>
      <c r="G62" s="80"/>
      <c r="H62" s="80">
        <f>(D62-C49)*0.35</f>
        <v>99.108608106317746</v>
      </c>
      <c r="I62" s="19">
        <f>E62*50/C62</f>
        <v>1.5384615384615384E-2</v>
      </c>
      <c r="J62" s="87"/>
      <c r="K62" s="89">
        <v>5.5705282417513899</v>
      </c>
      <c r="L62" s="97" t="s">
        <v>41</v>
      </c>
      <c r="M62" s="98"/>
      <c r="N62" s="98"/>
      <c r="O62" s="98"/>
      <c r="P62" s="98"/>
      <c r="Q62" s="98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2">
        <v>13</v>
      </c>
      <c r="B64" s="81">
        <f>B62+7</f>
        <v>43240</v>
      </c>
      <c r="C64" s="20">
        <f>D62+G62-H62</f>
        <v>655.19407229504463</v>
      </c>
      <c r="D64" s="17">
        <f>C64+(C64*0.04)</f>
        <v>681.40183518684637</v>
      </c>
      <c r="E64" s="17">
        <f>C64/3250</f>
        <v>0.20159817609078295</v>
      </c>
      <c r="F64" s="28">
        <f>(D64-C64)/E64</f>
        <v>129.99999999999974</v>
      </c>
      <c r="G64" s="17"/>
      <c r="H64" s="79"/>
      <c r="I64" s="19">
        <f>E64*50/C64</f>
        <v>1.5384615384615384E-2</v>
      </c>
      <c r="J64" s="87"/>
      <c r="K64" s="89">
        <v>5.8333493714214457</v>
      </c>
    </row>
    <row r="65" spans="1:17">
      <c r="A65" s="93"/>
      <c r="B65" s="81">
        <f>B64+7</f>
        <v>43247</v>
      </c>
      <c r="C65" s="20">
        <f>D64+G64-H64</f>
        <v>681.40183518684637</v>
      </c>
      <c r="D65" s="17">
        <f>C65+(C65*0.04)</f>
        <v>708.65790859432025</v>
      </c>
      <c r="E65" s="17">
        <f>C65/3250</f>
        <v>0.20966210313441427</v>
      </c>
      <c r="F65" s="28">
        <f>(D65-C65)/E65</f>
        <v>130.00000000000011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93"/>
      <c r="B66" s="81">
        <f>B65+7</f>
        <v>43254</v>
      </c>
      <c r="C66" s="20">
        <f>D65+G65-H65</f>
        <v>708.65790859432025</v>
      </c>
      <c r="D66" s="17">
        <f>C66+(C66*0.04)</f>
        <v>737.0042249380931</v>
      </c>
      <c r="E66" s="17">
        <f>C66/3250</f>
        <v>0.21804858725979084</v>
      </c>
      <c r="F66" s="28">
        <f>(D66-C66)/E66</f>
        <v>130.0000000000002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94"/>
      <c r="B67" s="81">
        <f>B66+7</f>
        <v>43261</v>
      </c>
      <c r="C67" s="20">
        <f>D66+G66-H66</f>
        <v>737.0042249380931</v>
      </c>
      <c r="D67" s="17">
        <f>C67+(C67*0.04)</f>
        <v>766.48439393561682</v>
      </c>
      <c r="E67" s="17">
        <f>C67/3250</f>
        <v>0.2267705307501825</v>
      </c>
      <c r="F67" s="28">
        <f>(D67-C67)/E67</f>
        <v>129.99999999999997</v>
      </c>
      <c r="G67" s="80"/>
      <c r="H67" s="80"/>
      <c r="I67" s="19">
        <f>E67*50/C67</f>
        <v>1.5384615384615385E-2</v>
      </c>
      <c r="J67" s="87"/>
      <c r="K67" s="89">
        <v>6.6865887073346126</v>
      </c>
      <c r="L67" s="95"/>
      <c r="M67" s="96"/>
      <c r="N67" s="96"/>
      <c r="O67" s="96"/>
      <c r="P67" s="96"/>
      <c r="Q67" s="96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2">
        <v>14</v>
      </c>
      <c r="B69" s="81">
        <f>B67+7</f>
        <v>43268</v>
      </c>
      <c r="C69" s="20">
        <f>D67+G67-H67</f>
        <v>766.48439393561682</v>
      </c>
      <c r="D69" s="17">
        <f>C69+(C69*0.04)</f>
        <v>797.14376969304146</v>
      </c>
      <c r="E69" s="17">
        <f>C69/3250</f>
        <v>0.2358413519801898</v>
      </c>
      <c r="F69" s="28">
        <f>(D69-C69)/E69</f>
        <v>129.99999999999986</v>
      </c>
      <c r="G69" s="18"/>
      <c r="H69" s="18"/>
      <c r="I69" s="19">
        <f>E69*50/C69</f>
        <v>1.5384615384615385E-2</v>
      </c>
      <c r="J69" s="87"/>
      <c r="K69" s="89">
        <v>6.9940522556279978</v>
      </c>
    </row>
    <row r="70" spans="1:17">
      <c r="A70" s="93"/>
      <c r="B70" s="81">
        <f>B69+7</f>
        <v>43275</v>
      </c>
      <c r="C70" s="20">
        <f>D69+G69-H69</f>
        <v>797.14376969304146</v>
      </c>
      <c r="D70" s="17">
        <f>C70+(C70*0.04)</f>
        <v>829.02952048076315</v>
      </c>
      <c r="E70" s="17">
        <f>C70/3250</f>
        <v>0.24527500605939737</v>
      </c>
      <c r="F70" s="28">
        <f>(D70-C70)/E70</f>
        <v>130.00000000000014</v>
      </c>
      <c r="G70" s="18"/>
      <c r="H70" s="18"/>
      <c r="I70" s="19">
        <f>E70*50/C70</f>
        <v>1.5384615384615384E-2</v>
      </c>
      <c r="J70" s="87"/>
      <c r="K70" s="89">
        <v>7.3138143458531175</v>
      </c>
    </row>
    <row r="71" spans="1:17">
      <c r="A71" s="93"/>
      <c r="B71" s="81">
        <f>B70+7</f>
        <v>43282</v>
      </c>
      <c r="C71" s="20">
        <f>D70+G70-H70</f>
        <v>829.02952048076315</v>
      </c>
      <c r="D71" s="17">
        <f>C71+(C71*0.04)</f>
        <v>862.19070129999363</v>
      </c>
      <c r="E71" s="17">
        <f>C71/3250</f>
        <v>0.2550860063017733</v>
      </c>
      <c r="F71" s="28">
        <f>(D71-C71)/E71</f>
        <v>129.9999999999998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94"/>
      <c r="B72" s="81">
        <f>B71+7</f>
        <v>43289</v>
      </c>
      <c r="C72" s="20">
        <f>D71+G71-H71</f>
        <v>862.19070129999363</v>
      </c>
      <c r="D72" s="17">
        <f>C72+(C72*0.04)</f>
        <v>896.6783293519934</v>
      </c>
      <c r="E72" s="17">
        <f>C72/3250</f>
        <v>0.26528944655384418</v>
      </c>
      <c r="F72" s="28">
        <f>(D72-C72)/E72</f>
        <v>130.00000000000009</v>
      </c>
      <c r="G72" s="80"/>
      <c r="H72" s="80"/>
      <c r="I72" s="19">
        <f>E72*50/C72</f>
        <v>1.5384615384615384E-2</v>
      </c>
      <c r="J72" s="87"/>
      <c r="K72" s="89">
        <v>7.9922215964747316</v>
      </c>
      <c r="L72" s="95"/>
      <c r="M72" s="96"/>
      <c r="N72" s="96"/>
      <c r="O72" s="96"/>
      <c r="P72" s="96"/>
      <c r="Q72" s="96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2">
        <v>15</v>
      </c>
      <c r="B74" s="81">
        <f>B72+7</f>
        <v>43296</v>
      </c>
      <c r="C74" s="20">
        <f>D72+G72-H72</f>
        <v>896.6783293519934</v>
      </c>
      <c r="D74" s="17">
        <f>C74+(C74*0.04)</f>
        <v>932.54546252607315</v>
      </c>
      <c r="E74" s="17">
        <f>C74/3250</f>
        <v>0.27590102441599795</v>
      </c>
      <c r="F74" s="28">
        <f>(D74-C74)/E74</f>
        <v>130.00000000000009</v>
      </c>
      <c r="G74" s="18"/>
      <c r="H74" s="18"/>
      <c r="I74" s="19">
        <f>E74*50/C74</f>
        <v>1.5384615384615384E-2</v>
      </c>
      <c r="J74" s="87"/>
      <c r="K74" s="89">
        <v>8.3519104603337215</v>
      </c>
    </row>
    <row r="75" spans="1:17">
      <c r="A75" s="93"/>
      <c r="B75" s="81">
        <f>B74+7</f>
        <v>43303</v>
      </c>
      <c r="C75" s="20">
        <f>D74+G74-H74</f>
        <v>932.54546252607315</v>
      </c>
      <c r="D75" s="17">
        <f>C75+(C75*0.04)</f>
        <v>969.84728102711608</v>
      </c>
      <c r="E75" s="17">
        <f>C75/3250</f>
        <v>0.28693706539263791</v>
      </c>
      <c r="F75" s="28">
        <f>(D75-C75)/E75</f>
        <v>130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93"/>
      <c r="B76" s="81">
        <f>B75+7</f>
        <v>43310</v>
      </c>
      <c r="C76" s="20">
        <f>D75+G75-H75</f>
        <v>969.84728102711608</v>
      </c>
      <c r="D76" s="17">
        <f>C76+(C76*0.04)</f>
        <v>1008.6411722682008</v>
      </c>
      <c r="E76" s="17">
        <f>C76/3250</f>
        <v>0.29841454800834338</v>
      </c>
      <c r="F76" s="28">
        <f>(D76-C76)/E76</f>
        <v>130.00000000000014</v>
      </c>
      <c r="G76" s="18"/>
      <c r="H76" s="18"/>
      <c r="I76" s="19">
        <f>E76*50/C76</f>
        <v>1.5384615384615384E-2</v>
      </c>
      <c r="J76" s="87"/>
      <c r="K76" s="89">
        <v>9.1150263538969547</v>
      </c>
    </row>
    <row r="77" spans="1:17" ht="13.5" thickBot="1">
      <c r="A77" s="94"/>
      <c r="B77" s="81">
        <f>B76+7</f>
        <v>43317</v>
      </c>
      <c r="C77" s="20">
        <f>D76+G76-H76</f>
        <v>1008.6411722682008</v>
      </c>
      <c r="D77" s="17">
        <f>C77+(C77*0.04)</f>
        <v>1048.9868191589287</v>
      </c>
      <c r="E77" s="17">
        <f>C77/3250</f>
        <v>0.31035112992867714</v>
      </c>
      <c r="F77" s="28">
        <f>(D77-C77)/E77</f>
        <v>129.99999999999974</v>
      </c>
      <c r="G77" s="80"/>
      <c r="H77" s="80">
        <f>(D77-C64)*0.35</f>
        <v>137.8274614023594</v>
      </c>
      <c r="I77" s="19">
        <f>E77*50/C77</f>
        <v>1.5384615384615384E-2</v>
      </c>
      <c r="J77" s="87"/>
      <c r="K77" s="89">
        <v>9.5196274080528323</v>
      </c>
      <c r="L77" s="97" t="s">
        <v>41</v>
      </c>
      <c r="M77" s="98"/>
      <c r="N77" s="98"/>
      <c r="O77" s="98"/>
      <c r="P77" s="98"/>
      <c r="Q77" s="98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2">
        <v>16</v>
      </c>
      <c r="B79" s="81">
        <f>B77+7</f>
        <v>43324</v>
      </c>
      <c r="C79" s="20">
        <f>D77+G77-H77</f>
        <v>911.15935775656931</v>
      </c>
      <c r="D79" s="17">
        <f>C79+(C79*0.04)</f>
        <v>947.60573206683205</v>
      </c>
      <c r="E79" s="17">
        <f>C79/3250</f>
        <v>0.28035672546355977</v>
      </c>
      <c r="F79" s="28">
        <f>(D79-C79)/E79</f>
        <v>129.99999999999989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93"/>
      <c r="B80" s="81">
        <f>B79+7</f>
        <v>43331</v>
      </c>
      <c r="C80" s="20">
        <f>D79+G79-H79</f>
        <v>947.60573206683205</v>
      </c>
      <c r="D80" s="17">
        <f>C80+(C80*0.04)</f>
        <v>985.50996134950537</v>
      </c>
      <c r="E80" s="17">
        <f>C80/3250</f>
        <v>0.29157099448210216</v>
      </c>
      <c r="F80" s="28">
        <f>(D80-C80)/E80</f>
        <v>130.00000000000017</v>
      </c>
      <c r="G80" s="18"/>
      <c r="H80" s="18"/>
      <c r="I80" s="19">
        <f>E80*50/C80</f>
        <v>1.5384615384615385E-2</v>
      </c>
      <c r="J80" s="87"/>
      <c r="K80" s="89">
        <v>10.378029004549944</v>
      </c>
    </row>
    <row r="81" spans="1:17">
      <c r="A81" s="93"/>
      <c r="B81" s="81">
        <f>B80+7</f>
        <v>43338</v>
      </c>
      <c r="C81" s="20">
        <f>D80+G80-H80</f>
        <v>985.50996134950537</v>
      </c>
      <c r="D81" s="17">
        <f>C81+(C81*0.04)</f>
        <v>1024.9303598034855</v>
      </c>
      <c r="E81" s="17">
        <f>C81/3250</f>
        <v>0.30323383426138628</v>
      </c>
      <c r="F81" s="28">
        <f>(D81-C81)/E81</f>
        <v>129.99999999999986</v>
      </c>
      <c r="G81" s="18"/>
      <c r="H81" s="18"/>
      <c r="I81" s="19">
        <f>E81*50/C81</f>
        <v>1.5384615384615384E-2</v>
      </c>
      <c r="J81" s="87"/>
      <c r="K81" s="89">
        <v>10.833150164731942</v>
      </c>
    </row>
    <row r="82" spans="1:17" ht="13.5" thickBot="1">
      <c r="A82" s="94"/>
      <c r="B82" s="81">
        <f>B81+7</f>
        <v>43345</v>
      </c>
      <c r="C82" s="20">
        <f>D81+G81-H81</f>
        <v>1024.9303598034855</v>
      </c>
      <c r="D82" s="17">
        <f>C82+(C82*0.04)</f>
        <v>1065.9275741956249</v>
      </c>
      <c r="E82" s="17">
        <f>C82/3250</f>
        <v>0.31536318763184168</v>
      </c>
      <c r="F82" s="28">
        <f>(D82-C82)/E82</f>
        <v>129.99999999999966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95"/>
      <c r="M82" s="96"/>
      <c r="N82" s="96"/>
      <c r="O82" s="96"/>
      <c r="P82" s="96"/>
      <c r="Q82" s="96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2">
        <v>17</v>
      </c>
      <c r="B84" s="81">
        <f>B82+7</f>
        <v>43352</v>
      </c>
      <c r="C84" s="20">
        <f>D82+G82-H82</f>
        <v>1065.9275741956249</v>
      </c>
      <c r="D84" s="17">
        <f>C84+(C84*0.04)</f>
        <v>1108.5646771634499</v>
      </c>
      <c r="E84" s="17">
        <f>C84/3250</f>
        <v>0.32797771513711532</v>
      </c>
      <c r="F84" s="28">
        <f>(D84-C84)/E84</f>
        <v>130.0000000000002</v>
      </c>
      <c r="G84" s="18"/>
      <c r="H84" s="18"/>
      <c r="I84" s="19">
        <f>E84*50/C84</f>
        <v>1.5384615384615384E-2</v>
      </c>
      <c r="J84" s="87"/>
      <c r="K84" s="89">
        <v>11.798735218174068</v>
      </c>
    </row>
    <row r="85" spans="1:17">
      <c r="A85" s="93"/>
      <c r="B85" s="81">
        <f>B84+7</f>
        <v>43359</v>
      </c>
      <c r="C85" s="20">
        <f>D84+G84-H84</f>
        <v>1108.5646771634499</v>
      </c>
      <c r="D85" s="17">
        <f>C85+(C85*0.04)</f>
        <v>1152.907264249988</v>
      </c>
      <c r="E85" s="17">
        <f>C85/3250</f>
        <v>0.34109682374259997</v>
      </c>
      <c r="F85" s="28">
        <f>(D85-C85)/E85</f>
        <v>130.0000000000002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3"/>
      <c r="B86" s="81">
        <f>B85+7</f>
        <v>43366</v>
      </c>
      <c r="C86" s="20">
        <f>D85+G85-H85</f>
        <v>1152.907264249988</v>
      </c>
      <c r="D86" s="17">
        <f>C86+(C86*0.04)</f>
        <v>1199.0235548199876</v>
      </c>
      <c r="E86" s="17">
        <f>C86/3250</f>
        <v>0.35474069669230401</v>
      </c>
      <c r="F86" s="28">
        <f>(D86-C86)/E86</f>
        <v>130.0000000000002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94"/>
      <c r="B87" s="81">
        <f>B86+7</f>
        <v>43373</v>
      </c>
      <c r="C87" s="20">
        <f>D86+G86-H86</f>
        <v>1199.0235548199876</v>
      </c>
      <c r="D87" s="17">
        <f>C87+(C87*0.04)</f>
        <v>1246.984497012787</v>
      </c>
      <c r="E87" s="17">
        <f>C87/3250</f>
        <v>0.36893032455999619</v>
      </c>
      <c r="F87" s="28">
        <f>(D87-C87)/E87</f>
        <v>129.99999999999969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95"/>
      <c r="M87" s="96"/>
      <c r="N87" s="96"/>
      <c r="O87" s="96"/>
      <c r="P87" s="96"/>
      <c r="Q87" s="96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2">
        <v>18</v>
      </c>
      <c r="B89" s="81">
        <f>B87+7</f>
        <v>43380</v>
      </c>
      <c r="C89" s="20">
        <f>D87+G87-H87</f>
        <v>1246.984497012787</v>
      </c>
      <c r="D89" s="17">
        <f>C89+(C89*0.04)</f>
        <v>1296.8638768932985</v>
      </c>
      <c r="E89" s="17">
        <f>C89/3250</f>
        <v>0.38368753754239598</v>
      </c>
      <c r="F89" s="28">
        <f>(D89-C89)/E89</f>
        <v>130.00000000000026</v>
      </c>
      <c r="G89" s="18"/>
      <c r="H89" s="18"/>
      <c r="I89" s="19">
        <f>E89*50/C89</f>
        <v>1.5384615384615384E-2</v>
      </c>
      <c r="J89" s="87"/>
      <c r="K89" s="89">
        <v>13.972709952154402</v>
      </c>
    </row>
    <row r="90" spans="1:17">
      <c r="A90" s="93"/>
      <c r="B90" s="81">
        <f>B89+7</f>
        <v>43387</v>
      </c>
      <c r="C90" s="20">
        <f>D89+G89-H89</f>
        <v>1296.8638768932985</v>
      </c>
      <c r="D90" s="17">
        <f>C90+(C90*0.04)</f>
        <v>1348.7384319690304</v>
      </c>
      <c r="E90" s="17">
        <f>C90/3250</f>
        <v>0.39903503904409188</v>
      </c>
      <c r="F90" s="28">
        <f>(D90-C90)/E90</f>
        <v>129.99999999999991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93"/>
      <c r="B91" s="81">
        <f>B90+7</f>
        <v>43394</v>
      </c>
      <c r="C91" s="20">
        <f>D90+G90-H90</f>
        <v>1348.7384319690304</v>
      </c>
      <c r="D91" s="17">
        <f>C91+(C91*0.04)</f>
        <v>1402.6879692477917</v>
      </c>
      <c r="E91" s="17">
        <f>C91/3250</f>
        <v>0.4149964406058555</v>
      </c>
      <c r="F91" s="28">
        <f>(D91-C91)/E91</f>
        <v>130.00000000000003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94"/>
      <c r="B92" s="81">
        <f>B91+7</f>
        <v>43401</v>
      </c>
      <c r="C92" s="20">
        <f>D91+G91-H91</f>
        <v>1402.6879692477917</v>
      </c>
      <c r="D92" s="17">
        <f>C92+(C92*0.04)</f>
        <v>1458.7954880177033</v>
      </c>
      <c r="E92" s="17">
        <f>C92/3250</f>
        <v>0.43159629823008977</v>
      </c>
      <c r="F92" s="28">
        <f>(D92-C92)/E92</f>
        <v>129.99999999999989</v>
      </c>
      <c r="G92" s="80"/>
      <c r="H92" s="80">
        <f>(D92-C79)*0.35</f>
        <v>191.67264559139687</v>
      </c>
      <c r="I92" s="19">
        <f>E92*50/C92</f>
        <v>1.5384615384615385E-2</v>
      </c>
      <c r="J92" s="87"/>
      <c r="K92" s="89">
        <v>15.842262407620208</v>
      </c>
      <c r="L92" s="97" t="s">
        <v>41</v>
      </c>
      <c r="M92" s="98"/>
      <c r="N92" s="98"/>
      <c r="O92" s="98"/>
      <c r="P92" s="98"/>
      <c r="Q92" s="98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2">
        <v>19</v>
      </c>
      <c r="B94" s="81">
        <f>B92+7</f>
        <v>43408</v>
      </c>
      <c r="C94" s="20">
        <f>D92+G92-H92</f>
        <v>1267.1228424263063</v>
      </c>
      <c r="D94" s="17">
        <f>C94+(C94*0.04)</f>
        <v>1317.8077561233586</v>
      </c>
      <c r="E94" s="17">
        <f>C94/3250</f>
        <v>0.38988395151578653</v>
      </c>
      <c r="F94" s="28">
        <f>(D94-C94)/E94</f>
        <v>130</v>
      </c>
      <c r="G94" s="17"/>
      <c r="H94" s="18"/>
      <c r="I94" s="19">
        <f>E94*50/C94</f>
        <v>1.5384615384615382E-2</v>
      </c>
      <c r="J94" s="87"/>
      <c r="K94" s="89">
        <v>16.515952903925015</v>
      </c>
    </row>
    <row r="95" spans="1:17">
      <c r="A95" s="93"/>
      <c r="B95" s="81">
        <f>B94+7</f>
        <v>43415</v>
      </c>
      <c r="C95" s="20">
        <f>D94+G94-H94</f>
        <v>1317.8077561233586</v>
      </c>
      <c r="D95" s="17">
        <f>C95+(C95*0.04)</f>
        <v>1370.5200663682929</v>
      </c>
      <c r="E95" s="17">
        <f>C95/3250</f>
        <v>0.40547930957641803</v>
      </c>
      <c r="F95" s="28">
        <f>(D95-C95)/E95</f>
        <v>129.99999999999991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93"/>
      <c r="B96" s="81">
        <f>B95+7</f>
        <v>43422</v>
      </c>
      <c r="C96" s="20">
        <f>D95+G95-H95</f>
        <v>1370.5200663682929</v>
      </c>
      <c r="D96" s="17">
        <f>C96+(C96*0.04)</f>
        <v>1425.3408690230247</v>
      </c>
      <c r="E96" s="17">
        <f>C96/3250</f>
        <v>0.42169848195947474</v>
      </c>
      <c r="F96" s="28">
        <f>(D96-C96)/E96</f>
        <v>130.00000000000014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94"/>
      <c r="B97" s="81">
        <f>B96+7</f>
        <v>43429</v>
      </c>
      <c r="C97" s="20">
        <f>D96+G96-H96</f>
        <v>1425.3408690230247</v>
      </c>
      <c r="D97" s="17">
        <f>C97+(C97*0.04)</f>
        <v>1482.3545037839456</v>
      </c>
      <c r="E97" s="17">
        <f>C97/3250</f>
        <v>0.43856642123785372</v>
      </c>
      <c r="F97" s="28">
        <f>(D97-C97)/E97</f>
        <v>129.99999999999986</v>
      </c>
      <c r="G97" s="80"/>
      <c r="H97" s="80"/>
      <c r="I97" s="19">
        <f>E97*50/C97</f>
        <v>1.5384615384615384E-2</v>
      </c>
      <c r="J97" s="87"/>
      <c r="K97" s="89">
        <v>18.703064847320704</v>
      </c>
      <c r="L97" s="95"/>
      <c r="M97" s="96"/>
      <c r="N97" s="96"/>
      <c r="O97" s="96"/>
      <c r="P97" s="96"/>
      <c r="Q97" s="96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2">
        <v>20</v>
      </c>
      <c r="B99" s="81">
        <f>B97+7</f>
        <v>43436</v>
      </c>
      <c r="C99" s="20">
        <f>D97+G97-H97</f>
        <v>1482.3545037839456</v>
      </c>
      <c r="D99" s="17">
        <f>C99+(C99*0.04)</f>
        <v>1541.6486839353033</v>
      </c>
      <c r="E99" s="17">
        <f>C99/3250</f>
        <v>0.45610907808736789</v>
      </c>
      <c r="F99" s="28">
        <f>(D99-C99)/E99</f>
        <v>129.99999999999983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93"/>
      <c r="B100" s="81">
        <f>B99+7</f>
        <v>43443</v>
      </c>
      <c r="C100" s="20">
        <f>D99+G99-H99</f>
        <v>1541.6486839353033</v>
      </c>
      <c r="D100" s="17">
        <f>C100+(C100*0.04)</f>
        <v>1603.3146312927154</v>
      </c>
      <c r="E100" s="17">
        <f>C100/3250</f>
        <v>0.47435344121086254</v>
      </c>
      <c r="F100" s="28">
        <f>(D100-C100)/E100</f>
        <v>129.99999999999983</v>
      </c>
      <c r="G100" s="18"/>
      <c r="H100" s="18"/>
      <c r="I100" s="19">
        <f>E100*50/C100</f>
        <v>1.5384615384615384E-2</v>
      </c>
      <c r="J100" s="87"/>
      <c r="K100" s="89">
        <v>20.310834938862072</v>
      </c>
    </row>
    <row r="101" spans="1:17">
      <c r="A101" s="93"/>
      <c r="B101" s="81">
        <f>B100+7</f>
        <v>43450</v>
      </c>
      <c r="C101" s="20">
        <f>D100+G100-H100</f>
        <v>1603.3146312927154</v>
      </c>
      <c r="D101" s="17">
        <f>C101+(C101*0.04)</f>
        <v>1667.447216544424</v>
      </c>
      <c r="E101" s="17">
        <f>C101/3250</f>
        <v>0.49332757885929701</v>
      </c>
      <c r="F101" s="28">
        <f>(D101-C101)/E101</f>
        <v>130.00000000000006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94"/>
      <c r="B102" s="81">
        <f>B101+7</f>
        <v>43457</v>
      </c>
      <c r="C102" s="20">
        <f>D101+G101-H101</f>
        <v>1667.447216544424</v>
      </c>
      <c r="D102" s="17">
        <f>C102+(C102*0.04)</f>
        <v>1734.1451052062009</v>
      </c>
      <c r="E102" s="17">
        <f>C102/3250</f>
        <v>0.51306068201366894</v>
      </c>
      <c r="F102" s="28">
        <f>(D102-C102)/E102</f>
        <v>129.99999999999991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95"/>
      <c r="M102" s="96"/>
      <c r="N102" s="96"/>
      <c r="O102" s="96"/>
      <c r="P102" s="96"/>
      <c r="Q102" s="96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2">
        <v>21</v>
      </c>
      <c r="B104" s="81">
        <f>B102+7</f>
        <v>43464</v>
      </c>
      <c r="C104" s="20">
        <f>D102+G102-H102</f>
        <v>1734.1451052062009</v>
      </c>
      <c r="D104" s="17">
        <f>C104+(C104*0.04)</f>
        <v>1803.5109094144489</v>
      </c>
      <c r="E104" s="17">
        <f>C104/3250</f>
        <v>0.53358310929421571</v>
      </c>
      <c r="F104" s="28">
        <f>(D104-C104)/E104</f>
        <v>129.9999999999998</v>
      </c>
      <c r="G104" s="18"/>
      <c r="H104" s="18"/>
      <c r="I104" s="19">
        <f>E104*50/C104</f>
        <v>1.5384615384615385E-2</v>
      </c>
      <c r="J104" s="87"/>
      <c r="K104" s="89">
        <v>22.971791032668143</v>
      </c>
    </row>
    <row r="105" spans="1:17">
      <c r="A105" s="93"/>
      <c r="B105" s="81">
        <f>B104+7</f>
        <v>43471</v>
      </c>
      <c r="C105" s="20">
        <f>D104+G104-H104</f>
        <v>1803.5109094144489</v>
      </c>
      <c r="D105" s="17">
        <f>C105+(C105*0.04)</f>
        <v>1875.6513457910269</v>
      </c>
      <c r="E105" s="17">
        <f>C105/3250</f>
        <v>0.55492643366598426</v>
      </c>
      <c r="F105" s="28">
        <f>(D105-C105)/E105</f>
        <v>130.00000000000009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93"/>
      <c r="B106" s="81">
        <f>B105+7</f>
        <v>43478</v>
      </c>
      <c r="C106" s="20">
        <f>D105+G105-H105</f>
        <v>1875.6513457910269</v>
      </c>
      <c r="D106" s="17">
        <f>C106+(C106*0.04)</f>
        <v>1950.677399622668</v>
      </c>
      <c r="E106" s="17">
        <f>C106/3250</f>
        <v>0.57712349101262361</v>
      </c>
      <c r="F106" s="28">
        <f>(D106-C106)/E106</f>
        <v>130.00000000000003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94"/>
      <c r="B107" s="81">
        <f>B106+7</f>
        <v>43485</v>
      </c>
      <c r="C107" s="20">
        <f>D106+G106-H106</f>
        <v>1950.677399622668</v>
      </c>
      <c r="D107" s="17">
        <f>C107+(C107*0.04)</f>
        <v>2028.7044956075747</v>
      </c>
      <c r="E107" s="17">
        <f>C107/3250</f>
        <v>0.60020843065312857</v>
      </c>
      <c r="F107" s="28">
        <f>(D107-C107)/E107</f>
        <v>130.00000000000003</v>
      </c>
      <c r="G107" s="80"/>
      <c r="H107" s="80">
        <f>(D107-C94)*0.35</f>
        <v>266.5535786134439</v>
      </c>
      <c r="I107" s="19">
        <f>E107*50/C107</f>
        <v>1.5384615384615384E-2</v>
      </c>
      <c r="J107" s="87"/>
      <c r="K107" s="89">
        <v>25.965004748171221</v>
      </c>
      <c r="L107" s="97" t="s">
        <v>41</v>
      </c>
      <c r="M107" s="98"/>
      <c r="N107" s="98"/>
      <c r="O107" s="98"/>
      <c r="P107" s="98"/>
      <c r="Q107" s="98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2">
        <v>22</v>
      </c>
      <c r="B109" s="81">
        <f>B107+7</f>
        <v>43492</v>
      </c>
      <c r="C109" s="20">
        <f>D107+G107-H107</f>
        <v>1762.1509169941307</v>
      </c>
      <c r="D109" s="17">
        <f>C109+(C109*0.04)</f>
        <v>1832.636953673896</v>
      </c>
      <c r="E109" s="17">
        <f>C109/3250</f>
        <v>0.54220028215204019</v>
      </c>
      <c r="F109" s="28">
        <f>(D109-C109)/E109</f>
        <v>130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3"/>
      <c r="B110" s="81">
        <f>B109+7</f>
        <v>43499</v>
      </c>
      <c r="C110" s="20">
        <f>D109+G109-H109</f>
        <v>1832.636953673896</v>
      </c>
      <c r="D110" s="17">
        <f>C110+(C110*0.04)</f>
        <v>1905.9424318208519</v>
      </c>
      <c r="E110" s="17">
        <f>C110/3250</f>
        <v>0.56388829343812186</v>
      </c>
      <c r="F110" s="28">
        <f>(D110-C110)/E110</f>
        <v>130.00000000000014</v>
      </c>
      <c r="G110" s="18"/>
      <c r="H110" s="18"/>
      <c r="I110" s="19">
        <f>E110*50/C110</f>
        <v>1.5384615384615385E-2</v>
      </c>
      <c r="J110" s="87"/>
      <c r="K110" s="89">
        <v>28.165349135621994</v>
      </c>
    </row>
    <row r="111" spans="1:17">
      <c r="A111" s="93"/>
      <c r="B111" s="81">
        <f>B110+7</f>
        <v>43506</v>
      </c>
      <c r="C111" s="20">
        <f>D110+G110-H110</f>
        <v>1905.9424318208519</v>
      </c>
      <c r="D111" s="17">
        <f>C111+(C111*0.04)</f>
        <v>1982.180129093686</v>
      </c>
      <c r="E111" s="17">
        <f>C111/3250</f>
        <v>0.58644382517564675</v>
      </c>
      <c r="F111" s="28">
        <f>(D111-C111)/E111</f>
        <v>130.00000000000006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94"/>
      <c r="B112" s="81">
        <f>B111+7</f>
        <v>43513</v>
      </c>
      <c r="C112" s="20">
        <f>D111+G111-H111</f>
        <v>1982.180129093686</v>
      </c>
      <c r="D112" s="17">
        <f>C112+(C112*0.04)</f>
        <v>2061.4673342574333</v>
      </c>
      <c r="E112" s="17">
        <f>C112/3250</f>
        <v>0.60990157818267265</v>
      </c>
      <c r="F112" s="28">
        <f>(D112-C112)/E112</f>
        <v>129.9999999999998</v>
      </c>
      <c r="G112" s="80"/>
      <c r="H112" s="80"/>
      <c r="I112" s="19">
        <f>E112*50/C112</f>
        <v>1.5384615384615385E-2</v>
      </c>
      <c r="J112" s="87"/>
      <c r="K112" s="89">
        <v>30.545241625088746</v>
      </c>
      <c r="L112" s="95"/>
      <c r="M112" s="96"/>
      <c r="N112" s="96"/>
      <c r="O112" s="96"/>
      <c r="P112" s="96"/>
      <c r="Q112" s="96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2">
        <v>23</v>
      </c>
      <c r="B114" s="81">
        <f>B112+7</f>
        <v>43520</v>
      </c>
      <c r="C114" s="20">
        <f>D112+G112-H112</f>
        <v>2061.4673342574333</v>
      </c>
      <c r="D114" s="17">
        <f>C114+(C114*0.04)</f>
        <v>2143.9260276277305</v>
      </c>
      <c r="E114" s="17">
        <f>C114/3250</f>
        <v>0.63429764130997945</v>
      </c>
      <c r="F114" s="28">
        <f>(D114-C114)/E114</f>
        <v>129.99999999999974</v>
      </c>
      <c r="G114" s="18"/>
      <c r="H114" s="18"/>
      <c r="I114" s="19">
        <f>E114*50/C114</f>
        <v>1.5384615384615384E-2</v>
      </c>
      <c r="J114" s="87"/>
      <c r="K114" s="89">
        <v>31.8070512900923</v>
      </c>
    </row>
    <row r="115" spans="1:17">
      <c r="A115" s="93"/>
      <c r="B115" s="81">
        <f>B114+7</f>
        <v>43527</v>
      </c>
      <c r="C115" s="20">
        <f>D114+G114-H114</f>
        <v>2143.9260276277305</v>
      </c>
      <c r="D115" s="17">
        <f>C115+(C115*0.04)</f>
        <v>2229.6830687328397</v>
      </c>
      <c r="E115" s="17">
        <f>C115/3250</f>
        <v>0.65966954696237856</v>
      </c>
      <c r="F115" s="28">
        <f>(D115-C115)/E115</f>
        <v>130.00000000000003</v>
      </c>
      <c r="G115" s="18"/>
      <c r="H115" s="18"/>
      <c r="I115" s="19">
        <f>E115*50/C115</f>
        <v>1.5384615384615382E-2</v>
      </c>
      <c r="J115" s="87"/>
      <c r="K115" s="89">
        <v>33.119333341695992</v>
      </c>
    </row>
    <row r="116" spans="1:17">
      <c r="A116" s="93"/>
      <c r="B116" s="81">
        <f>B115+7</f>
        <v>43534</v>
      </c>
      <c r="C116" s="20">
        <f>D115+G115-H115</f>
        <v>2229.6830687328397</v>
      </c>
      <c r="D116" s="17">
        <f>C116+(C116*0.04)</f>
        <v>2318.8703914821535</v>
      </c>
      <c r="E116" s="17">
        <f>C116/3250</f>
        <v>0.68605632884087375</v>
      </c>
      <c r="F116" s="28">
        <f>(D116-C116)/E116</f>
        <v>130.00000000000031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94"/>
      <c r="B117" s="81">
        <f>B116+7</f>
        <v>43541</v>
      </c>
      <c r="C117" s="20">
        <f>D116+G116-H116</f>
        <v>2318.8703914821535</v>
      </c>
      <c r="D117" s="17">
        <f>C117+(C117*0.04)</f>
        <v>2411.6252071414397</v>
      </c>
      <c r="E117" s="17">
        <f>C117/3250</f>
        <v>0.71349858199450877</v>
      </c>
      <c r="F117" s="28">
        <f>(D117-C117)/E117</f>
        <v>129.99999999999997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95"/>
      <c r="M117" s="96"/>
      <c r="N117" s="96"/>
      <c r="O117" s="96"/>
      <c r="P117" s="96"/>
      <c r="Q117" s="96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2">
        <v>24</v>
      </c>
      <c r="B119" s="81">
        <f>B117+7</f>
        <v>43548</v>
      </c>
      <c r="C119" s="20">
        <f>D117+G117-H117</f>
        <v>2411.6252071414397</v>
      </c>
      <c r="D119" s="17">
        <f>C119+(C119*0.04)</f>
        <v>2508.0902154270971</v>
      </c>
      <c r="E119" s="17">
        <f>C119/3250</f>
        <v>0.74203852527428915</v>
      </c>
      <c r="F119" s="28">
        <f>(D119-C119)/E119</f>
        <v>129.99999999999974</v>
      </c>
      <c r="G119" s="18"/>
      <c r="H119" s="18"/>
      <c r="I119" s="19">
        <f>E119*50/C119</f>
        <v>1.5384615384615387E-2</v>
      </c>
      <c r="J119" s="87"/>
      <c r="K119" s="89">
        <v>37.37960978007353</v>
      </c>
    </row>
    <row r="120" spans="1:17">
      <c r="A120" s="93"/>
      <c r="B120" s="81">
        <f>B119+7</f>
        <v>43555</v>
      </c>
      <c r="C120" s="20">
        <f>D119+G119-H119</f>
        <v>2508.0902154270971</v>
      </c>
      <c r="D120" s="17">
        <f>C120+(C120*0.04)</f>
        <v>2608.4138240441807</v>
      </c>
      <c r="E120" s="17">
        <f>C120/3250</f>
        <v>0.77172006628526069</v>
      </c>
      <c r="F120" s="28">
        <f>(D120-C120)/E120</f>
        <v>129.99999999999972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3"/>
      <c r="B121" s="81">
        <f>B120+7</f>
        <v>43562</v>
      </c>
      <c r="C121" s="20">
        <f>D120+G120-H120</f>
        <v>2608.4138240441807</v>
      </c>
      <c r="D121" s="17">
        <f>C121+(C121*0.04)</f>
        <v>2712.7503770059479</v>
      </c>
      <c r="E121" s="17">
        <f>C121/3250</f>
        <v>0.80258886893667103</v>
      </c>
      <c r="F121" s="28">
        <f>(D121-C121)/E121</f>
        <v>129.99999999999997</v>
      </c>
      <c r="G121" s="18"/>
      <c r="H121" s="18"/>
      <c r="I121" s="19">
        <f>E121*50/C121</f>
        <v>1.5384615384615384E-2</v>
      </c>
      <c r="J121" s="87"/>
      <c r="K121" s="89">
        <v>40.511385938127532</v>
      </c>
    </row>
    <row r="122" spans="1:17" ht="13.5" thickBot="1">
      <c r="A122" s="94"/>
      <c r="B122" s="81">
        <f>B121+7</f>
        <v>43569</v>
      </c>
      <c r="C122" s="20">
        <f>D121+G121-H121</f>
        <v>2712.7503770059479</v>
      </c>
      <c r="D122" s="17">
        <f>C122+(C122*0.04)</f>
        <v>2821.2603920861857</v>
      </c>
      <c r="E122" s="17">
        <f>C122/3250</f>
        <v>0.83469242369413787</v>
      </c>
      <c r="F122" s="28">
        <f>(D122-C122)/E122</f>
        <v>129.99999999999977</v>
      </c>
      <c r="G122" s="80"/>
      <c r="H122" s="80">
        <f>(D122-C109)*0.35</f>
        <v>370.6883162822192</v>
      </c>
      <c r="I122" s="19">
        <f>E122*50/C122</f>
        <v>1.5384615384615385E-2</v>
      </c>
      <c r="J122" s="87"/>
      <c r="K122" s="89">
        <v>42.171841375652633</v>
      </c>
      <c r="L122" s="97" t="s">
        <v>41</v>
      </c>
      <c r="M122" s="98"/>
      <c r="N122" s="98"/>
      <c r="O122" s="98"/>
      <c r="P122" s="98"/>
      <c r="Q122" s="98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2">
        <v>25</v>
      </c>
      <c r="B124" s="81">
        <f>B122+7</f>
        <v>43576</v>
      </c>
      <c r="C124" s="20">
        <f>D122+G122-H122</f>
        <v>2450.5720758039665</v>
      </c>
      <c r="D124" s="17">
        <f>C124+(C124*0.04)</f>
        <v>2548.594958836125</v>
      </c>
      <c r="E124" s="17">
        <f>C124/3250</f>
        <v>0.75402217717045128</v>
      </c>
      <c r="F124" s="28">
        <f>(D124-C124)/E124</f>
        <v>129.99999999999972</v>
      </c>
      <c r="G124" s="17"/>
      <c r="H124" s="18"/>
      <c r="I124" s="19">
        <f>E124*50/C124</f>
        <v>1.5384615384615387E-2</v>
      </c>
      <c r="J124" s="87"/>
      <c r="K124" s="89">
        <v>43.898715030678737</v>
      </c>
    </row>
    <row r="125" spans="1:17">
      <c r="A125" s="93"/>
      <c r="B125" s="81">
        <f>B124+7</f>
        <v>43583</v>
      </c>
      <c r="C125" s="20">
        <f>D124+G124-H124</f>
        <v>2548.594958836125</v>
      </c>
      <c r="D125" s="17">
        <f>C125+(C125*0.04)</f>
        <v>2650.5387571895699</v>
      </c>
      <c r="E125" s="17">
        <f>C125/3250</f>
        <v>0.78418306425726925</v>
      </c>
      <c r="F125" s="28">
        <f>(D125-C125)/E125</f>
        <v>129.99999999999986</v>
      </c>
      <c r="G125" s="17"/>
      <c r="H125" s="18"/>
      <c r="I125" s="19">
        <f>E125*50/C125</f>
        <v>1.5384615384615385E-2</v>
      </c>
      <c r="J125" s="87"/>
      <c r="K125" s="89">
        <v>45.69466363190589</v>
      </c>
      <c r="L125" s="31"/>
      <c r="M125" s="31"/>
    </row>
    <row r="126" spans="1:17">
      <c r="A126" s="93"/>
      <c r="B126" s="81">
        <f>B125+7</f>
        <v>43590</v>
      </c>
      <c r="C126" s="20">
        <f>D125+G125-H125</f>
        <v>2650.5387571895699</v>
      </c>
      <c r="D126" s="17">
        <f>C126+(C126*0.04)</f>
        <v>2756.5603074771525</v>
      </c>
      <c r="E126" s="17">
        <f>C126/3250</f>
        <v>0.81555038682755998</v>
      </c>
      <c r="F126" s="28">
        <f>(D126-C126)/E126</f>
        <v>129.99999999999977</v>
      </c>
      <c r="G126" s="17"/>
      <c r="H126" s="18"/>
      <c r="I126" s="19">
        <f>E126*50/C126</f>
        <v>1.5384615384615384E-2</v>
      </c>
      <c r="J126" s="87"/>
      <c r="K126" s="89">
        <v>47.562450177182122</v>
      </c>
      <c r="L126" s="31"/>
      <c r="M126" s="31"/>
    </row>
    <row r="127" spans="1:17" ht="13.5" thickBot="1">
      <c r="A127" s="94"/>
      <c r="B127" s="81">
        <f>B126+7</f>
        <v>43597</v>
      </c>
      <c r="C127" s="20">
        <f>D126+G126-H126</f>
        <v>2756.5603074771525</v>
      </c>
      <c r="D127" s="17">
        <f>C127+(C127*0.04)</f>
        <v>2866.8227197762385</v>
      </c>
      <c r="E127" s="17">
        <f>C127/3250</f>
        <v>0.84817240230066226</v>
      </c>
      <c r="F127" s="28">
        <f>(D127-C127)/E127</f>
        <v>129.99999999999989</v>
      </c>
      <c r="G127" s="80"/>
      <c r="H127" s="80"/>
      <c r="I127" s="19">
        <f>E127*50/C127</f>
        <v>1.5384615384615385E-2</v>
      </c>
      <c r="J127" s="87"/>
      <c r="K127" s="89">
        <v>49.504948184269409</v>
      </c>
      <c r="L127" s="95"/>
      <c r="M127" s="96"/>
      <c r="N127" s="96"/>
      <c r="O127" s="96"/>
      <c r="P127" s="96"/>
      <c r="Q127" s="96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2">
        <v>26</v>
      </c>
      <c r="B129" s="81">
        <f>B127+7</f>
        <v>43604</v>
      </c>
      <c r="C129" s="20">
        <f>D127+G127-H127</f>
        <v>2866.8227197762385</v>
      </c>
      <c r="D129" s="17">
        <f>C129+(C129*0.04)</f>
        <v>2981.4956285672879</v>
      </c>
      <c r="E129" s="17">
        <f>C129/3250</f>
        <v>0.88209929839268875</v>
      </c>
      <c r="F129" s="28">
        <f>(D129-C129)/E129</f>
        <v>129.99999999999983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3"/>
      <c r="B130" s="81">
        <f>B129+7</f>
        <v>43611</v>
      </c>
      <c r="C130" s="20">
        <f>D129+G129-H129</f>
        <v>2981.4956285672879</v>
      </c>
      <c r="D130" s="17">
        <f>C130+(C130*0.04)</f>
        <v>3100.7554537099795</v>
      </c>
      <c r="E130" s="17">
        <f>C130/3250</f>
        <v>0.91738327032839628</v>
      </c>
      <c r="F130" s="28">
        <f>(D130-C130)/E130</f>
        <v>130.00000000000011</v>
      </c>
      <c r="G130" s="18"/>
      <c r="H130" s="18"/>
      <c r="I130" s="19">
        <f>E130*50/C130</f>
        <v>1.5384615384615385E-2</v>
      </c>
      <c r="J130" s="87"/>
      <c r="K130" s="89">
        <v>53.626151956105794</v>
      </c>
    </row>
    <row r="131" spans="1:17">
      <c r="A131" s="93"/>
      <c r="B131" s="81">
        <f>B130+7</f>
        <v>43618</v>
      </c>
      <c r="C131" s="20">
        <f>D130+G130-H130</f>
        <v>3100.7554537099795</v>
      </c>
      <c r="D131" s="17">
        <f>C131+(C131*0.04)</f>
        <v>3224.7856718583789</v>
      </c>
      <c r="E131" s="17">
        <f>C131/3250</f>
        <v>0.9540786011415322</v>
      </c>
      <c r="F131" s="28">
        <f>(D131-C131)/E131</f>
        <v>130.00000000000023</v>
      </c>
      <c r="G131" s="18"/>
      <c r="H131" s="18"/>
      <c r="I131" s="19">
        <f>E131*50/C131</f>
        <v>1.5384615384615385E-2</v>
      </c>
      <c r="J131" s="87"/>
      <c r="K131" s="89">
        <v>55.811198034350028</v>
      </c>
    </row>
    <row r="132" spans="1:17" ht="13.5" thickBot="1">
      <c r="A132" s="94"/>
      <c r="B132" s="81">
        <f>B131+7</f>
        <v>43625</v>
      </c>
      <c r="C132" s="20">
        <f>D131+G131-H131</f>
        <v>3224.7856718583789</v>
      </c>
      <c r="D132" s="17">
        <f>C132+(C132*0.04)</f>
        <v>3353.777098732714</v>
      </c>
      <c r="E132" s="17">
        <f>C132/3250</f>
        <v>0.99224174518719355</v>
      </c>
      <c r="F132" s="28">
        <f>(D132-C132)/E132</f>
        <v>129.99999999999989</v>
      </c>
      <c r="G132" s="80"/>
      <c r="H132" s="80"/>
      <c r="I132" s="19">
        <f>E132*50/C132</f>
        <v>1.5384615384615385E-2</v>
      </c>
      <c r="J132" s="87"/>
      <c r="K132" s="89">
        <v>58.083645955724023</v>
      </c>
      <c r="L132" s="95"/>
      <c r="M132" s="96"/>
      <c r="N132" s="96"/>
      <c r="O132" s="96"/>
      <c r="P132" s="96"/>
      <c r="Q132" s="96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2">
        <v>27</v>
      </c>
      <c r="B134" s="81">
        <f>B132+7</f>
        <v>43632</v>
      </c>
      <c r="C134" s="20">
        <f>D132+G132-H132</f>
        <v>3353.777098732714</v>
      </c>
      <c r="D134" s="17">
        <f>C134+(C134*0.04)</f>
        <v>3487.9281826820225</v>
      </c>
      <c r="E134" s="17">
        <f>C134/3250</f>
        <v>1.0319314149946812</v>
      </c>
      <c r="F134" s="28">
        <f>(D134-C134)/E134</f>
        <v>129.99999999999994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93"/>
      <c r="B135" s="81">
        <f>B134+7</f>
        <v>43639</v>
      </c>
      <c r="C135" s="20">
        <f>D134+G134-H134</f>
        <v>3487.9281826820225</v>
      </c>
      <c r="D135" s="17">
        <f>C135+(C135*0.04)</f>
        <v>3627.4453099893035</v>
      </c>
      <c r="E135" s="17">
        <f>C135/3250</f>
        <v>1.0732086715944684</v>
      </c>
      <c r="F135" s="28">
        <f>(D135-C135)/E135</f>
        <v>130.00000000000014</v>
      </c>
      <c r="G135" s="18"/>
      <c r="H135" s="18"/>
      <c r="I135" s="19">
        <f>E135*50/C135</f>
        <v>1.5384615384615385E-2</v>
      </c>
      <c r="J135" s="87"/>
      <c r="K135" s="89">
        <v>62.904871465711103</v>
      </c>
    </row>
    <row r="136" spans="1:17">
      <c r="A136" s="93"/>
      <c r="B136" s="81">
        <f>B135+7</f>
        <v>43646</v>
      </c>
      <c r="C136" s="20">
        <f>D135+G135-H135</f>
        <v>3627.4453099893035</v>
      </c>
      <c r="D136" s="17">
        <f>C136+(C136*0.04)</f>
        <v>3772.5431223888754</v>
      </c>
      <c r="E136" s="17">
        <f>C136/3250</f>
        <v>1.1161370184582473</v>
      </c>
      <c r="F136" s="28">
        <f>(D136-C136)/E136</f>
        <v>129.9999999999998</v>
      </c>
      <c r="G136" s="18"/>
      <c r="H136" s="18"/>
      <c r="I136" s="19">
        <f>E136*50/C136</f>
        <v>1.5384615384615385E-2</v>
      </c>
      <c r="J136" s="87"/>
      <c r="K136" s="89">
        <v>65.461066324339555</v>
      </c>
    </row>
    <row r="137" spans="1:17" ht="13.5" thickBot="1">
      <c r="A137" s="94"/>
      <c r="B137" s="81">
        <f>B136+7</f>
        <v>43653</v>
      </c>
      <c r="C137" s="20">
        <f>D136+G136-H136</f>
        <v>3772.5431223888754</v>
      </c>
      <c r="D137" s="17">
        <f>C137+(C137*0.04)</f>
        <v>3923.4448472844306</v>
      </c>
      <c r="E137" s="17">
        <f>C137/3250</f>
        <v>1.1607824991965769</v>
      </c>
      <c r="F137" s="28">
        <f>(D137-C137)/E137</f>
        <v>130.00000000000014</v>
      </c>
      <c r="G137" s="80"/>
      <c r="H137" s="80">
        <f>(D137-C124)*0.35</f>
        <v>515.50547001816244</v>
      </c>
      <c r="I137" s="19">
        <f>E137*50/C137</f>
        <v>1.5384615384615384E-2</v>
      </c>
      <c r="J137" s="87"/>
      <c r="K137" s="89">
        <v>68.119508977313131</v>
      </c>
      <c r="L137" s="97" t="s">
        <v>41</v>
      </c>
      <c r="M137" s="98"/>
      <c r="N137" s="98"/>
      <c r="O137" s="98"/>
      <c r="P137" s="98"/>
      <c r="Q137" s="98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110"/>
      <c r="K138" s="109"/>
    </row>
    <row r="139" spans="1:17">
      <c r="A139" s="92">
        <v>28</v>
      </c>
      <c r="B139" s="81">
        <f>B137+7</f>
        <v>43660</v>
      </c>
      <c r="C139" s="20">
        <f>D137+G137-H137</f>
        <v>3407.9393772662679</v>
      </c>
      <c r="D139" s="17">
        <f>C139+(C139*0.04)</f>
        <v>3544.2569523569186</v>
      </c>
      <c r="E139" s="17">
        <f>C139/3250</f>
        <v>1.0485967314665439</v>
      </c>
      <c r="F139" s="28">
        <f>(D139-C139)/E139</f>
        <v>130.00000000000003</v>
      </c>
      <c r="G139" s="18"/>
      <c r="H139" s="18"/>
      <c r="I139" s="19">
        <f>E139*50/C139</f>
        <v>1.5384615384615384E-2</v>
      </c>
      <c r="J139" s="87"/>
      <c r="K139" s="89"/>
    </row>
    <row r="140" spans="1:17">
      <c r="A140" s="93"/>
      <c r="B140" s="81">
        <f>B139+7</f>
        <v>43667</v>
      </c>
      <c r="C140" s="20">
        <f>D139+G139-H139</f>
        <v>3544.2569523569186</v>
      </c>
      <c r="D140" s="17">
        <f>C140+(C140*0.04)</f>
        <v>3686.0272304511955</v>
      </c>
      <c r="E140" s="17">
        <f>C140/3250</f>
        <v>1.0905406007252056</v>
      </c>
      <c r="F140" s="28">
        <f>(D140-C140)/E140</f>
        <v>130.00000000000009</v>
      </c>
      <c r="G140" s="18"/>
      <c r="H140" s="18"/>
      <c r="I140" s="19">
        <f>E140*50/C140</f>
        <v>1.5384615384615384E-2</v>
      </c>
      <c r="J140" s="87"/>
      <c r="K140" s="89"/>
    </row>
    <row r="141" spans="1:17">
      <c r="A141" s="93"/>
      <c r="B141" s="81">
        <f>B140+7</f>
        <v>43674</v>
      </c>
      <c r="C141" s="20">
        <f>D140+G140-H140</f>
        <v>3686.0272304511955</v>
      </c>
      <c r="D141" s="17">
        <f>C141+(C141*0.04)</f>
        <v>3833.4683196692431</v>
      </c>
      <c r="E141" s="17">
        <f>C141/3250</f>
        <v>1.134162224754214</v>
      </c>
      <c r="F141" s="28">
        <f>(D141-C141)/E141</f>
        <v>129.99999999999983</v>
      </c>
      <c r="G141" s="18"/>
      <c r="H141" s="18"/>
      <c r="I141" s="19">
        <f>E141*50/C141</f>
        <v>1.5384615384615385E-2</v>
      </c>
      <c r="J141" s="87"/>
      <c r="K141" s="89"/>
    </row>
    <row r="142" spans="1:17" ht="13.5" thickBot="1">
      <c r="A142" s="94"/>
      <c r="B142" s="81">
        <f>B141+7</f>
        <v>43681</v>
      </c>
      <c r="C142" s="20">
        <f>D141+G141-H141</f>
        <v>3833.4683196692431</v>
      </c>
      <c r="D142" s="17">
        <f>C142+(C142*0.04)</f>
        <v>3986.807052456013</v>
      </c>
      <c r="E142" s="17">
        <f>C142/3250</f>
        <v>1.1795287137443824</v>
      </c>
      <c r="F142" s="28">
        <f>(D142-C142)/E142</f>
        <v>130.00000000000017</v>
      </c>
      <c r="G142" s="80"/>
      <c r="H142" s="80"/>
      <c r="I142" s="19">
        <f>E142*50/C142</f>
        <v>1.5384615384615384E-2</v>
      </c>
      <c r="J142" s="87"/>
      <c r="K142" s="89"/>
      <c r="L142" s="95"/>
      <c r="M142" s="96"/>
      <c r="N142" s="96"/>
      <c r="O142" s="96"/>
      <c r="P142" s="96"/>
      <c r="Q142" s="96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2">
        <v>29</v>
      </c>
      <c r="B144" s="81">
        <f>B142+7</f>
        <v>43688</v>
      </c>
      <c r="C144" s="20">
        <f>D142+G142-H142</f>
        <v>3986.807052456013</v>
      </c>
      <c r="D144" s="17">
        <f>C144+(C144*0.04)</f>
        <v>4146.2793345542532</v>
      </c>
      <c r="E144" s="17">
        <f>C144/3250</f>
        <v>1.2267098622941579</v>
      </c>
      <c r="F144" s="28">
        <f>(D144-C144)/E144</f>
        <v>129.99999999999969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93"/>
      <c r="B145" s="81">
        <f>B144+7</f>
        <v>43695</v>
      </c>
      <c r="C145" s="20">
        <f>D144+G144-H144</f>
        <v>4146.2793345542532</v>
      </c>
      <c r="D145" s="17">
        <f>C145+(C145*0.04)</f>
        <v>4312.1305079364229</v>
      </c>
      <c r="E145" s="17">
        <f>C145/3250</f>
        <v>1.2757782567859242</v>
      </c>
      <c r="F145" s="28">
        <f>(D145-C145)/E145</f>
        <v>129.99999999999966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93"/>
      <c r="B146" s="81">
        <f>B145+7</f>
        <v>43702</v>
      </c>
      <c r="C146" s="20">
        <f>D145+G145-H145</f>
        <v>4312.1305079364229</v>
      </c>
      <c r="D146" s="17">
        <f>C146+(C146*0.04)</f>
        <v>4484.6157282538798</v>
      </c>
      <c r="E146" s="17">
        <f>C146/3250</f>
        <v>1.326809387057361</v>
      </c>
      <c r="F146" s="28">
        <f>(D146-C146)/E146</f>
        <v>129.99999999999997</v>
      </c>
      <c r="G146" s="18"/>
      <c r="H146" s="18"/>
      <c r="I146" s="19">
        <f>E146*50/C146</f>
        <v>1.5384615384615384E-2</v>
      </c>
      <c r="J146" s="87"/>
      <c r="K146" s="89"/>
    </row>
    <row r="147" spans="1:17" ht="13.5" thickBot="1">
      <c r="A147" s="94"/>
      <c r="B147" s="81">
        <f>B146+7</f>
        <v>43709</v>
      </c>
      <c r="C147" s="20">
        <f>D146+G146-H146</f>
        <v>4484.6157282538798</v>
      </c>
      <c r="D147" s="17">
        <f>C147+(C147*0.04)</f>
        <v>4664.0003573840349</v>
      </c>
      <c r="E147" s="17">
        <f>C147/3250</f>
        <v>1.3798817625396553</v>
      </c>
      <c r="F147" s="28">
        <f>(D147-C147)/E147</f>
        <v>130</v>
      </c>
      <c r="G147" s="80"/>
      <c r="H147" s="80"/>
      <c r="I147" s="19">
        <f>E147*50/C147</f>
        <v>1.5384615384615384E-2</v>
      </c>
      <c r="J147" s="87"/>
      <c r="K147" s="89"/>
      <c r="L147" s="95"/>
      <c r="M147" s="96"/>
      <c r="N147" s="96"/>
      <c r="O147" s="96"/>
      <c r="P147" s="96"/>
      <c r="Q147" s="96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2">
        <v>30</v>
      </c>
      <c r="B149" s="81">
        <f>B147+7</f>
        <v>43716</v>
      </c>
      <c r="C149" s="20">
        <f>D147+G147-H147</f>
        <v>4664.0003573840349</v>
      </c>
      <c r="D149" s="17">
        <f>C149+(C149*0.04)</f>
        <v>4850.5603716793967</v>
      </c>
      <c r="E149" s="17">
        <f>C149/3250</f>
        <v>1.4350770330412415</v>
      </c>
      <c r="F149" s="28">
        <f>(D149-C149)/E149</f>
        <v>130.00000000000023</v>
      </c>
      <c r="G149" s="18"/>
      <c r="H149" s="18"/>
      <c r="I149" s="19">
        <f>E149*50/C149</f>
        <v>1.5384615384615382E-2</v>
      </c>
      <c r="J149" s="87"/>
      <c r="K149" s="89"/>
    </row>
    <row r="150" spans="1:17">
      <c r="A150" s="93"/>
      <c r="B150" s="81">
        <f>B149+7</f>
        <v>43723</v>
      </c>
      <c r="C150" s="20">
        <f>D149+G149-H149</f>
        <v>4850.5603716793967</v>
      </c>
      <c r="D150" s="17">
        <f>C150+(C150*0.04)</f>
        <v>5044.5827865465726</v>
      </c>
      <c r="E150" s="17">
        <f>C150/3250</f>
        <v>1.4924801143628912</v>
      </c>
      <c r="F150" s="28">
        <f>(D150-C150)/E150</f>
        <v>130.00000000000006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93"/>
      <c r="B151" s="81">
        <f>B150+7</f>
        <v>43730</v>
      </c>
      <c r="C151" s="20">
        <f>D150+G150-H150</f>
        <v>5044.5827865465726</v>
      </c>
      <c r="D151" s="17">
        <f>C151+(C151*0.04)</f>
        <v>5246.3660980084351</v>
      </c>
      <c r="E151" s="17">
        <f>C151/3250</f>
        <v>1.5521793189374069</v>
      </c>
      <c r="F151" s="28">
        <f>(D151-C151)/E151</f>
        <v>129.99999999999972</v>
      </c>
      <c r="G151" s="18"/>
      <c r="H151" s="18"/>
      <c r="I151" s="19">
        <f>E151*50/C151</f>
        <v>1.5384615384615384E-2</v>
      </c>
      <c r="J151" s="87"/>
      <c r="K151" s="89"/>
    </row>
    <row r="152" spans="1:17" ht="13.5" thickBot="1">
      <c r="A152" s="94"/>
      <c r="B152" s="81">
        <f>B151+7</f>
        <v>43737</v>
      </c>
      <c r="C152" s="20">
        <f>D151+G151-H151</f>
        <v>5246.3660980084351</v>
      </c>
      <c r="D152" s="17">
        <f>C152+(C152*0.04)</f>
        <v>5456.2207419287724</v>
      </c>
      <c r="E152" s="17">
        <f>C152/3250</f>
        <v>1.614266491694903</v>
      </c>
      <c r="F152" s="28">
        <f>(D152-C152)/E152</f>
        <v>130</v>
      </c>
      <c r="G152" s="80"/>
      <c r="H152" s="80">
        <f>(D152-C139)*0.35</f>
        <v>716.89847763187652</v>
      </c>
      <c r="I152" s="19">
        <f>E152*50/C152</f>
        <v>1.5384615384615384E-2</v>
      </c>
      <c r="J152" s="87"/>
      <c r="K152" s="89"/>
      <c r="L152" s="97" t="s">
        <v>41</v>
      </c>
      <c r="M152" s="98"/>
      <c r="N152" s="98"/>
      <c r="O152" s="98"/>
      <c r="P152" s="98"/>
      <c r="Q152" s="98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2">
        <v>31</v>
      </c>
      <c r="B154" s="81">
        <f>B152+7</f>
        <v>43744</v>
      </c>
      <c r="C154" s="20">
        <f>D152+G152-H152</f>
        <v>4739.3222642968958</v>
      </c>
      <c r="D154" s="17">
        <f>C154+(C154*0.04)</f>
        <v>4928.8951548687719</v>
      </c>
      <c r="E154" s="17">
        <f>C154/3250</f>
        <v>1.4582530043990449</v>
      </c>
      <c r="F154" s="28">
        <f>(D154-C154)/E154</f>
        <v>130.00000000000017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93"/>
      <c r="B155" s="81">
        <f>B154+7</f>
        <v>43751</v>
      </c>
      <c r="C155" s="20">
        <f>D154+G154-H154</f>
        <v>4928.8951548687719</v>
      </c>
      <c r="D155" s="17">
        <f>C155+(C155*0.04)</f>
        <v>5126.0509610635227</v>
      </c>
      <c r="E155" s="17">
        <f>C155/3250</f>
        <v>1.5165831245750068</v>
      </c>
      <c r="F155" s="28">
        <f>(D155-C155)/E155</f>
        <v>129.99999999999991</v>
      </c>
      <c r="G155" s="17"/>
      <c r="H155" s="79"/>
      <c r="I155" s="19">
        <f>E155*50/C155</f>
        <v>1.5384615384615384E-2</v>
      </c>
      <c r="J155" s="87"/>
      <c r="K155" s="89"/>
    </row>
    <row r="156" spans="1:17">
      <c r="A156" s="93"/>
      <c r="B156" s="81">
        <f>B155+7</f>
        <v>43758</v>
      </c>
      <c r="C156" s="20">
        <f>D155+G155-H155</f>
        <v>5126.0509610635227</v>
      </c>
      <c r="D156" s="17">
        <f>C156+(C156*0.04)</f>
        <v>5331.0929995060633</v>
      </c>
      <c r="E156" s="17">
        <f>C156/3250</f>
        <v>1.577246449558007</v>
      </c>
      <c r="F156" s="28">
        <f>(D156-C156)/E156</f>
        <v>129.99999999999983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94"/>
      <c r="B157" s="81">
        <f>B156+7</f>
        <v>43765</v>
      </c>
      <c r="C157" s="20">
        <f>D156+G156-H156</f>
        <v>5331.0929995060633</v>
      </c>
      <c r="D157" s="17">
        <f>C157+(C157*0.04)</f>
        <v>5544.3367194863058</v>
      </c>
      <c r="E157" s="17">
        <f>C157/3250</f>
        <v>1.6403363075403272</v>
      </c>
      <c r="F157" s="28">
        <f>(D157-C157)/E157</f>
        <v>130</v>
      </c>
      <c r="G157" s="80"/>
      <c r="H157" s="80"/>
      <c r="I157" s="19">
        <f>E157*50/C157</f>
        <v>1.5384615384615384E-2</v>
      </c>
      <c r="J157" s="87"/>
      <c r="K157" s="89"/>
      <c r="L157" s="95"/>
      <c r="M157" s="96"/>
      <c r="N157" s="96"/>
      <c r="O157" s="96"/>
      <c r="P157" s="96"/>
      <c r="Q157" s="96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2">
        <v>32</v>
      </c>
      <c r="B159" s="81">
        <f>B157+7</f>
        <v>43772</v>
      </c>
      <c r="C159" s="20">
        <f>D157+G157-H157</f>
        <v>5544.3367194863058</v>
      </c>
      <c r="D159" s="17">
        <f>C159+(C159*0.04)</f>
        <v>5766.1101882657576</v>
      </c>
      <c r="E159" s="17">
        <f>C159/3250</f>
        <v>1.7059497598419402</v>
      </c>
      <c r="F159" s="28">
        <f>(D159-C159)/E159</f>
        <v>129.99999999999977</v>
      </c>
      <c r="G159" s="18"/>
      <c r="H159" s="18"/>
      <c r="I159" s="19">
        <f>E159*50/C159</f>
        <v>1.5384615384615384E-2</v>
      </c>
      <c r="J159" s="87"/>
      <c r="K159" s="89"/>
    </row>
    <row r="160" spans="1:17">
      <c r="A160" s="93"/>
      <c r="B160" s="81">
        <f>B159+7</f>
        <v>43779</v>
      </c>
      <c r="C160" s="20">
        <f>D159+G159-H159</f>
        <v>5766.1101882657576</v>
      </c>
      <c r="D160" s="17">
        <f>C160+(C160*0.04)</f>
        <v>5996.7545957963875</v>
      </c>
      <c r="E160" s="17">
        <f>C160/3250</f>
        <v>1.7741877502356178</v>
      </c>
      <c r="F160" s="28">
        <f>(D160-C160)/E160</f>
        <v>129.99999999999977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93"/>
      <c r="B161" s="81">
        <f>B160+7</f>
        <v>43786</v>
      </c>
      <c r="C161" s="20">
        <f>D160+G160-H160</f>
        <v>5996.7545957963875</v>
      </c>
      <c r="D161" s="17">
        <f>C161+(C161*0.04)</f>
        <v>6236.6247796282432</v>
      </c>
      <c r="E161" s="17">
        <f>C161/3250</f>
        <v>1.8451552602450423</v>
      </c>
      <c r="F161" s="28">
        <f>(D161-C161)/E161</f>
        <v>130.00000000000011</v>
      </c>
      <c r="G161" s="18"/>
      <c r="H161" s="18"/>
      <c r="I161" s="19">
        <f>E161*50/C161</f>
        <v>1.5384615384615384E-2</v>
      </c>
      <c r="J161" s="87"/>
      <c r="K161" s="89"/>
    </row>
    <row r="162" spans="1:17" ht="13.5" thickBot="1">
      <c r="A162" s="94"/>
      <c r="B162" s="81">
        <f>B161+7</f>
        <v>43793</v>
      </c>
      <c r="C162" s="20">
        <f>D161+G161-H161</f>
        <v>6236.6247796282432</v>
      </c>
      <c r="D162" s="17">
        <f>C162+(C162*0.04)</f>
        <v>6486.0897708133725</v>
      </c>
      <c r="E162" s="17">
        <f>C162/3250</f>
        <v>1.9189614706548441</v>
      </c>
      <c r="F162" s="28">
        <f>(D162-C162)/E162</f>
        <v>129.99999999999977</v>
      </c>
      <c r="G162" s="80"/>
      <c r="H162" s="80"/>
      <c r="I162" s="19">
        <f>E162*50/C162</f>
        <v>1.5384615384615384E-2</v>
      </c>
      <c r="J162" s="87"/>
      <c r="K162" s="89"/>
      <c r="L162" s="95"/>
      <c r="M162" s="96"/>
      <c r="N162" s="96"/>
      <c r="O162" s="96"/>
      <c r="P162" s="96"/>
      <c r="Q162" s="96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2">
        <v>33</v>
      </c>
      <c r="B164" s="81">
        <f>B162+7</f>
        <v>43800</v>
      </c>
      <c r="C164" s="20">
        <f>D162+G162-H162</f>
        <v>6486.0897708133725</v>
      </c>
      <c r="D164" s="17">
        <f>C164+(C164*0.04)</f>
        <v>6745.5333616459075</v>
      </c>
      <c r="E164" s="17">
        <f>C164/3250</f>
        <v>1.9957199294810377</v>
      </c>
      <c r="F164" s="28">
        <f>(D164-C164)/E164</f>
        <v>130.00000000000003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3"/>
      <c r="B165" s="81">
        <f>B164+7</f>
        <v>43807</v>
      </c>
      <c r="C165" s="20">
        <f>D164+G164-H164</f>
        <v>6745.5333616459075</v>
      </c>
      <c r="D165" s="17">
        <f>C165+(C165*0.04)</f>
        <v>7015.3546961117436</v>
      </c>
      <c r="E165" s="17">
        <f>C165/3250</f>
        <v>2.075548726660279</v>
      </c>
      <c r="F165" s="28">
        <f>(D165-C165)/E165</f>
        <v>129.99999999999991</v>
      </c>
      <c r="G165" s="18"/>
      <c r="H165" s="18"/>
      <c r="I165" s="19">
        <f>E165*50/C165</f>
        <v>1.5384615384615384E-2</v>
      </c>
      <c r="J165" s="87"/>
      <c r="K165" s="89"/>
      <c r="L165" s="31"/>
      <c r="M165" s="31"/>
    </row>
    <row r="166" spans="1:17">
      <c r="A166" s="93"/>
      <c r="B166" s="81">
        <f>B165+7</f>
        <v>43814</v>
      </c>
      <c r="C166" s="20">
        <f>D165+G165-H165</f>
        <v>7015.3546961117436</v>
      </c>
      <c r="D166" s="17">
        <f>C166+(C166*0.04)</f>
        <v>7295.9688839562132</v>
      </c>
      <c r="E166" s="17">
        <f>C166/3250</f>
        <v>2.1585706757266903</v>
      </c>
      <c r="F166" s="28">
        <f>(D166-C166)/E166</f>
        <v>129.99999999999994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94"/>
      <c r="B167" s="81">
        <f>B166+7</f>
        <v>43821</v>
      </c>
      <c r="C167" s="20">
        <f>D166+G166-H166</f>
        <v>7295.9688839562132</v>
      </c>
      <c r="D167" s="17">
        <f>C167+(C167*0.04)</f>
        <v>7587.807639314462</v>
      </c>
      <c r="E167" s="17">
        <f>C167/3250</f>
        <v>2.2449135027557579</v>
      </c>
      <c r="F167" s="28">
        <f>(D167-C167)/E167</f>
        <v>130.00000000000014</v>
      </c>
      <c r="G167" s="80"/>
      <c r="H167" s="80">
        <f>(D167-C154)*0.35</f>
        <v>996.96988125614814</v>
      </c>
      <c r="I167" s="19">
        <f>E167*50/C167</f>
        <v>1.5384615384615385E-2</v>
      </c>
      <c r="J167" s="87"/>
      <c r="K167" s="89"/>
      <c r="L167" s="97" t="s">
        <v>41</v>
      </c>
      <c r="M167" s="98"/>
      <c r="N167" s="98"/>
      <c r="O167" s="98"/>
      <c r="P167" s="98"/>
      <c r="Q167" s="98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2">
        <v>34</v>
      </c>
      <c r="B169" s="81">
        <f>B167+7</f>
        <v>43828</v>
      </c>
      <c r="C169" s="20">
        <f>D167+G167-H167</f>
        <v>6590.8377580583137</v>
      </c>
      <c r="D169" s="17">
        <f>C169+(C169*0.04)</f>
        <v>6854.4712683806465</v>
      </c>
      <c r="E169" s="17">
        <f>C169/3250</f>
        <v>2.027950079402558</v>
      </c>
      <c r="F169" s="28">
        <f>(D169-C169)/E169</f>
        <v>130.00000000000011</v>
      </c>
      <c r="G169" s="18"/>
      <c r="H169" s="18"/>
      <c r="I169" s="19">
        <f>E169*50/C169</f>
        <v>1.5384615384615384E-2</v>
      </c>
      <c r="J169" s="87"/>
      <c r="K169" s="89"/>
    </row>
    <row r="170" spans="1:17">
      <c r="A170" s="93"/>
      <c r="B170" s="81">
        <f>B169+7</f>
        <v>43835</v>
      </c>
      <c r="C170" s="20">
        <f>D169+G169-H169</f>
        <v>6854.4712683806465</v>
      </c>
      <c r="D170" s="17">
        <f>C170+(C170*0.04)</f>
        <v>7128.6501191158723</v>
      </c>
      <c r="E170" s="17">
        <f>C170/3250</f>
        <v>2.1090680825786605</v>
      </c>
      <c r="F170" s="28">
        <f>(D170-C170)/E170</f>
        <v>129.99999999999994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93"/>
      <c r="B171" s="81">
        <f>B170+7</f>
        <v>43842</v>
      </c>
      <c r="C171" s="20">
        <f>D170+G170-H170</f>
        <v>7128.6501191158723</v>
      </c>
      <c r="D171" s="17">
        <f>C171+(C171*0.04)</f>
        <v>7413.7961238805074</v>
      </c>
      <c r="E171" s="17">
        <f>C171/3250</f>
        <v>2.1934308058818068</v>
      </c>
      <c r="F171" s="28">
        <f>(D171-C171)/E171</f>
        <v>130.00000000000011</v>
      </c>
      <c r="G171" s="18"/>
      <c r="H171" s="18"/>
      <c r="I171" s="19">
        <f>E171*50/C171</f>
        <v>1.5384615384615384E-2</v>
      </c>
      <c r="J171" s="87"/>
      <c r="K171" s="89"/>
    </row>
    <row r="172" spans="1:17" ht="13.5" thickBot="1">
      <c r="A172" s="94"/>
      <c r="B172" s="81">
        <f>B171+7</f>
        <v>43849</v>
      </c>
      <c r="C172" s="20">
        <f>D171+G171-H171</f>
        <v>7413.7961238805074</v>
      </c>
      <c r="D172" s="17">
        <f>C172+(C172*0.04)</f>
        <v>7710.3479688357274</v>
      </c>
      <c r="E172" s="17">
        <f>C172/3250</f>
        <v>2.2811680381170794</v>
      </c>
      <c r="F172" s="28">
        <f>(D172-C172)/E172</f>
        <v>129.99999999999989</v>
      </c>
      <c r="G172" s="80"/>
      <c r="H172" s="80"/>
      <c r="I172" s="19">
        <f>E172*50/C172</f>
        <v>1.5384615384615385E-2</v>
      </c>
      <c r="J172" s="87"/>
      <c r="K172" s="89"/>
      <c r="L172" s="95"/>
      <c r="M172" s="96"/>
      <c r="N172" s="96"/>
      <c r="O172" s="96"/>
      <c r="P172" s="96"/>
      <c r="Q172" s="96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2">
        <v>35</v>
      </c>
      <c r="B174" s="81">
        <f>B172+7</f>
        <v>43856</v>
      </c>
      <c r="C174" s="20">
        <f>D172+G172-H172</f>
        <v>7710.3479688357274</v>
      </c>
      <c r="D174" s="17">
        <f>C174+(C174*0.04)</f>
        <v>8018.7618875891567</v>
      </c>
      <c r="E174" s="17">
        <f>C174/3250</f>
        <v>2.3724147596417624</v>
      </c>
      <c r="F174" s="28">
        <f>(D174-C174)/E174</f>
        <v>130.00000000000006</v>
      </c>
      <c r="G174" s="18"/>
      <c r="H174" s="18"/>
      <c r="I174" s="19">
        <f>E174*50/C174</f>
        <v>1.5384615384615385E-2</v>
      </c>
      <c r="J174" s="87"/>
      <c r="K174" s="89"/>
    </row>
    <row r="175" spans="1:17">
      <c r="A175" s="93"/>
      <c r="B175" s="81">
        <f>B174+7</f>
        <v>43863</v>
      </c>
      <c r="C175" s="20">
        <f>D174+G174-H174</f>
        <v>8018.7618875891567</v>
      </c>
      <c r="D175" s="17">
        <f>C175+(C175*0.04)</f>
        <v>8339.5123630927228</v>
      </c>
      <c r="E175" s="17">
        <f>C175/3250</f>
        <v>2.4673113500274328</v>
      </c>
      <c r="F175" s="28">
        <f>(D175-C175)/E175</f>
        <v>129.99999999999994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93"/>
      <c r="B176" s="81">
        <f>B175+7</f>
        <v>43870</v>
      </c>
      <c r="C176" s="20">
        <f>D175+G175-H175</f>
        <v>8339.5123630927228</v>
      </c>
      <c r="D176" s="17">
        <f>C176+(C176*0.04)</f>
        <v>8673.0928576164315</v>
      </c>
      <c r="E176" s="17">
        <f>C176/3250</f>
        <v>2.5660038040285302</v>
      </c>
      <c r="F176" s="28">
        <f>(D176-C176)/E176</f>
        <v>129.99999999999991</v>
      </c>
      <c r="G176" s="18"/>
      <c r="H176" s="18"/>
      <c r="I176" s="19">
        <f>E176*50/C176</f>
        <v>1.5384615384615385E-2</v>
      </c>
      <c r="J176" s="87"/>
      <c r="K176" s="89"/>
    </row>
    <row r="177" spans="1:17" ht="13.5" thickBot="1">
      <c r="A177" s="94"/>
      <c r="B177" s="81">
        <f>B176+7</f>
        <v>43877</v>
      </c>
      <c r="C177" s="20">
        <f>D176+G176-H176</f>
        <v>8673.0928576164315</v>
      </c>
      <c r="D177" s="17">
        <f>C177+(C177*0.04)</f>
        <v>9020.0165719210891</v>
      </c>
      <c r="E177" s="17">
        <f>C177/3250</f>
        <v>2.6686439561896713</v>
      </c>
      <c r="F177" s="28">
        <f>(D177-C177)/E177</f>
        <v>130.00000000000011</v>
      </c>
      <c r="G177" s="80"/>
      <c r="H177" s="80">
        <f>(D177-C169)*0.35</f>
        <v>850.21258485197131</v>
      </c>
      <c r="I177" s="19">
        <f>E177*50/C177</f>
        <v>1.5384615384615385E-2</v>
      </c>
      <c r="J177" s="87"/>
      <c r="K177" s="89"/>
      <c r="L177" s="97" t="s">
        <v>41</v>
      </c>
      <c r="M177" s="98"/>
      <c r="N177" s="98"/>
      <c r="O177" s="98"/>
      <c r="P177" s="98"/>
      <c r="Q177" s="98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K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J16" sqref="J16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99"/>
      <c r="C1" s="100"/>
      <c r="D1" s="100"/>
      <c r="E1" s="100"/>
      <c r="F1" s="100"/>
      <c r="G1" s="100"/>
      <c r="H1" s="100"/>
      <c r="I1" s="100"/>
      <c r="J1" s="91"/>
      <c r="K1" s="91"/>
    </row>
    <row r="2" spans="1:17" ht="13.5" thickBot="1">
      <c r="A2" s="76" t="s">
        <v>39</v>
      </c>
      <c r="B2" s="3" t="s">
        <v>3</v>
      </c>
      <c r="C2" s="4" t="s">
        <v>44</v>
      </c>
      <c r="D2" s="5" t="s">
        <v>45</v>
      </c>
      <c r="E2" s="5" t="s">
        <v>46</v>
      </c>
      <c r="F2" s="5" t="s">
        <v>47</v>
      </c>
      <c r="G2" s="5" t="s">
        <v>6</v>
      </c>
      <c r="H2" s="5" t="s">
        <v>6</v>
      </c>
      <c r="I2" s="14" t="s">
        <v>40</v>
      </c>
      <c r="J2" s="14" t="s">
        <v>2</v>
      </c>
      <c r="K2" s="14" t="s">
        <v>50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49</v>
      </c>
      <c r="K3" s="14" t="s">
        <v>49</v>
      </c>
    </row>
    <row r="4" spans="1:17">
      <c r="A4" s="92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  <c r="K4" s="89">
        <v>0.04</v>
      </c>
    </row>
    <row r="5" spans="1:17">
      <c r="A5" s="93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  <c r="K5" s="89">
        <v>8.1599999999999909E-2</v>
      </c>
    </row>
    <row r="6" spans="1:17">
      <c r="A6" s="93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  <c r="K6" s="89">
        <v>0.12486399999999981</v>
      </c>
    </row>
    <row r="7" spans="1:17" ht="13.5" thickBot="1">
      <c r="A7" s="94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89">
        <v>0.16985855999999991</v>
      </c>
      <c r="L7" s="95"/>
      <c r="M7" s="96"/>
      <c r="N7" s="96"/>
      <c r="O7" s="96"/>
      <c r="P7" s="96"/>
      <c r="Q7" s="96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2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  <c r="K9" s="89">
        <v>0.2166529023999999</v>
      </c>
    </row>
    <row r="10" spans="1:17">
      <c r="A10" s="93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  <c r="K10" s="89">
        <v>0.26531901849599993</v>
      </c>
    </row>
    <row r="11" spans="1:17">
      <c r="A11" s="93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  <c r="K11" s="89">
        <v>0.31593177923583993</v>
      </c>
    </row>
    <row r="12" spans="1:17" ht="13.5" thickBot="1">
      <c r="A12" s="94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89">
        <v>0.3685690504052736</v>
      </c>
      <c r="L12" s="95"/>
      <c r="M12" s="96"/>
      <c r="N12" s="96"/>
      <c r="O12" s="96"/>
      <c r="P12" s="96"/>
      <c r="Q12" s="96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2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  <c r="K14" s="89">
        <v>0.42331181242148452</v>
      </c>
    </row>
    <row r="15" spans="1:17">
      <c r="A15" s="93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108">
        <f>(D15-$C4)/$C4</f>
        <v>0.27973946997854271</v>
      </c>
      <c r="K15" s="107">
        <v>0.48024428491834398</v>
      </c>
    </row>
    <row r="16" spans="1:17" ht="15">
      <c r="A16" s="93"/>
      <c r="B16" s="81">
        <f>B15+7</f>
        <v>42953</v>
      </c>
      <c r="C16" s="32">
        <f>D15+G15-H15</f>
        <v>2559.4789399570855</v>
      </c>
      <c r="D16" s="17">
        <f>C16+(C16*0.04)</f>
        <v>2661.8580975553687</v>
      </c>
      <c r="E16" s="17">
        <f>C16/3250</f>
        <v>0.78753198152525705</v>
      </c>
      <c r="F16" s="28">
        <f>(D16-C16)/E16</f>
        <v>129.99999999999972</v>
      </c>
      <c r="G16" s="18"/>
      <c r="H16" s="18"/>
      <c r="I16" s="19">
        <f>E16*50/C16</f>
        <v>1.5384615384615384E-2</v>
      </c>
      <c r="J16" s="87"/>
      <c r="K16" s="89">
        <v>0.5394540563150777</v>
      </c>
    </row>
    <row r="17" spans="1:17" ht="13.5" thickBot="1">
      <c r="A17" s="94"/>
      <c r="B17" s="81">
        <f>B16+7</f>
        <v>42960</v>
      </c>
      <c r="C17" s="20">
        <f>D16+G16-H16</f>
        <v>2661.8580975553687</v>
      </c>
      <c r="D17" s="17">
        <f>C17+(C17*0.04)</f>
        <v>2768.3324214575832</v>
      </c>
      <c r="E17" s="17">
        <f>C17/3250</f>
        <v>0.81903326078626726</v>
      </c>
      <c r="F17" s="28">
        <f>(D17-C17)/E17</f>
        <v>129.99999999999977</v>
      </c>
      <c r="G17" s="18"/>
      <c r="H17" s="80">
        <f>(D17-C4)*0.3</f>
        <v>230.49972643727494</v>
      </c>
      <c r="I17" s="19">
        <f>E17*50/C17</f>
        <v>1.5384615384615384E-2</v>
      </c>
      <c r="J17" s="87"/>
      <c r="K17" s="89">
        <v>0.60103221856768074</v>
      </c>
      <c r="L17" s="97" t="s">
        <v>42</v>
      </c>
      <c r="M17" s="98"/>
      <c r="N17" s="98"/>
      <c r="O17" s="98"/>
      <c r="P17" s="98"/>
      <c r="Q17" s="98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2">
        <v>4</v>
      </c>
      <c r="B19" s="81">
        <f>B17+7</f>
        <v>42967</v>
      </c>
      <c r="C19" s="20">
        <f>D17+G17-H17</f>
        <v>2537.8326950203082</v>
      </c>
      <c r="D19" s="17">
        <f>C19+(C19*0.04)</f>
        <v>2639.3460028211207</v>
      </c>
      <c r="E19" s="17">
        <f>C19/3250</f>
        <v>0.78087159846778709</v>
      </c>
      <c r="F19" s="28">
        <f>(D19-C19)/E19</f>
        <v>130.00000000000026</v>
      </c>
      <c r="G19" s="18"/>
      <c r="H19" s="18"/>
      <c r="I19" s="19">
        <f>E19*50/C19</f>
        <v>1.5384615384615382E-2</v>
      </c>
      <c r="J19" s="87"/>
      <c r="K19" s="89">
        <v>0.66507350731038783</v>
      </c>
    </row>
    <row r="20" spans="1:17">
      <c r="A20" s="93"/>
      <c r="B20" s="81">
        <f>B19+7</f>
        <v>42974</v>
      </c>
      <c r="C20" s="20">
        <f>D19+G19-H19</f>
        <v>2639.3460028211207</v>
      </c>
      <c r="D20" s="17">
        <f>C20+(C20*0.04)</f>
        <v>2744.9198429339654</v>
      </c>
      <c r="E20" s="17">
        <f>C20/3250</f>
        <v>0.81210646240649864</v>
      </c>
      <c r="F20" s="28">
        <f>(D20-C20)/E20</f>
        <v>129.9999999999998</v>
      </c>
      <c r="G20" s="18"/>
      <c r="H20" s="18"/>
      <c r="I20" s="19">
        <f>E20*50/C20</f>
        <v>1.5384615384615384E-2</v>
      </c>
      <c r="J20" s="87"/>
      <c r="K20" s="89">
        <v>0.73167644760280337</v>
      </c>
    </row>
    <row r="21" spans="1:17">
      <c r="A21" s="93"/>
      <c r="B21" s="81">
        <f>B20+7</f>
        <v>42981</v>
      </c>
      <c r="C21" s="20">
        <f>D20+G20-H20</f>
        <v>2744.9198429339654</v>
      </c>
      <c r="D21" s="17">
        <f>C21+(C21*0.04)</f>
        <v>2854.7166366513238</v>
      </c>
      <c r="E21" s="17">
        <f>C21/3250</f>
        <v>0.84459072090275855</v>
      </c>
      <c r="F21" s="28">
        <f>(D21-C21)/E21</f>
        <v>129.99999999999983</v>
      </c>
      <c r="G21" s="18"/>
      <c r="H21" s="18"/>
      <c r="I21" s="19">
        <f>E21*50/C21</f>
        <v>1.5384615384615384E-2</v>
      </c>
      <c r="J21" s="87"/>
      <c r="K21" s="89">
        <v>0.80094350550691551</v>
      </c>
    </row>
    <row r="22" spans="1:17" ht="13.5" thickBot="1">
      <c r="A22" s="94"/>
      <c r="B22" s="81">
        <f>B21+7</f>
        <v>42988</v>
      </c>
      <c r="C22" s="20">
        <f>D21+G21-H21</f>
        <v>2854.7166366513238</v>
      </c>
      <c r="D22" s="17">
        <f>C22+(C22*0.04)</f>
        <v>2968.9053021173768</v>
      </c>
      <c r="E22" s="17">
        <f>C22/3250</f>
        <v>0.87837434973886885</v>
      </c>
      <c r="F22" s="28">
        <f>(D22-C22)/E22</f>
        <v>130</v>
      </c>
      <c r="G22" s="18"/>
      <c r="H22" s="18"/>
      <c r="I22" s="19">
        <f>E22*50/C22</f>
        <v>1.5384615384615384E-2</v>
      </c>
      <c r="J22" s="87"/>
      <c r="K22" s="89">
        <v>0.87298124572719216</v>
      </c>
      <c r="L22" s="95"/>
      <c r="M22" s="96"/>
      <c r="N22" s="96"/>
      <c r="O22" s="96"/>
      <c r="P22" s="96"/>
      <c r="Q22" s="96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2">
        <v>5</v>
      </c>
      <c r="B24" s="81">
        <f>B22+7</f>
        <v>42995</v>
      </c>
      <c r="C24" s="20">
        <f>D22+G22-H22</f>
        <v>2968.9053021173768</v>
      </c>
      <c r="D24" s="17">
        <f>C24+(C24*0.04)</f>
        <v>3087.6615142020719</v>
      </c>
      <c r="E24" s="17">
        <f>C24/3250</f>
        <v>0.91350932372842364</v>
      </c>
      <c r="F24" s="28">
        <f>(D24-C24)/E24</f>
        <v>130.00000000000003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93"/>
      <c r="B25" s="81">
        <f>B24+7</f>
        <v>43002</v>
      </c>
      <c r="C25" s="20">
        <f>D24+G24-H24</f>
        <v>3087.6615142020719</v>
      </c>
      <c r="D25" s="17">
        <f>C25+(C25*0.04)</f>
        <v>3211.1679747701546</v>
      </c>
      <c r="E25" s="17">
        <f>C25/3250</f>
        <v>0.95004969667756056</v>
      </c>
      <c r="F25" s="28">
        <f>(D25-C25)/E25</f>
        <v>129.99999999999986</v>
      </c>
      <c r="G25" s="18"/>
      <c r="H25" s="18"/>
      <c r="I25" s="19">
        <f>E25*50/C25</f>
        <v>1.5384615384615384E-2</v>
      </c>
      <c r="J25" s="87"/>
      <c r="K25" s="89">
        <v>1.025816515378531</v>
      </c>
    </row>
    <row r="26" spans="1:17">
      <c r="A26" s="93"/>
      <c r="B26" s="81">
        <f>B25+7</f>
        <v>43009</v>
      </c>
      <c r="C26" s="20">
        <f>D25+G25-H25</f>
        <v>3211.1679747701546</v>
      </c>
      <c r="D26" s="17">
        <f>C26+(C26*0.04)</f>
        <v>3339.614693760961</v>
      </c>
      <c r="E26" s="17">
        <f>C26/3250</f>
        <v>0.98805168454466297</v>
      </c>
      <c r="F26" s="28">
        <f>(D26-C26)/E26</f>
        <v>130.00000000000023</v>
      </c>
      <c r="G26" s="18"/>
      <c r="H26" s="18"/>
      <c r="I26" s="19">
        <f>E26*50/C26</f>
        <v>1.5384615384615385E-2</v>
      </c>
      <c r="J26" s="87"/>
      <c r="K26" s="89">
        <v>1.1068491759936723</v>
      </c>
    </row>
    <row r="27" spans="1:17" ht="13.5" thickBot="1">
      <c r="A27" s="94"/>
      <c r="B27" s="81">
        <f>B26+7</f>
        <v>43016</v>
      </c>
      <c r="C27" s="20">
        <f>D26+G26-H26</f>
        <v>3339.614693760961</v>
      </c>
      <c r="D27" s="17">
        <f>C27+(C27*0.04)</f>
        <v>3473.1992815113995</v>
      </c>
      <c r="E27" s="17">
        <f>C27/3250</f>
        <v>1.0275737519264496</v>
      </c>
      <c r="F27" s="28">
        <f>(D27-C27)/E27</f>
        <v>130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95"/>
      <c r="M27" s="96"/>
      <c r="N27" s="96"/>
      <c r="O27" s="96"/>
      <c r="P27" s="96"/>
      <c r="Q27" s="96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2">
        <v>6</v>
      </c>
      <c r="B29" s="81">
        <f>B27+7</f>
        <v>43023</v>
      </c>
      <c r="C29" s="20">
        <f>D27+G27-H27</f>
        <v>3473.1992815113995</v>
      </c>
      <c r="D29" s="17">
        <f>C29+(C29*0.04)</f>
        <v>3612.1272527718556</v>
      </c>
      <c r="E29" s="17">
        <f>C29/3250</f>
        <v>1.0686767020035075</v>
      </c>
      <c r="F29" s="28">
        <f>(D29-C29)/E29</f>
        <v>130.00000000000017</v>
      </c>
      <c r="G29" s="18"/>
      <c r="H29" s="18"/>
      <c r="I29" s="19">
        <f>E29*50/C29</f>
        <v>1.5384615384615384E-2</v>
      </c>
      <c r="J29" s="87"/>
      <c r="K29" s="89">
        <v>1.2787680687547558</v>
      </c>
    </row>
    <row r="30" spans="1:17">
      <c r="A30" s="93"/>
      <c r="B30" s="81">
        <f>B29+7</f>
        <v>43030</v>
      </c>
      <c r="C30" s="20">
        <f>D29+G29-H29</f>
        <v>3612.1272527718556</v>
      </c>
      <c r="D30" s="17">
        <f>C30+(C30*0.04)</f>
        <v>3756.61234288273</v>
      </c>
      <c r="E30" s="17">
        <f>C30/3250</f>
        <v>1.1114237700836478</v>
      </c>
      <c r="F30" s="28">
        <f>(D30-C30)/E30</f>
        <v>130.00000000000011</v>
      </c>
      <c r="G30" s="18"/>
      <c r="H30" s="18"/>
      <c r="I30" s="19">
        <f>E30*50/C30</f>
        <v>1.5384615384615382E-2</v>
      </c>
      <c r="J30" s="87"/>
      <c r="K30" s="89">
        <v>1.369918791504946</v>
      </c>
    </row>
    <row r="31" spans="1:17">
      <c r="A31" s="93"/>
      <c r="B31" s="81">
        <f>B30+7</f>
        <v>43037</v>
      </c>
      <c r="C31" s="20">
        <f>D30+G30-H30</f>
        <v>3756.61234288273</v>
      </c>
      <c r="D31" s="17">
        <f>C31+(C31*0.04)</f>
        <v>3906.8768365980391</v>
      </c>
      <c r="E31" s="17">
        <f>C31/3250</f>
        <v>1.1558807208869939</v>
      </c>
      <c r="F31" s="28">
        <f>(D31-C31)/E31</f>
        <v>129.99999999999989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94"/>
      <c r="B32" s="81">
        <f>B31+7</f>
        <v>43044</v>
      </c>
      <c r="C32" s="20">
        <f>D31+G31-H31</f>
        <v>3906.8768365980391</v>
      </c>
      <c r="D32" s="17">
        <f>C32+(C32*0.04)</f>
        <v>4063.1519100619607</v>
      </c>
      <c r="E32" s="17">
        <f>C32/3250</f>
        <v>1.2021159497224736</v>
      </c>
      <c r="F32" s="28">
        <f>(D32-C32)/E32</f>
        <v>130.00000000000009</v>
      </c>
      <c r="G32" s="18"/>
      <c r="H32" s="80">
        <f>(D32-C19)*0.35</f>
        <v>533.86172526457835</v>
      </c>
      <c r="I32" s="19">
        <f>E32*50/C32</f>
        <v>1.5384615384615384E-2</v>
      </c>
      <c r="J32" s="87"/>
      <c r="K32" s="89">
        <v>1.5633041648917496</v>
      </c>
      <c r="L32" s="97" t="s">
        <v>41</v>
      </c>
      <c r="M32" s="98"/>
      <c r="N32" s="98"/>
      <c r="O32" s="98"/>
      <c r="P32" s="98"/>
      <c r="Q32" s="98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2">
        <v>7</v>
      </c>
      <c r="B34" s="81">
        <f>B32+7</f>
        <v>43051</v>
      </c>
      <c r="C34" s="20">
        <f>D32+G32-H32</f>
        <v>3529.2901847973826</v>
      </c>
      <c r="D34" s="17">
        <f>C34+(C34*0.04)</f>
        <v>3670.4617921892777</v>
      </c>
      <c r="E34" s="17">
        <f>C34/3250</f>
        <v>1.0859354414761178</v>
      </c>
      <c r="F34" s="28">
        <f>(D34-C34)/E34</f>
        <v>129.99999999999983</v>
      </c>
      <c r="G34" s="18"/>
      <c r="H34" s="18"/>
      <c r="I34" s="19">
        <f>E34*50/C34</f>
        <v>1.5384615384615385E-2</v>
      </c>
      <c r="J34" s="87"/>
      <c r="K34" s="89">
        <v>1.6658363314874196</v>
      </c>
    </row>
    <row r="35" spans="1:17">
      <c r="A35" s="93"/>
      <c r="B35" s="81">
        <f>B34+7</f>
        <v>43058</v>
      </c>
      <c r="C35" s="20">
        <f>D34+G34-H34</f>
        <v>3670.4617921892777</v>
      </c>
      <c r="D35" s="17">
        <f>C35+(C35*0.04)</f>
        <v>3817.2802638768489</v>
      </c>
      <c r="E35" s="17">
        <f>C35/3250</f>
        <v>1.1293728591351624</v>
      </c>
      <c r="F35" s="28">
        <f>(D35-C35)/E35</f>
        <v>130.00000000000009</v>
      </c>
      <c r="G35" s="18"/>
      <c r="H35" s="18"/>
      <c r="I35" s="19">
        <f>E35*50/C35</f>
        <v>1.5384615384615384E-2</v>
      </c>
      <c r="J35" s="87"/>
      <c r="K35" s="89">
        <v>1.7724697847469164</v>
      </c>
    </row>
    <row r="36" spans="1:17">
      <c r="A36" s="93"/>
      <c r="B36" s="81">
        <f>B35+7</f>
        <v>43065</v>
      </c>
      <c r="C36" s="20">
        <f>D35+G35-H35</f>
        <v>3817.2802638768489</v>
      </c>
      <c r="D36" s="17">
        <f>C36+(C36*0.04)</f>
        <v>3969.9714744319231</v>
      </c>
      <c r="E36" s="17">
        <f>C36/3250</f>
        <v>1.1745477735005689</v>
      </c>
      <c r="F36" s="28">
        <f>(D36-C36)/E36</f>
        <v>130.00000000000014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94"/>
      <c r="B37" s="81">
        <f>B36+7</f>
        <v>43072</v>
      </c>
      <c r="C37" s="20">
        <f>D36+G36-H36</f>
        <v>3969.9714744319231</v>
      </c>
      <c r="D37" s="17">
        <f>C37+(C37*0.04)</f>
        <v>4128.7703334092002</v>
      </c>
      <c r="E37" s="17">
        <f>C37/3250</f>
        <v>1.2215296844405916</v>
      </c>
      <c r="F37" s="28">
        <f>(D37-C37)/E37</f>
        <v>130.00000000000023</v>
      </c>
      <c r="G37" s="80"/>
      <c r="H37" s="80"/>
      <c r="I37" s="19">
        <f>E37*50/C37</f>
        <v>1.5384615384615382E-2</v>
      </c>
      <c r="J37" s="87"/>
      <c r="K37" s="89">
        <v>1.9987033191822652</v>
      </c>
      <c r="L37" s="95"/>
      <c r="M37" s="96"/>
      <c r="N37" s="96"/>
      <c r="O37" s="96"/>
      <c r="P37" s="96"/>
      <c r="Q37" s="96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2">
        <v>8</v>
      </c>
      <c r="B39" s="81">
        <f>B37+7</f>
        <v>43079</v>
      </c>
      <c r="C39" s="20">
        <f>D37+G37-H37</f>
        <v>4128.7703334092002</v>
      </c>
      <c r="D39" s="17">
        <f>C39+(C39*0.04)</f>
        <v>4293.921146745568</v>
      </c>
      <c r="E39" s="17">
        <f>C39/3250</f>
        <v>1.2703908718182155</v>
      </c>
      <c r="F39" s="28">
        <f>(D39-C39)/E39</f>
        <v>129.99999999999977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93"/>
      <c r="B40" s="81">
        <f>B39+7</f>
        <v>43086</v>
      </c>
      <c r="C40" s="20">
        <f>D39+G39-H39</f>
        <v>4293.921146745568</v>
      </c>
      <c r="D40" s="17">
        <f>C40+(C40*0.04)</f>
        <v>4465.6779926153904</v>
      </c>
      <c r="E40" s="17">
        <f>C40/3250</f>
        <v>1.321206506690944</v>
      </c>
      <c r="F40" s="28">
        <f>(D40-C40)/E40</f>
        <v>129.99999999999977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93"/>
      <c r="B41" s="81">
        <f>B40+7</f>
        <v>43093</v>
      </c>
      <c r="C41" s="20">
        <f>D40+G40-H40</f>
        <v>4465.6779926153904</v>
      </c>
      <c r="D41" s="17">
        <f>C41+(C41*0.04)</f>
        <v>4644.3051123200057</v>
      </c>
      <c r="E41" s="17">
        <f>C41/3250</f>
        <v>1.3740547669585816</v>
      </c>
      <c r="F41" s="28">
        <f>(D41-C41)/E41</f>
        <v>129.9999999999998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94"/>
      <c r="B42" s="81">
        <f>B41+7</f>
        <v>43100</v>
      </c>
      <c r="C42" s="20">
        <f>D41+G41-H41</f>
        <v>4644.3051123200057</v>
      </c>
      <c r="D42" s="17">
        <f>C42+(C42*0.04)</f>
        <v>4830.0773168128062</v>
      </c>
      <c r="E42" s="17">
        <f>C42/3250</f>
        <v>1.4290169576369249</v>
      </c>
      <c r="F42" s="28">
        <f>(D42-C42)/E42</f>
        <v>130.00000000000017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95"/>
      <c r="M42" s="96"/>
      <c r="N42" s="96"/>
      <c r="O42" s="96"/>
      <c r="P42" s="96"/>
      <c r="Q42" s="96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2">
        <v>9</v>
      </c>
      <c r="B44" s="81">
        <f>B42+7</f>
        <v>43107</v>
      </c>
      <c r="C44" s="20">
        <f>D42+G42-H42</f>
        <v>4830.0773168128062</v>
      </c>
      <c r="D44" s="17">
        <f>C44+(C44*0.04)</f>
        <v>5023.2804094853182</v>
      </c>
      <c r="E44" s="17">
        <f>C44/3250</f>
        <v>1.4861776359424019</v>
      </c>
      <c r="F44" s="28">
        <f>(D44-C44)/E44</f>
        <v>129.9999999999998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93"/>
      <c r="B45" s="81">
        <f>B44+7</f>
        <v>43114</v>
      </c>
      <c r="C45" s="20">
        <f>D44+G44-H44</f>
        <v>5023.2804094853182</v>
      </c>
      <c r="D45" s="17">
        <f>C45+(C45*0.04)</f>
        <v>5224.2116258647311</v>
      </c>
      <c r="E45" s="17">
        <f>C45/3250</f>
        <v>1.5456247413800979</v>
      </c>
      <c r="F45" s="28">
        <f>(D45-C45)/E45</f>
        <v>130.00000000000014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3"/>
      <c r="B46" s="81">
        <f>B45+7</f>
        <v>43121</v>
      </c>
      <c r="C46" s="20">
        <f>D45+G45-H45</f>
        <v>5224.2116258647311</v>
      </c>
      <c r="D46" s="17">
        <f>C46+(C46*0.04)</f>
        <v>5433.18009089932</v>
      </c>
      <c r="E46" s="17">
        <f>C46/3250</f>
        <v>1.607449731035302</v>
      </c>
      <c r="F46" s="28">
        <f>(D46-C46)/E46</f>
        <v>129.9999999999998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94"/>
      <c r="B47" s="81">
        <f>B46+7</f>
        <v>43128</v>
      </c>
      <c r="C47" s="20">
        <f>D46+G46-H46</f>
        <v>5433.18009089932</v>
      </c>
      <c r="D47" s="17">
        <f>C47+(C47*0.04)</f>
        <v>5650.5072945352931</v>
      </c>
      <c r="E47" s="17">
        <f>C47/3250</f>
        <v>1.6717477202767139</v>
      </c>
      <c r="F47" s="28">
        <f>(D47-C47)/E47</f>
        <v>130.00000000000017</v>
      </c>
      <c r="G47" s="80"/>
      <c r="H47" s="80">
        <f>(D47-C34)*0.35</f>
        <v>742.42598840826861</v>
      </c>
      <c r="I47" s="19">
        <f>E47*50/C47</f>
        <v>1.5384615384615385E-2</v>
      </c>
      <c r="J47" s="87"/>
      <c r="K47" s="89">
        <v>3.1039325539804139</v>
      </c>
      <c r="L47" s="97" t="s">
        <v>41</v>
      </c>
      <c r="M47" s="98"/>
      <c r="N47" s="98"/>
      <c r="O47" s="98"/>
      <c r="P47" s="98"/>
      <c r="Q47" s="98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2">
        <v>10</v>
      </c>
      <c r="B49" s="81">
        <f>B47+7</f>
        <v>43135</v>
      </c>
      <c r="C49" s="20">
        <f>D47+G47-H47</f>
        <v>4908.0813061270246</v>
      </c>
      <c r="D49" s="17">
        <f>C49+(C49*0.04)</f>
        <v>5104.4045583721054</v>
      </c>
      <c r="E49" s="17">
        <f>C49/3250</f>
        <v>1.5101788634236999</v>
      </c>
      <c r="F49" s="28">
        <f>(D49-C49)/E49</f>
        <v>129.99999999999986</v>
      </c>
      <c r="G49" s="18"/>
      <c r="H49" s="18"/>
      <c r="I49" s="19">
        <f>E49*50/C49</f>
        <v>1.5384615384615385E-2</v>
      </c>
      <c r="J49" s="87"/>
      <c r="K49" s="89">
        <v>3.2680898561396305</v>
      </c>
    </row>
    <row r="50" spans="1:17">
      <c r="A50" s="93"/>
      <c r="B50" s="81">
        <f>B49+7</f>
        <v>43142</v>
      </c>
      <c r="C50" s="20">
        <f>D49+G49-H49</f>
        <v>5104.4045583721054</v>
      </c>
      <c r="D50" s="17">
        <f>C50+(C50*0.04)</f>
        <v>5308.5807407069897</v>
      </c>
      <c r="E50" s="17">
        <f>C50/3250</f>
        <v>1.5705860179606479</v>
      </c>
      <c r="F50" s="28">
        <f>(D50-C50)/E50</f>
        <v>130.00000000000003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93"/>
      <c r="B51" s="81">
        <f>B50+7</f>
        <v>43149</v>
      </c>
      <c r="C51" s="20">
        <f>D50+G50-H50</f>
        <v>5308.5807407069897</v>
      </c>
      <c r="D51" s="17">
        <f>C51+(C51*0.04)</f>
        <v>5520.9239703352696</v>
      </c>
      <c r="E51" s="17">
        <f>C51/3250</f>
        <v>1.6334094586790737</v>
      </c>
      <c r="F51" s="28">
        <f>(D51-C51)/E51</f>
        <v>130.0000000000002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94"/>
      <c r="B52" s="81">
        <f>B51+7</f>
        <v>43156</v>
      </c>
      <c r="C52" s="20">
        <f>D51+G51-H51</f>
        <v>5520.9239703352696</v>
      </c>
      <c r="D52" s="17">
        <f>C52+(C52*0.04)</f>
        <v>5741.7609291486806</v>
      </c>
      <c r="E52" s="17">
        <f>C52/3250</f>
        <v>1.6987458370262367</v>
      </c>
      <c r="F52" s="28">
        <f>(D52-C52)/E52</f>
        <v>130.00000000000014</v>
      </c>
      <c r="G52" s="80"/>
      <c r="H52" s="80"/>
      <c r="I52" s="19">
        <f>E52*50/C52</f>
        <v>1.5384615384615385E-2</v>
      </c>
      <c r="J52" s="87"/>
      <c r="K52" s="89">
        <v>3.8010206279366492</v>
      </c>
      <c r="L52" s="95"/>
      <c r="M52" s="96"/>
      <c r="N52" s="96"/>
      <c r="O52" s="96"/>
      <c r="P52" s="96"/>
      <c r="Q52" s="96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2">
        <v>11</v>
      </c>
      <c r="B54" s="81">
        <f>B52+7</f>
        <v>43163</v>
      </c>
      <c r="C54" s="20">
        <f>D52+G52-H52</f>
        <v>5741.7609291486806</v>
      </c>
      <c r="D54" s="17">
        <f>C54+(C54*0.04)</f>
        <v>5971.4313663146277</v>
      </c>
      <c r="E54" s="17">
        <f>C54/3250</f>
        <v>1.7666956705072863</v>
      </c>
      <c r="F54" s="28">
        <f>(D54-C54)/E54</f>
        <v>129.99999999999991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93"/>
      <c r="B55" s="81">
        <f>B54+7</f>
        <v>43170</v>
      </c>
      <c r="C55" s="20">
        <f>D54+G54-H54</f>
        <v>5971.4313663146277</v>
      </c>
      <c r="D55" s="17">
        <f>C55+(C55*0.04)</f>
        <v>6210.2886209672124</v>
      </c>
      <c r="E55" s="17">
        <f>C55/3250</f>
        <v>1.8373634973275776</v>
      </c>
      <c r="F55" s="28">
        <f>(D55-C55)/E55</f>
        <v>129.9999999999998</v>
      </c>
      <c r="G55" s="18"/>
      <c r="H55" s="18"/>
      <c r="I55" s="19">
        <f>E55*50/C55</f>
        <v>1.5384615384615384E-2</v>
      </c>
      <c r="J55" s="87"/>
      <c r="K55" s="89">
        <v>4.1927839111762797</v>
      </c>
    </row>
    <row r="56" spans="1:17">
      <c r="A56" s="93"/>
      <c r="B56" s="81">
        <f>B55+7</f>
        <v>43177</v>
      </c>
      <c r="C56" s="20">
        <f>D55+G55-H55</f>
        <v>6210.2886209672124</v>
      </c>
      <c r="D56" s="17">
        <f>C56+(C56*0.04)</f>
        <v>6458.7001658059007</v>
      </c>
      <c r="E56" s="17">
        <f>C56/3250</f>
        <v>1.9108580372206807</v>
      </c>
      <c r="F56" s="28">
        <f>(D56-C56)/E56</f>
        <v>129.99999999999991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94"/>
      <c r="B57" s="81">
        <f>B56+7</f>
        <v>43184</v>
      </c>
      <c r="C57" s="20">
        <f>D56+G56-H56</f>
        <v>6458.7001658059007</v>
      </c>
      <c r="D57" s="17">
        <f>C57+(C57*0.04)</f>
        <v>6717.048172438137</v>
      </c>
      <c r="E57" s="17">
        <f>C57/3250</f>
        <v>1.9872923587095079</v>
      </c>
      <c r="F57" s="28">
        <f>(D57-C57)/E57</f>
        <v>130.00000000000014</v>
      </c>
      <c r="G57" s="80"/>
      <c r="H57" s="80"/>
      <c r="I57" s="19">
        <f>E57*50/C57</f>
        <v>1.5384615384615384E-2</v>
      </c>
      <c r="J57" s="87"/>
      <c r="K57" s="89">
        <v>4.6165150783282645</v>
      </c>
      <c r="L57" s="95"/>
      <c r="M57" s="96"/>
      <c r="N57" s="96"/>
      <c r="O57" s="96"/>
      <c r="P57" s="96"/>
      <c r="Q57" s="96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2">
        <v>12</v>
      </c>
      <c r="B59" s="81">
        <f>B57+7</f>
        <v>43191</v>
      </c>
      <c r="C59" s="20">
        <f>D57+G57-H57</f>
        <v>6717.048172438137</v>
      </c>
      <c r="D59" s="17">
        <f>C59+(C59*0.04)</f>
        <v>6985.7300993356621</v>
      </c>
      <c r="E59" s="17">
        <f>C59/3250</f>
        <v>2.0667840530578885</v>
      </c>
      <c r="F59" s="28">
        <f>(D59-C59)/E59</f>
        <v>129.99999999999977</v>
      </c>
      <c r="G59" s="18"/>
      <c r="H59" s="18"/>
      <c r="I59" s="19">
        <f>E59*50/C59</f>
        <v>1.5384615384615387E-2</v>
      </c>
      <c r="J59" s="87"/>
      <c r="K59" s="89">
        <v>4.8411756814613947</v>
      </c>
    </row>
    <row r="60" spans="1:17">
      <c r="A60" s="93"/>
      <c r="B60" s="81">
        <f>B59+7</f>
        <v>43198</v>
      </c>
      <c r="C60" s="20">
        <f>D59+G59-H59</f>
        <v>6985.7300993356621</v>
      </c>
      <c r="D60" s="17">
        <f>C60+(C60*0.04)</f>
        <v>7265.1593033090885</v>
      </c>
      <c r="E60" s="17">
        <f>C60/3250</f>
        <v>2.1494554151802037</v>
      </c>
      <c r="F60" s="28">
        <f>(D60-C60)/E60</f>
        <v>129.99999999999997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93"/>
      <c r="B61" s="81">
        <f>B60+7</f>
        <v>43205</v>
      </c>
      <c r="C61" s="20">
        <f>D60+G60-H60</f>
        <v>7265.1593033090885</v>
      </c>
      <c r="D61" s="17">
        <f>C61+(C61*0.04)</f>
        <v>7555.765675441452</v>
      </c>
      <c r="E61" s="17">
        <f>C61/3250</f>
        <v>2.2354336317874117</v>
      </c>
      <c r="F61" s="28">
        <f>(D61-C61)/E61</f>
        <v>130</v>
      </c>
      <c r="G61" s="18"/>
      <c r="H61" s="18"/>
      <c r="I61" s="19">
        <f>E61*50/C61</f>
        <v>1.5384615384615384E-2</v>
      </c>
      <c r="J61" s="87"/>
      <c r="K61" s="89">
        <v>5.3178156170686446</v>
      </c>
    </row>
    <row r="62" spans="1:17" ht="13.5" thickBot="1">
      <c r="A62" s="94"/>
      <c r="B62" s="81">
        <f>B61+7</f>
        <v>43212</v>
      </c>
      <c r="C62" s="20">
        <f>D61+G61-H61</f>
        <v>7555.765675441452</v>
      </c>
      <c r="D62" s="17">
        <f>C62+(C62*0.04)</f>
        <v>7857.9963024591098</v>
      </c>
      <c r="E62" s="17">
        <f>C62/3250</f>
        <v>2.3248509770589085</v>
      </c>
      <c r="F62" s="28">
        <f>(D62-C62)/E62</f>
        <v>129.99999999999986</v>
      </c>
      <c r="G62" s="80"/>
      <c r="H62" s="80">
        <f>(D62-C49)*0.35</f>
        <v>1032.4702487162297</v>
      </c>
      <c r="I62" s="19">
        <f>E62*50/C62</f>
        <v>1.5384615384615387E-2</v>
      </c>
      <c r="J62" s="87"/>
      <c r="K62" s="89">
        <v>5.5705282417513899</v>
      </c>
      <c r="L62" s="97" t="s">
        <v>41</v>
      </c>
      <c r="M62" s="98"/>
      <c r="N62" s="98"/>
      <c r="O62" s="98"/>
      <c r="P62" s="98"/>
      <c r="Q62" s="98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2">
        <v>13</v>
      </c>
      <c r="B64" s="81">
        <f>B62+7</f>
        <v>43219</v>
      </c>
      <c r="C64" s="20">
        <f>D62+G62-H62</f>
        <v>6825.5260537428803</v>
      </c>
      <c r="D64" s="17">
        <f>C64+(C64*0.04)</f>
        <v>7098.5470958925953</v>
      </c>
      <c r="E64" s="17">
        <f>C64/3250</f>
        <v>2.1001618626901171</v>
      </c>
      <c r="F64" s="28">
        <f>(D64-C64)/E64</f>
        <v>129.99999999999989</v>
      </c>
      <c r="G64" s="17"/>
      <c r="H64" s="79"/>
      <c r="I64" s="19">
        <f>E64*50/C64</f>
        <v>1.5384615384615385E-2</v>
      </c>
      <c r="J64" s="87"/>
      <c r="K64" s="89">
        <v>5.8333493714214457</v>
      </c>
    </row>
    <row r="65" spans="1:17">
      <c r="A65" s="93"/>
      <c r="B65" s="81">
        <f>B64+7</f>
        <v>43226</v>
      </c>
      <c r="C65" s="20">
        <f>D64+G64-H64</f>
        <v>7098.5470958925953</v>
      </c>
      <c r="D65" s="17">
        <f>C65+(C65*0.04)</f>
        <v>7382.4889797282995</v>
      </c>
      <c r="E65" s="17">
        <f>C65/3250</f>
        <v>2.1841683371977214</v>
      </c>
      <c r="F65" s="28">
        <f>(D65-C65)/E65</f>
        <v>130.00000000000017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93"/>
      <c r="B66" s="81">
        <f>B65+7</f>
        <v>43233</v>
      </c>
      <c r="C66" s="20">
        <f>D65+G65-H65</f>
        <v>7382.4889797282995</v>
      </c>
      <c r="D66" s="17">
        <f>C66+(C66*0.04)</f>
        <v>7677.7885389174317</v>
      </c>
      <c r="E66" s="17">
        <f>C66/3250</f>
        <v>2.2715350706856308</v>
      </c>
      <c r="F66" s="28">
        <f>(D66-C66)/E66</f>
        <v>130.00000000000009</v>
      </c>
      <c r="G66" s="17"/>
      <c r="H66" s="79"/>
      <c r="I66" s="19">
        <f>E66*50/C66</f>
        <v>1.5384615384615385E-2</v>
      </c>
      <c r="J66" s="87"/>
      <c r="K66" s="89">
        <v>6.3909506801294356</v>
      </c>
    </row>
    <row r="67" spans="1:17" ht="13.5" thickBot="1">
      <c r="A67" s="94"/>
      <c r="B67" s="81">
        <f>B66+7</f>
        <v>43240</v>
      </c>
      <c r="C67" s="20">
        <f>D66+G66-H66</f>
        <v>7677.7885389174317</v>
      </c>
      <c r="D67" s="17">
        <f>C67+(C67*0.04)</f>
        <v>7984.900080474129</v>
      </c>
      <c r="E67" s="17">
        <f>C67/3250</f>
        <v>2.3623964735130558</v>
      </c>
      <c r="F67" s="28">
        <f>(D67-C67)/E67</f>
        <v>130.00000000000006</v>
      </c>
      <c r="G67" s="80"/>
      <c r="H67" s="80"/>
      <c r="I67" s="19">
        <f>E67*50/C67</f>
        <v>1.5384615384615385E-2</v>
      </c>
      <c r="J67" s="87"/>
      <c r="K67" s="89">
        <v>6.6865887073346126</v>
      </c>
      <c r="L67" s="95"/>
      <c r="M67" s="96"/>
      <c r="N67" s="96"/>
      <c r="O67" s="96"/>
      <c r="P67" s="96"/>
      <c r="Q67" s="96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2">
        <v>14</v>
      </c>
      <c r="B69" s="81">
        <f>B67+7</f>
        <v>43247</v>
      </c>
      <c r="C69" s="20">
        <f>D67+G67-H67</f>
        <v>7984.900080474129</v>
      </c>
      <c r="D69" s="17">
        <f>C69+(C69*0.04)</f>
        <v>8304.2960836930943</v>
      </c>
      <c r="E69" s="17">
        <f>C69/3250</f>
        <v>2.4568923324535783</v>
      </c>
      <c r="F69" s="28">
        <f>(D69-C69)/E69</f>
        <v>130.00000000000003</v>
      </c>
      <c r="G69" s="18"/>
      <c r="H69" s="18"/>
      <c r="I69" s="19">
        <f>E69*50/C69</f>
        <v>1.5384615384615385E-2</v>
      </c>
      <c r="J69" s="87"/>
      <c r="K69" s="89">
        <v>6.9940522556279978</v>
      </c>
    </row>
    <row r="70" spans="1:17">
      <c r="A70" s="93"/>
      <c r="B70" s="81">
        <f>B69+7</f>
        <v>43254</v>
      </c>
      <c r="C70" s="20">
        <f>D69+G69-H69</f>
        <v>8304.2960836930943</v>
      </c>
      <c r="D70" s="17">
        <f>C70+(C70*0.04)</f>
        <v>8636.4679270408178</v>
      </c>
      <c r="E70" s="17">
        <f>C70/3250</f>
        <v>2.5551680257517213</v>
      </c>
      <c r="F70" s="28">
        <f>(D70-C70)/E70</f>
        <v>129.99999999999991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93"/>
      <c r="B71" s="81">
        <f>B70+7</f>
        <v>43261</v>
      </c>
      <c r="C71" s="20">
        <f>D70+G70-H70</f>
        <v>8636.4679270408178</v>
      </c>
      <c r="D71" s="17">
        <f>C71+(C71*0.04)</f>
        <v>8981.9266441224499</v>
      </c>
      <c r="E71" s="17">
        <f>C71/3250</f>
        <v>2.6573747467817901</v>
      </c>
      <c r="F71" s="28">
        <f>(D71-C71)/E71</f>
        <v>129.99999999999977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94"/>
      <c r="B72" s="81">
        <f>B71+7</f>
        <v>43268</v>
      </c>
      <c r="C72" s="20">
        <f>D71+G71-H71</f>
        <v>8981.9266441224499</v>
      </c>
      <c r="D72" s="17">
        <f>C72+(C72*0.04)</f>
        <v>9341.2037098873479</v>
      </c>
      <c r="E72" s="17">
        <f>C72/3250</f>
        <v>2.7636697366530614</v>
      </c>
      <c r="F72" s="28">
        <f>(D72-C72)/E72</f>
        <v>130</v>
      </c>
      <c r="G72" s="80"/>
      <c r="H72" s="80"/>
      <c r="I72" s="19">
        <f>E72*50/C72</f>
        <v>1.5384615384615384E-2</v>
      </c>
      <c r="J72" s="87"/>
      <c r="K72" s="89">
        <v>7.9922215964747316</v>
      </c>
      <c r="L72" s="95"/>
      <c r="M72" s="96"/>
      <c r="N72" s="96"/>
      <c r="O72" s="96"/>
      <c r="P72" s="96"/>
      <c r="Q72" s="96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2">
        <v>15</v>
      </c>
      <c r="B74" s="81">
        <f>B72+7</f>
        <v>43275</v>
      </c>
      <c r="C74" s="20">
        <f>D72+G72-H72</f>
        <v>9341.2037098873479</v>
      </c>
      <c r="D74" s="17">
        <f>C74+(C74*0.04)</f>
        <v>9714.8518582828419</v>
      </c>
      <c r="E74" s="17">
        <f>C74/3250</f>
        <v>2.8742165261191839</v>
      </c>
      <c r="F74" s="28">
        <f>(D74-C74)/E74</f>
        <v>130.00000000000003</v>
      </c>
      <c r="G74" s="18"/>
      <c r="H74" s="18"/>
      <c r="I74" s="19">
        <f>E74*50/C74</f>
        <v>1.5384615384615384E-2</v>
      </c>
      <c r="J74" s="87"/>
      <c r="K74" s="89">
        <v>8.3519104603337215</v>
      </c>
    </row>
    <row r="75" spans="1:17">
      <c r="A75" s="93"/>
      <c r="B75" s="81">
        <f>B74+7</f>
        <v>43282</v>
      </c>
      <c r="C75" s="20">
        <f>D74+G74-H74</f>
        <v>9714.8518582828419</v>
      </c>
      <c r="D75" s="17">
        <f>C75+(C75*0.04)</f>
        <v>10103.445932614155</v>
      </c>
      <c r="E75" s="17">
        <f>C75/3250</f>
        <v>2.9891851871639514</v>
      </c>
      <c r="F75" s="28">
        <f>(D75-C75)/E75</f>
        <v>129.9999999999998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93"/>
      <c r="B76" s="81">
        <f>B75+7</f>
        <v>43289</v>
      </c>
      <c r="C76" s="20">
        <f>D75+G75-H75</f>
        <v>10103.445932614155</v>
      </c>
      <c r="D76" s="17">
        <f>C76+(C76*0.04)</f>
        <v>10507.583769918721</v>
      </c>
      <c r="E76" s="17">
        <f>C76/3250</f>
        <v>3.1087525946505092</v>
      </c>
      <c r="F76" s="28">
        <f>(D76-C76)/E76</f>
        <v>130.00000000000006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94"/>
      <c r="B77" s="81">
        <f>B76+7</f>
        <v>43296</v>
      </c>
      <c r="C77" s="20">
        <f>D76+G76-H76</f>
        <v>10507.583769918721</v>
      </c>
      <c r="D77" s="17">
        <f>C77+(C77*0.04)</f>
        <v>10927.88712071547</v>
      </c>
      <c r="E77" s="17">
        <f>C77/3250</f>
        <v>3.2331026984365296</v>
      </c>
      <c r="F77" s="28">
        <f>(D77-C77)/E77</f>
        <v>129.99999999999986</v>
      </c>
      <c r="G77" s="80"/>
      <c r="H77" s="80">
        <f>(D77-C64)*0.35</f>
        <v>1435.8263734404063</v>
      </c>
      <c r="I77" s="19">
        <f>E77*50/C77</f>
        <v>1.5384615384615385E-2</v>
      </c>
      <c r="J77" s="87"/>
      <c r="K77" s="89">
        <v>9.5196274080528323</v>
      </c>
      <c r="L77" s="97" t="s">
        <v>41</v>
      </c>
      <c r="M77" s="98"/>
      <c r="N77" s="98"/>
      <c r="O77" s="98"/>
      <c r="P77" s="98"/>
      <c r="Q77" s="98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2">
        <v>16</v>
      </c>
      <c r="B79" s="81">
        <f>B77+7</f>
        <v>43303</v>
      </c>
      <c r="C79" s="20">
        <f>D77+G77-H77</f>
        <v>9492.0607472750635</v>
      </c>
      <c r="D79" s="17">
        <f>C79+(C79*0.04)</f>
        <v>9871.7431771660667</v>
      </c>
      <c r="E79" s="17">
        <f>C79/3250</f>
        <v>2.9206340760846348</v>
      </c>
      <c r="F79" s="28">
        <f>(D79-C79)/E79</f>
        <v>130.00000000000026</v>
      </c>
      <c r="G79" s="18"/>
      <c r="H79" s="18"/>
      <c r="I79" s="19">
        <f>E79*50/C79</f>
        <v>1.5384615384615384E-2</v>
      </c>
      <c r="J79" s="87"/>
      <c r="K79" s="89">
        <v>9.9404125043749456</v>
      </c>
    </row>
    <row r="80" spans="1:17">
      <c r="A80" s="93"/>
      <c r="B80" s="81">
        <f>B79+7</f>
        <v>43310</v>
      </c>
      <c r="C80" s="20">
        <f>D79+G79-H79</f>
        <v>9871.7431771660667</v>
      </c>
      <c r="D80" s="17">
        <f>C80+(C80*0.04)</f>
        <v>10266.61290425271</v>
      </c>
      <c r="E80" s="17">
        <f>C80/3250</f>
        <v>3.0374594391280207</v>
      </c>
      <c r="F80" s="28">
        <f>(D80-C80)/E80</f>
        <v>130.00000000000017</v>
      </c>
      <c r="G80" s="18"/>
      <c r="H80" s="18"/>
      <c r="I80" s="19">
        <f>E80*50/C80</f>
        <v>1.5384615384615387E-2</v>
      </c>
      <c r="J80" s="87"/>
      <c r="K80" s="89">
        <v>10.378029004549944</v>
      </c>
    </row>
    <row r="81" spans="1:17">
      <c r="A81" s="93"/>
      <c r="B81" s="81">
        <f>B80+7</f>
        <v>43317</v>
      </c>
      <c r="C81" s="20">
        <f>D80+G80-H80</f>
        <v>10266.61290425271</v>
      </c>
      <c r="D81" s="17">
        <f>C81+(C81*0.04)</f>
        <v>10677.277420422819</v>
      </c>
      <c r="E81" s="17">
        <f>C81/3250</f>
        <v>3.1589578166931416</v>
      </c>
      <c r="F81" s="28">
        <f>(D81-C81)/E81</f>
        <v>130.00000000000017</v>
      </c>
      <c r="G81" s="18"/>
      <c r="H81" s="18"/>
      <c r="I81" s="19">
        <f>E81*50/C81</f>
        <v>1.5384615384615384E-2</v>
      </c>
      <c r="J81" s="87"/>
      <c r="K81" s="89">
        <v>10.833150164731942</v>
      </c>
    </row>
    <row r="82" spans="1:17" ht="13.5" thickBot="1">
      <c r="A82" s="94"/>
      <c r="B82" s="81">
        <f>B81+7</f>
        <v>43324</v>
      </c>
      <c r="C82" s="20">
        <f>D81+G81-H81</f>
        <v>10677.277420422819</v>
      </c>
      <c r="D82" s="17">
        <f>C82+(C82*0.04)</f>
        <v>11104.368517239731</v>
      </c>
      <c r="E82" s="17">
        <f>C82/3250</f>
        <v>3.2853161293608673</v>
      </c>
      <c r="F82" s="28">
        <f>(D82-C82)/E82</f>
        <v>129.99999999999974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95"/>
      <c r="M82" s="96"/>
      <c r="N82" s="96"/>
      <c r="O82" s="96"/>
      <c r="P82" s="96"/>
      <c r="Q82" s="96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2">
        <v>17</v>
      </c>
      <c r="B84" s="81">
        <f>B82+7</f>
        <v>43331</v>
      </c>
      <c r="C84" s="20">
        <f>D82+G82-H82</f>
        <v>11104.368517239731</v>
      </c>
      <c r="D84" s="17">
        <f>C84+(C84*0.04)</f>
        <v>11548.543257929319</v>
      </c>
      <c r="E84" s="17">
        <f>C84/3250</f>
        <v>3.4167287745353017</v>
      </c>
      <c r="F84" s="28">
        <f>(D84-C84)/E84</f>
        <v>129.99999999999974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3"/>
      <c r="B85" s="81">
        <f>B84+7</f>
        <v>43338</v>
      </c>
      <c r="C85" s="20">
        <f>D84+G84-H84</f>
        <v>11548.543257929319</v>
      </c>
      <c r="D85" s="17">
        <f>C85+(C85*0.04)</f>
        <v>12010.484988246491</v>
      </c>
      <c r="E85" s="17">
        <f>C85/3250</f>
        <v>3.5533979255167134</v>
      </c>
      <c r="F85" s="28">
        <f>(D85-C85)/E85</f>
        <v>129.99999999999983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3"/>
      <c r="B86" s="81">
        <f>B85+7</f>
        <v>43345</v>
      </c>
      <c r="C86" s="20">
        <f>D85+G85-H85</f>
        <v>12010.484988246491</v>
      </c>
      <c r="D86" s="17">
        <f>C86+(C86*0.04)</f>
        <v>12490.904387776351</v>
      </c>
      <c r="E86" s="17">
        <f>C86/3250</f>
        <v>3.6955338425373818</v>
      </c>
      <c r="F86" s="28">
        <f>(D86-C86)/E86</f>
        <v>129.99999999999989</v>
      </c>
      <c r="G86" s="18"/>
      <c r="H86" s="18"/>
      <c r="I86" s="19">
        <f>E86*50/C86</f>
        <v>1.5384615384615384E-2</v>
      </c>
      <c r="J86" s="87"/>
      <c r="K86" s="89">
        <v>12.843112011977073</v>
      </c>
      <c r="L86" s="31"/>
      <c r="M86" s="31"/>
    </row>
    <row r="87" spans="1:17" ht="13.5" thickBot="1">
      <c r="A87" s="94"/>
      <c r="B87" s="81">
        <f>B86+7</f>
        <v>43352</v>
      </c>
      <c r="C87" s="20">
        <f>D86+G86-H86</f>
        <v>12490.904387776351</v>
      </c>
      <c r="D87" s="17">
        <f>C87+(C87*0.04)</f>
        <v>12990.540563287404</v>
      </c>
      <c r="E87" s="17">
        <f>C87/3250</f>
        <v>3.843355196238877</v>
      </c>
      <c r="F87" s="28">
        <f>(D87-C87)/E87</f>
        <v>129.99999999999994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95"/>
      <c r="M87" s="96"/>
      <c r="N87" s="96"/>
      <c r="O87" s="96"/>
      <c r="P87" s="96"/>
      <c r="Q87" s="96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2">
        <v>18</v>
      </c>
      <c r="B89" s="81">
        <f>B87+7</f>
        <v>43359</v>
      </c>
      <c r="C89" s="20">
        <f>D87+G87-H87</f>
        <v>12990.540563287404</v>
      </c>
      <c r="D89" s="17">
        <f>C89+(C89*0.04)</f>
        <v>13510.162185818901</v>
      </c>
      <c r="E89" s="17">
        <f>C89/3250</f>
        <v>3.9970894040884319</v>
      </c>
      <c r="F89" s="28">
        <f>(D89-C89)/E89</f>
        <v>130.00000000000009</v>
      </c>
      <c r="G89" s="18"/>
      <c r="H89" s="18"/>
      <c r="I89" s="19">
        <f>E89*50/C89</f>
        <v>1.5384615384615384E-2</v>
      </c>
      <c r="J89" s="87"/>
      <c r="K89" s="89">
        <v>13.972709952154402</v>
      </c>
    </row>
    <row r="90" spans="1:17">
      <c r="A90" s="93"/>
      <c r="B90" s="81">
        <f>B89+7</f>
        <v>43366</v>
      </c>
      <c r="C90" s="20">
        <f>D89+G89-H89</f>
        <v>13510.162185818901</v>
      </c>
      <c r="D90" s="17">
        <f>C90+(C90*0.04)</f>
        <v>14050.568673251657</v>
      </c>
      <c r="E90" s="17">
        <f>C90/3250</f>
        <v>4.1569729802519699</v>
      </c>
      <c r="F90" s="28">
        <f>(D90-C90)/E90</f>
        <v>129.99999999999997</v>
      </c>
      <c r="G90" s="18"/>
      <c r="H90" s="18"/>
      <c r="I90" s="19">
        <f>E90*50/C90</f>
        <v>1.5384615384615385E-2</v>
      </c>
      <c r="J90" s="87"/>
      <c r="K90" s="89">
        <v>14.571618350240579</v>
      </c>
    </row>
    <row r="91" spans="1:17">
      <c r="A91" s="93"/>
      <c r="B91" s="81">
        <f>B90+7</f>
        <v>43373</v>
      </c>
      <c r="C91" s="20">
        <f>D90+G90-H90</f>
        <v>14050.568673251657</v>
      </c>
      <c r="D91" s="17">
        <f>C91+(C91*0.04)</f>
        <v>14612.591420181723</v>
      </c>
      <c r="E91" s="17">
        <f>C91/3250</f>
        <v>4.3232518994620479</v>
      </c>
      <c r="F91" s="28">
        <f>(D91-C91)/E91</f>
        <v>130</v>
      </c>
      <c r="G91" s="18"/>
      <c r="H91" s="18"/>
      <c r="I91" s="19">
        <f>E91*50/C91</f>
        <v>1.5384615384615382E-2</v>
      </c>
      <c r="J91" s="87"/>
      <c r="K91" s="89">
        <v>15.194483084250201</v>
      </c>
    </row>
    <row r="92" spans="1:17" ht="13.5" thickBot="1">
      <c r="A92" s="94"/>
      <c r="B92" s="81">
        <f>B91+7</f>
        <v>43380</v>
      </c>
      <c r="C92" s="20">
        <f>D91+G91-H91</f>
        <v>14612.591420181723</v>
      </c>
      <c r="D92" s="17">
        <f>C92+(C92*0.04)</f>
        <v>15197.095076988991</v>
      </c>
      <c r="E92" s="17">
        <f>C92/3250</f>
        <v>4.4961819754405301</v>
      </c>
      <c r="F92" s="28">
        <f>(D92-C92)/E92</f>
        <v>129.99999999999986</v>
      </c>
      <c r="G92" s="80"/>
      <c r="H92" s="80">
        <f>(D92-C79)*0.35</f>
        <v>1996.7620153998746</v>
      </c>
      <c r="I92" s="19">
        <f>E92*50/C92</f>
        <v>1.5384615384615385E-2</v>
      </c>
      <c r="J92" s="87"/>
      <c r="K92" s="89">
        <v>15.842262407620208</v>
      </c>
      <c r="L92" s="97" t="s">
        <v>41</v>
      </c>
      <c r="M92" s="98"/>
      <c r="N92" s="98"/>
      <c r="O92" s="98"/>
      <c r="P92" s="98"/>
      <c r="Q92" s="98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2">
        <v>19</v>
      </c>
      <c r="B94" s="81">
        <f>B92+7</f>
        <v>43387</v>
      </c>
      <c r="C94" s="20">
        <f>D92+G92-H92</f>
        <v>13200.333061589117</v>
      </c>
      <c r="D94" s="17">
        <f>C94+(C94*0.04)</f>
        <v>13728.346384052682</v>
      </c>
      <c r="E94" s="17">
        <f>C94/3250</f>
        <v>4.0616409420274211</v>
      </c>
      <c r="F94" s="28">
        <f>(D94-C94)/E94</f>
        <v>130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93"/>
      <c r="B95" s="81">
        <f>B94+7</f>
        <v>43394</v>
      </c>
      <c r="C95" s="20">
        <f>D94+G94-H94</f>
        <v>13728.346384052682</v>
      </c>
      <c r="D95" s="17">
        <f>C95+(C95*0.04)</f>
        <v>14277.48023941479</v>
      </c>
      <c r="E95" s="17">
        <f>C95/3250</f>
        <v>4.2241065797085176</v>
      </c>
      <c r="F95" s="28">
        <f>(D95-C95)/E95</f>
        <v>130.0000000000002</v>
      </c>
      <c r="G95" s="17"/>
      <c r="H95" s="18"/>
      <c r="I95" s="19">
        <f>E95*50/C95</f>
        <v>1.5384615384615384E-2</v>
      </c>
      <c r="J95" s="87"/>
      <c r="K95" s="89">
        <v>17.216591020082014</v>
      </c>
    </row>
    <row r="96" spans="1:17">
      <c r="A96" s="93"/>
      <c r="B96" s="81">
        <f>B95+7</f>
        <v>43401</v>
      </c>
      <c r="C96" s="20">
        <f>D95+G95-H95</f>
        <v>14277.48023941479</v>
      </c>
      <c r="D96" s="17">
        <f>C96+(C96*0.04)</f>
        <v>14848.579448991382</v>
      </c>
      <c r="E96" s="17">
        <f>C96/3250</f>
        <v>4.3930708428968588</v>
      </c>
      <c r="F96" s="28">
        <f>(D96-C96)/E96</f>
        <v>130.00000000000017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94"/>
      <c r="B97" s="81">
        <f>B96+7</f>
        <v>43408</v>
      </c>
      <c r="C97" s="20">
        <f>D96+G96-H96</f>
        <v>14848.579448991382</v>
      </c>
      <c r="D97" s="17">
        <f>C97+(C97*0.04)</f>
        <v>15442.522626951039</v>
      </c>
      <c r="E97" s="17">
        <f>C97/3250</f>
        <v>4.5687936766127333</v>
      </c>
      <c r="F97" s="28">
        <f>(D97-C97)/E97</f>
        <v>130.00000000000017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95"/>
      <c r="M97" s="96"/>
      <c r="N97" s="96"/>
      <c r="O97" s="96"/>
      <c r="P97" s="96"/>
      <c r="Q97" s="96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2">
        <v>20</v>
      </c>
      <c r="B99" s="81">
        <f>B97+7</f>
        <v>43415</v>
      </c>
      <c r="C99" s="20">
        <f>D97+G97-H97</f>
        <v>15442.522626951039</v>
      </c>
      <c r="D99" s="17">
        <f>C99+(C99*0.04)</f>
        <v>16060.22353202908</v>
      </c>
      <c r="E99" s="17">
        <f>C99/3250</f>
        <v>4.7515454236772428</v>
      </c>
      <c r="F99" s="28">
        <f>(D99-C99)/E99</f>
        <v>130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93"/>
      <c r="B100" s="81">
        <f>B99+7</f>
        <v>43422</v>
      </c>
      <c r="C100" s="20">
        <f>D99+G99-H99</f>
        <v>16060.22353202908</v>
      </c>
      <c r="D100" s="17">
        <f>C100+(C100*0.04)</f>
        <v>16702.632473310245</v>
      </c>
      <c r="E100" s="17">
        <f>C100/3250</f>
        <v>4.9416072406243323</v>
      </c>
      <c r="F100" s="28">
        <f>(D100-C100)/E100</f>
        <v>130.00000000000026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93"/>
      <c r="B101" s="81">
        <f>B100+7</f>
        <v>43429</v>
      </c>
      <c r="C101" s="20">
        <f>D100+G100-H100</f>
        <v>16702.632473310245</v>
      </c>
      <c r="D101" s="17">
        <f>C101+(C101*0.04)</f>
        <v>17370.737772242654</v>
      </c>
      <c r="E101" s="17">
        <f>C101/3250</f>
        <v>5.1392715302493057</v>
      </c>
      <c r="F101" s="28">
        <f>(D101-C101)/E101</f>
        <v>129.99999999999983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94"/>
      <c r="B102" s="81">
        <f>B101+7</f>
        <v>43436</v>
      </c>
      <c r="C102" s="20">
        <f>D101+G101-H101</f>
        <v>17370.737772242654</v>
      </c>
      <c r="D102" s="17">
        <f>C102+(C102*0.04)</f>
        <v>18065.567283132361</v>
      </c>
      <c r="E102" s="17">
        <f>C102/3250</f>
        <v>5.3448423914592782</v>
      </c>
      <c r="F102" s="28">
        <f>(D102-C102)/E102</f>
        <v>130.00000000000023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95"/>
      <c r="M102" s="96"/>
      <c r="N102" s="96"/>
      <c r="O102" s="96"/>
      <c r="P102" s="96"/>
      <c r="Q102" s="96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2">
        <v>21</v>
      </c>
      <c r="B104" s="81">
        <f>B102+7</f>
        <v>43443</v>
      </c>
      <c r="C104" s="20">
        <f>D102+G102-H102</f>
        <v>18065.567283132361</v>
      </c>
      <c r="D104" s="17">
        <f>C104+(C104*0.04)</f>
        <v>18788.189974457655</v>
      </c>
      <c r="E104" s="17">
        <f>C104/3250</f>
        <v>5.5586360871176499</v>
      </c>
      <c r="F104" s="28">
        <f>(D104-C104)/E104</f>
        <v>129.99999999999991</v>
      </c>
      <c r="G104" s="18"/>
      <c r="H104" s="18"/>
      <c r="I104" s="19">
        <f>E104*50/C104</f>
        <v>1.5384615384615385E-2</v>
      </c>
      <c r="J104" s="87"/>
      <c r="K104" s="89">
        <v>22.971791032668143</v>
      </c>
    </row>
    <row r="105" spans="1:17">
      <c r="A105" s="93"/>
      <c r="B105" s="81">
        <f>B104+7</f>
        <v>43450</v>
      </c>
      <c r="C105" s="20">
        <f>D104+G104-H104</f>
        <v>18788.189974457655</v>
      </c>
      <c r="D105" s="17">
        <f>C105+(C105*0.04)</f>
        <v>19539.717573435963</v>
      </c>
      <c r="E105" s="17">
        <f>C105/3250</f>
        <v>5.7809815306023555</v>
      </c>
      <c r="F105" s="28">
        <f>(D105-C105)/E105</f>
        <v>130.00000000000026</v>
      </c>
      <c r="G105" s="18"/>
      <c r="H105" s="18"/>
      <c r="I105" s="19">
        <f>E105*50/C105</f>
        <v>1.5384615384615384E-2</v>
      </c>
      <c r="J105" s="87"/>
      <c r="K105" s="89">
        <v>23.930662673974872</v>
      </c>
    </row>
    <row r="106" spans="1:17">
      <c r="A106" s="93"/>
      <c r="B106" s="81">
        <f>B105+7</f>
        <v>43457</v>
      </c>
      <c r="C106" s="20">
        <f>D105+G105-H105</f>
        <v>19539.717573435963</v>
      </c>
      <c r="D106" s="17">
        <f>C106+(C106*0.04)</f>
        <v>20321.306276373401</v>
      </c>
      <c r="E106" s="17">
        <f>C106/3250</f>
        <v>6.0122207918264499</v>
      </c>
      <c r="F106" s="28">
        <f>(D106-C106)/E106</f>
        <v>130.00000000000009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94"/>
      <c r="B107" s="81">
        <f>B106+7</f>
        <v>43464</v>
      </c>
      <c r="C107" s="20">
        <f>D106+G106-H106</f>
        <v>20321.306276373401</v>
      </c>
      <c r="D107" s="17">
        <f>C107+(C107*0.04)</f>
        <v>21134.158527428339</v>
      </c>
      <c r="E107" s="17">
        <f>C107/3250</f>
        <v>6.2527096234995083</v>
      </c>
      <c r="F107" s="28">
        <f>(D107-C107)/E107</f>
        <v>130.0000000000002</v>
      </c>
      <c r="G107" s="80"/>
      <c r="H107" s="80">
        <f>(D107-C94)*0.35</f>
        <v>2776.8389130437272</v>
      </c>
      <c r="I107" s="19">
        <f>E107*50/C107</f>
        <v>1.5384615384615385E-2</v>
      </c>
      <c r="J107" s="87"/>
      <c r="K107" s="89">
        <v>25.965004748171221</v>
      </c>
      <c r="L107" s="97" t="s">
        <v>41</v>
      </c>
      <c r="M107" s="98"/>
      <c r="N107" s="98"/>
      <c r="O107" s="98"/>
      <c r="P107" s="98"/>
      <c r="Q107" s="98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2">
        <v>22</v>
      </c>
      <c r="B109" s="81">
        <f>B107+7</f>
        <v>43471</v>
      </c>
      <c r="C109" s="20">
        <f>D107+G107-H107</f>
        <v>18357.319614384611</v>
      </c>
      <c r="D109" s="17">
        <f>C109+(C109*0.04)</f>
        <v>19091.612398959995</v>
      </c>
      <c r="E109" s="17">
        <f>C109/3250</f>
        <v>5.648406035195265</v>
      </c>
      <c r="F109" s="28">
        <f>(D109-C109)/E109</f>
        <v>129.99999999999989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3"/>
      <c r="B110" s="81">
        <f>B109+7</f>
        <v>43478</v>
      </c>
      <c r="C110" s="20">
        <f>D109+G109-H109</f>
        <v>19091.612398959995</v>
      </c>
      <c r="D110" s="17">
        <f>C110+(C110*0.04)</f>
        <v>19855.276894918396</v>
      </c>
      <c r="E110" s="17">
        <f>C110/3250</f>
        <v>5.8743422766030751</v>
      </c>
      <c r="F110" s="28">
        <f>(D110-C110)/E110</f>
        <v>130.0000000000002</v>
      </c>
      <c r="G110" s="18"/>
      <c r="H110" s="18"/>
      <c r="I110" s="19">
        <f>E110*50/C110</f>
        <v>1.5384615384615385E-2</v>
      </c>
      <c r="J110" s="87"/>
      <c r="K110" s="89">
        <v>28.165349135621994</v>
      </c>
    </row>
    <row r="111" spans="1:17">
      <c r="A111" s="93"/>
      <c r="B111" s="81">
        <f>B110+7</f>
        <v>43485</v>
      </c>
      <c r="C111" s="20">
        <f>D110+G110-H110</f>
        <v>19855.276894918396</v>
      </c>
      <c r="D111" s="17">
        <f>C111+(C111*0.04)</f>
        <v>20649.48797071513</v>
      </c>
      <c r="E111" s="17">
        <f>C111/3250</f>
        <v>6.1093159676671984</v>
      </c>
      <c r="F111" s="28">
        <f>(D111-C111)/E111</f>
        <v>129.99999999999983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94"/>
      <c r="B112" s="81">
        <f>B111+7</f>
        <v>43492</v>
      </c>
      <c r="C112" s="20">
        <f>D111+G111-H111</f>
        <v>20649.48797071513</v>
      </c>
      <c r="D112" s="17">
        <f>C112+(C112*0.04)</f>
        <v>21475.467489543735</v>
      </c>
      <c r="E112" s="17">
        <f>C112/3250</f>
        <v>6.3536886063738862</v>
      </c>
      <c r="F112" s="28">
        <f>(D112-C112)/E112</f>
        <v>129.99999999999986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95"/>
      <c r="M112" s="96"/>
      <c r="N112" s="96"/>
      <c r="O112" s="96"/>
      <c r="P112" s="96"/>
      <c r="Q112" s="96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2">
        <v>23</v>
      </c>
      <c r="B114" s="81">
        <f>B112+7</f>
        <v>43499</v>
      </c>
      <c r="C114" s="20">
        <f>D112+G112-H112</f>
        <v>21475.467489543735</v>
      </c>
      <c r="D114" s="17">
        <f>C114+(C114*0.04)</f>
        <v>22334.486189125484</v>
      </c>
      <c r="E114" s="17">
        <f>C114/3250</f>
        <v>6.6078361506288417</v>
      </c>
      <c r="F114" s="28">
        <f>(D114-C114)/E114</f>
        <v>130</v>
      </c>
      <c r="G114" s="18"/>
      <c r="H114" s="18"/>
      <c r="I114" s="19">
        <f>E114*50/C114</f>
        <v>1.5384615384615384E-2</v>
      </c>
      <c r="J114" s="87"/>
      <c r="K114" s="89">
        <v>31.8070512900923</v>
      </c>
    </row>
    <row r="115" spans="1:17">
      <c r="A115" s="93"/>
      <c r="B115" s="81">
        <f>B114+7</f>
        <v>43506</v>
      </c>
      <c r="C115" s="20">
        <f>D114+G114-H114</f>
        <v>22334.486189125484</v>
      </c>
      <c r="D115" s="17">
        <f>C115+(C115*0.04)</f>
        <v>23227.865636690505</v>
      </c>
      <c r="E115" s="17">
        <f>C115/3250</f>
        <v>6.8721495966539949</v>
      </c>
      <c r="F115" s="28">
        <f>(D115-C115)/E115</f>
        <v>130.00000000000026</v>
      </c>
      <c r="G115" s="18"/>
      <c r="H115" s="18"/>
      <c r="I115" s="19">
        <f>E115*50/C115</f>
        <v>1.5384615384615385E-2</v>
      </c>
      <c r="J115" s="87"/>
      <c r="K115" s="89">
        <v>33.119333341695992</v>
      </c>
    </row>
    <row r="116" spans="1:17">
      <c r="A116" s="93"/>
      <c r="B116" s="81">
        <f>B115+7</f>
        <v>43513</v>
      </c>
      <c r="C116" s="20">
        <f>D115+G115-H115</f>
        <v>23227.865636690505</v>
      </c>
      <c r="D116" s="17">
        <f>C116+(C116*0.04)</f>
        <v>24156.980262158126</v>
      </c>
      <c r="E116" s="17">
        <f>C116/3250</f>
        <v>7.1470355805201553</v>
      </c>
      <c r="F116" s="28">
        <f>(D116-C116)/E116</f>
        <v>130.00000000000006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94"/>
      <c r="B117" s="81">
        <f>B116+7</f>
        <v>43520</v>
      </c>
      <c r="C117" s="20">
        <f>D116+G116-H116</f>
        <v>24156.980262158126</v>
      </c>
      <c r="D117" s="17">
        <f>C117+(C117*0.04)</f>
        <v>25123.259472644451</v>
      </c>
      <c r="E117" s="17">
        <f>C117/3250</f>
        <v>7.432917003740962</v>
      </c>
      <c r="F117" s="28">
        <f>(D117-C117)/E117</f>
        <v>130.00000000000009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95"/>
      <c r="M117" s="96"/>
      <c r="N117" s="96"/>
      <c r="O117" s="96"/>
      <c r="P117" s="96"/>
      <c r="Q117" s="96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2">
        <v>24</v>
      </c>
      <c r="B119" s="81">
        <f>B117+7</f>
        <v>43527</v>
      </c>
      <c r="C119" s="20">
        <f>D117+G117-H117</f>
        <v>25123.259472644451</v>
      </c>
      <c r="D119" s="17">
        <f>C119+(C119*0.04)</f>
        <v>26128.189851550229</v>
      </c>
      <c r="E119" s="17">
        <f>C119/3250</f>
        <v>7.7302336838906003</v>
      </c>
      <c r="F119" s="28">
        <f>(D119-C119)/E119</f>
        <v>129.99999999999994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93"/>
      <c r="B120" s="81">
        <f>B119+7</f>
        <v>43534</v>
      </c>
      <c r="C120" s="20">
        <f>D119+G119-H119</f>
        <v>26128.189851550229</v>
      </c>
      <c r="D120" s="17">
        <f>C120+(C120*0.04)</f>
        <v>27173.31744561224</v>
      </c>
      <c r="E120" s="17">
        <f>C120/3250</f>
        <v>8.0394430312462237</v>
      </c>
      <c r="F120" s="28">
        <f>(D120-C120)/E120</f>
        <v>130.0000000000002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3"/>
      <c r="B121" s="81">
        <f>B120+7</f>
        <v>43541</v>
      </c>
      <c r="C121" s="20">
        <f>D120+G120-H120</f>
        <v>27173.31744561224</v>
      </c>
      <c r="D121" s="17">
        <f>C121+(C121*0.04)</f>
        <v>28260.25014343673</v>
      </c>
      <c r="E121" s="17">
        <f>C121/3250</f>
        <v>8.3610207524960742</v>
      </c>
      <c r="F121" s="28">
        <f>(D121-C121)/E121</f>
        <v>130.00000000000003</v>
      </c>
      <c r="G121" s="18"/>
      <c r="H121" s="18"/>
      <c r="I121" s="19">
        <f>E121*50/C121</f>
        <v>1.5384615384615385E-2</v>
      </c>
      <c r="J121" s="87"/>
      <c r="K121" s="89">
        <v>40.511385938127532</v>
      </c>
    </row>
    <row r="122" spans="1:17" ht="13.5" thickBot="1">
      <c r="A122" s="94"/>
      <c r="B122" s="81">
        <f>B121+7</f>
        <v>43548</v>
      </c>
      <c r="C122" s="20">
        <f>D121+G121-H121</f>
        <v>28260.25014343673</v>
      </c>
      <c r="D122" s="17">
        <f>C122+(C122*0.04)</f>
        <v>29390.6601491742</v>
      </c>
      <c r="E122" s="17">
        <f>C122/3250</f>
        <v>8.6954615825959163</v>
      </c>
      <c r="F122" s="28">
        <f>(D122-C122)/E122</f>
        <v>130.0000000000002</v>
      </c>
      <c r="G122" s="80"/>
      <c r="H122" s="80">
        <f>(D122-C109)*0.35</f>
        <v>3861.669187176356</v>
      </c>
      <c r="I122" s="19">
        <f>E122*50/C122</f>
        <v>1.5384615384615384E-2</v>
      </c>
      <c r="J122" s="87"/>
      <c r="K122" s="89">
        <v>42.171841375652633</v>
      </c>
      <c r="L122" s="97" t="s">
        <v>41</v>
      </c>
      <c r="M122" s="98"/>
      <c r="N122" s="98"/>
      <c r="O122" s="98"/>
      <c r="P122" s="98"/>
      <c r="Q122" s="98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2">
        <v>25</v>
      </c>
      <c r="B124" s="81">
        <f>B122+7</f>
        <v>43555</v>
      </c>
      <c r="C124" s="20">
        <f>D122+G122-H122</f>
        <v>25528.990961997843</v>
      </c>
      <c r="D124" s="17">
        <f>C124+(C124*0.04)</f>
        <v>26550.150600477755</v>
      </c>
      <c r="E124" s="17">
        <f>C124/3250</f>
        <v>7.8550741421531827</v>
      </c>
      <c r="F124" s="28">
        <f>(D124-C124)/E124</f>
        <v>129.9999999999998</v>
      </c>
      <c r="G124" s="17"/>
      <c r="H124" s="18"/>
      <c r="I124" s="19">
        <f>E124*50/C124</f>
        <v>1.5384615384615385E-2</v>
      </c>
      <c r="J124" s="87"/>
      <c r="K124" s="89">
        <v>43.898715030678737</v>
      </c>
    </row>
    <row r="125" spans="1:17">
      <c r="A125" s="93"/>
      <c r="B125" s="81">
        <f>B124+7</f>
        <v>43562</v>
      </c>
      <c r="C125" s="20">
        <f>D124+G124-H124</f>
        <v>26550.150600477755</v>
      </c>
      <c r="D125" s="17">
        <f>C125+(C125*0.04)</f>
        <v>27612.156624496864</v>
      </c>
      <c r="E125" s="17">
        <f>C125/3250</f>
        <v>8.16927710783931</v>
      </c>
      <c r="F125" s="28">
        <f>(D125-C125)/E125</f>
        <v>129.9999999999998</v>
      </c>
      <c r="G125" s="17"/>
      <c r="H125" s="18"/>
      <c r="I125" s="19">
        <f>E125*50/C125</f>
        <v>1.5384615384615387E-2</v>
      </c>
      <c r="J125" s="87"/>
      <c r="K125" s="89">
        <v>45.69466363190589</v>
      </c>
      <c r="L125" s="31"/>
      <c r="M125" s="31"/>
    </row>
    <row r="126" spans="1:17">
      <c r="A126" s="93"/>
      <c r="B126" s="81">
        <f>B125+7</f>
        <v>43569</v>
      </c>
      <c r="C126" s="20">
        <f>D125+G125-H125</f>
        <v>27612.156624496864</v>
      </c>
      <c r="D126" s="17">
        <f>C126+(C126*0.04)</f>
        <v>28716.642889476738</v>
      </c>
      <c r="E126" s="17">
        <f>C126/3250</f>
        <v>8.4960481921528803</v>
      </c>
      <c r="F126" s="28">
        <f>(D126-C126)/E126</f>
        <v>129.99999999999997</v>
      </c>
      <c r="G126" s="17"/>
      <c r="H126" s="18"/>
      <c r="I126" s="19">
        <f>E126*50/C126</f>
        <v>1.5384615384615382E-2</v>
      </c>
      <c r="J126" s="87"/>
      <c r="K126" s="89">
        <v>47.562450177182122</v>
      </c>
      <c r="L126" s="31"/>
      <c r="M126" s="31"/>
    </row>
    <row r="127" spans="1:17" ht="13.5" thickBot="1">
      <c r="A127" s="94"/>
      <c r="B127" s="81">
        <f>B126+7</f>
        <v>43576</v>
      </c>
      <c r="C127" s="20">
        <f>D126+G126-H126</f>
        <v>28716.642889476738</v>
      </c>
      <c r="D127" s="17">
        <f>C127+(C127*0.04)</f>
        <v>29865.308605055809</v>
      </c>
      <c r="E127" s="17">
        <f>C127/3250</f>
        <v>8.8358901198389965</v>
      </c>
      <c r="F127" s="28">
        <f>(D127-C127)/E127</f>
        <v>130.00000000000014</v>
      </c>
      <c r="G127" s="80"/>
      <c r="H127" s="80"/>
      <c r="I127" s="19">
        <f>E127*50/C127</f>
        <v>1.5384615384615385E-2</v>
      </c>
      <c r="J127" s="87"/>
      <c r="K127" s="89">
        <v>49.504948184269409</v>
      </c>
      <c r="L127" s="95"/>
      <c r="M127" s="96"/>
      <c r="N127" s="96"/>
      <c r="O127" s="96"/>
      <c r="P127" s="96"/>
      <c r="Q127" s="96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2">
        <v>26</v>
      </c>
      <c r="B129" s="81">
        <f>B127+7</f>
        <v>43583</v>
      </c>
      <c r="C129" s="20">
        <f>D127+G127-H127</f>
        <v>29865.308605055809</v>
      </c>
      <c r="D129" s="17">
        <f>C129+(C129*0.04)</f>
        <v>31059.920949258041</v>
      </c>
      <c r="E129" s="17">
        <f>C129/3250</f>
        <v>9.1893257246325568</v>
      </c>
      <c r="F129" s="28">
        <f>(D129-C129)/E129</f>
        <v>130.00000000000003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3"/>
      <c r="B130" s="81">
        <f>B129+7</f>
        <v>43590</v>
      </c>
      <c r="C130" s="20">
        <f>D129+G129-H129</f>
        <v>31059.920949258041</v>
      </c>
      <c r="D130" s="17">
        <f>C130+(C130*0.04)</f>
        <v>32302.317787228363</v>
      </c>
      <c r="E130" s="17">
        <f>C130/3250</f>
        <v>9.5568987536178582</v>
      </c>
      <c r="F130" s="28">
        <f>(D130-C130)/E130</f>
        <v>130.00000000000003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93"/>
      <c r="B131" s="81">
        <f>B130+7</f>
        <v>43597</v>
      </c>
      <c r="C131" s="20">
        <f>D130+G130-H130</f>
        <v>32302.317787228363</v>
      </c>
      <c r="D131" s="17">
        <f>C131+(C131*0.04)</f>
        <v>33594.410498717494</v>
      </c>
      <c r="E131" s="17">
        <f>C131/3250</f>
        <v>9.9391747037625731</v>
      </c>
      <c r="F131" s="28">
        <f>(D131-C131)/E131</f>
        <v>129.99999999999966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94"/>
      <c r="B132" s="81">
        <f>B131+7</f>
        <v>43604</v>
      </c>
      <c r="C132" s="20">
        <f>D131+G131-H131</f>
        <v>33594.410498717494</v>
      </c>
      <c r="D132" s="17">
        <f>C132+(C132*0.04)</f>
        <v>34938.186918666193</v>
      </c>
      <c r="E132" s="17">
        <f>C132/3250</f>
        <v>10.336741691913074</v>
      </c>
      <c r="F132" s="28">
        <f>(D132-C132)/E132</f>
        <v>129.99999999999994</v>
      </c>
      <c r="G132" s="80"/>
      <c r="H132" s="80"/>
      <c r="I132" s="19">
        <f>E132*50/C132</f>
        <v>1.5384615384615382E-2</v>
      </c>
      <c r="J132" s="87"/>
      <c r="K132" s="89">
        <v>58.083645955724023</v>
      </c>
      <c r="L132" s="95"/>
      <c r="M132" s="96"/>
      <c r="N132" s="96"/>
      <c r="O132" s="96"/>
      <c r="P132" s="96"/>
      <c r="Q132" s="96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2">
        <v>27</v>
      </c>
      <c r="B134" s="81">
        <f>B132+7</f>
        <v>43611</v>
      </c>
      <c r="C134" s="20">
        <f>D132+G132-H132</f>
        <v>34938.186918666193</v>
      </c>
      <c r="D134" s="17">
        <f>C134+(C134*0.04)</f>
        <v>36335.714395412841</v>
      </c>
      <c r="E134" s="17">
        <f>C134/3250</f>
        <v>10.750211359589597</v>
      </c>
      <c r="F134" s="28">
        <f>(D134-C134)/E134</f>
        <v>129.99999999999994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93"/>
      <c r="B135" s="81">
        <f>B134+7</f>
        <v>43618</v>
      </c>
      <c r="C135" s="20">
        <f>D134+G134-H134</f>
        <v>36335.714395412841</v>
      </c>
      <c r="D135" s="17">
        <f>C135+(C135*0.04)</f>
        <v>37789.142971229354</v>
      </c>
      <c r="E135" s="17">
        <f>C135/3250</f>
        <v>11.180219813973181</v>
      </c>
      <c r="F135" s="28">
        <f>(D135-C135)/E135</f>
        <v>129.99999999999997</v>
      </c>
      <c r="G135" s="18"/>
      <c r="H135" s="18"/>
      <c r="I135" s="19">
        <f>E135*50/C135</f>
        <v>1.5384615384615384E-2</v>
      </c>
      <c r="J135" s="87"/>
      <c r="K135" s="89">
        <v>62.904871465711103</v>
      </c>
    </row>
    <row r="136" spans="1:17">
      <c r="A136" s="93"/>
      <c r="B136" s="81">
        <f>B135+7</f>
        <v>43625</v>
      </c>
      <c r="C136" s="20">
        <f>D135+G135-H135</f>
        <v>37789.142971229354</v>
      </c>
      <c r="D136" s="17">
        <f>C136+(C136*0.04)</f>
        <v>39300.708690078529</v>
      </c>
      <c r="E136" s="17">
        <f>C136/3250</f>
        <v>11.627428606532108</v>
      </c>
      <c r="F136" s="28">
        <f>(D136-C136)/E136</f>
        <v>130.00000000000009</v>
      </c>
      <c r="G136" s="18"/>
      <c r="H136" s="18"/>
      <c r="I136" s="19">
        <f>E136*50/C136</f>
        <v>1.5384615384615382E-2</v>
      </c>
      <c r="J136" s="87"/>
      <c r="K136" s="89">
        <v>65.461066324339555</v>
      </c>
    </row>
    <row r="137" spans="1:17" ht="13.5" thickBot="1">
      <c r="A137" s="94"/>
      <c r="B137" s="81">
        <f>B136+7</f>
        <v>43632</v>
      </c>
      <c r="C137" s="20">
        <f>D136+G136-H136</f>
        <v>39300.708690078529</v>
      </c>
      <c r="D137" s="17">
        <f>C137+(C137*0.04)</f>
        <v>40872.737037681669</v>
      </c>
      <c r="E137" s="17">
        <f>C137/3250</f>
        <v>12.092525750793394</v>
      </c>
      <c r="F137" s="28">
        <f>(D137-C137)/E137</f>
        <v>129.99999999999989</v>
      </c>
      <c r="G137" s="80"/>
      <c r="H137" s="80">
        <f>(D137-C124)*0.35</f>
        <v>5370.3111264893387</v>
      </c>
      <c r="I137" s="19">
        <f>E137*50/C137</f>
        <v>1.5384615384615384E-2</v>
      </c>
      <c r="J137" s="87"/>
      <c r="K137" s="89">
        <v>68.119508977313131</v>
      </c>
      <c r="L137" s="97" t="s">
        <v>41</v>
      </c>
      <c r="M137" s="98"/>
      <c r="N137" s="98"/>
      <c r="O137" s="98"/>
      <c r="P137" s="98"/>
      <c r="Q137" s="98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110"/>
      <c r="K138" s="109"/>
    </row>
    <row r="139" spans="1:17">
      <c r="A139" s="92">
        <v>28</v>
      </c>
      <c r="B139" s="81">
        <f>B137+7</f>
        <v>43639</v>
      </c>
      <c r="C139" s="20">
        <f>D137+G137-H137</f>
        <v>35502.425911192331</v>
      </c>
      <c r="D139" s="17">
        <f>C139+(C139*0.04)</f>
        <v>36922.522947640027</v>
      </c>
      <c r="E139" s="17">
        <f>C139/3250</f>
        <v>10.923823357289947</v>
      </c>
      <c r="F139" s="28">
        <f>(D139-C139)/E139</f>
        <v>130.00000000000028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93"/>
      <c r="B140" s="81">
        <f>B139+7</f>
        <v>43646</v>
      </c>
      <c r="C140" s="20">
        <f>D139+G139-H139</f>
        <v>36922.522947640027</v>
      </c>
      <c r="D140" s="17">
        <f>C140+(C140*0.04)</f>
        <v>38399.423865545628</v>
      </c>
      <c r="E140" s="17">
        <f>C140/3250</f>
        <v>11.360776291581546</v>
      </c>
      <c r="F140" s="28">
        <f>(D140-C140)/E140</f>
        <v>130</v>
      </c>
      <c r="G140" s="18"/>
      <c r="H140" s="18"/>
      <c r="I140" s="19">
        <f>E140*50/C140</f>
        <v>1.5384615384615384E-2</v>
      </c>
      <c r="J140" s="87"/>
      <c r="K140" s="89"/>
    </row>
    <row r="141" spans="1:17">
      <c r="A141" s="93"/>
      <c r="B141" s="81">
        <f>B140+7</f>
        <v>43653</v>
      </c>
      <c r="C141" s="20">
        <f>D140+G140-H140</f>
        <v>38399.423865545628</v>
      </c>
      <c r="D141" s="17">
        <f>C141+(C141*0.04)</f>
        <v>39935.400820167451</v>
      </c>
      <c r="E141" s="17">
        <f>C141/3250</f>
        <v>11.815207343244809</v>
      </c>
      <c r="F141" s="28">
        <f>(D141-C141)/E141</f>
        <v>129.99999999999983</v>
      </c>
      <c r="G141" s="18"/>
      <c r="H141" s="18"/>
      <c r="I141" s="19">
        <f>E141*50/C141</f>
        <v>1.5384615384615387E-2</v>
      </c>
      <c r="J141" s="87"/>
      <c r="K141" s="89"/>
    </row>
    <row r="142" spans="1:17" ht="13.5" thickBot="1">
      <c r="A142" s="94"/>
      <c r="B142" s="81">
        <f>B141+7</f>
        <v>43660</v>
      </c>
      <c r="C142" s="20">
        <f>D141+G141-H141</f>
        <v>39935.400820167451</v>
      </c>
      <c r="D142" s="17">
        <f>C142+(C142*0.04)</f>
        <v>41532.816852974152</v>
      </c>
      <c r="E142" s="17">
        <f>C142/3250</f>
        <v>12.287815636974601</v>
      </c>
      <c r="F142" s="28">
        <f>(D142-C142)/E142</f>
        <v>130.00000000000023</v>
      </c>
      <c r="G142" s="80"/>
      <c r="H142" s="80"/>
      <c r="I142" s="19">
        <f>E142*50/C142</f>
        <v>1.5384615384615385E-2</v>
      </c>
      <c r="J142" s="87"/>
      <c r="K142" s="89"/>
      <c r="L142" s="95"/>
      <c r="M142" s="96"/>
      <c r="N142" s="96"/>
      <c r="O142" s="96"/>
      <c r="P142" s="96"/>
      <c r="Q142" s="96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2">
        <v>29</v>
      </c>
      <c r="B144" s="81">
        <f>B142+7</f>
        <v>43667</v>
      </c>
      <c r="C144" s="20">
        <f>D142+G142-H142</f>
        <v>41532.816852974152</v>
      </c>
      <c r="D144" s="17">
        <f>C144+(C144*0.04)</f>
        <v>43194.129527093115</v>
      </c>
      <c r="E144" s="17">
        <f>C144/3250</f>
        <v>12.779328262453586</v>
      </c>
      <c r="F144" s="28">
        <f>(D144-C144)/E144</f>
        <v>129.99999999999972</v>
      </c>
      <c r="G144" s="18"/>
      <c r="H144" s="18"/>
      <c r="I144" s="19">
        <f>E144*50/C144</f>
        <v>1.5384615384615384E-2</v>
      </c>
      <c r="J144" s="87"/>
      <c r="K144" s="89"/>
    </row>
    <row r="145" spans="1:17">
      <c r="A145" s="93"/>
      <c r="B145" s="81">
        <f>B144+7</f>
        <v>43674</v>
      </c>
      <c r="C145" s="20">
        <f>D144+G144-H144</f>
        <v>43194.129527093115</v>
      </c>
      <c r="D145" s="17">
        <f>C145+(C145*0.04)</f>
        <v>44921.894708176842</v>
      </c>
      <c r="E145" s="17">
        <f>C145/3250</f>
        <v>13.290501392951727</v>
      </c>
      <c r="F145" s="28">
        <f>(D145-C145)/E145</f>
        <v>130.00000000000017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93"/>
      <c r="B146" s="81">
        <f>B145+7</f>
        <v>43681</v>
      </c>
      <c r="C146" s="20">
        <f>D145+G145-H145</f>
        <v>44921.894708176842</v>
      </c>
      <c r="D146" s="17">
        <f>C146+(C146*0.04)</f>
        <v>46718.770496503916</v>
      </c>
      <c r="E146" s="17">
        <f>C146/3250</f>
        <v>13.822121448669797</v>
      </c>
      <c r="F146" s="28">
        <f>(D146-C146)/E146</f>
        <v>130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94"/>
      <c r="B147" s="81">
        <f>B146+7</f>
        <v>43688</v>
      </c>
      <c r="C147" s="20">
        <f>D146+G146-H146</f>
        <v>46718.770496503916</v>
      </c>
      <c r="D147" s="17">
        <f>C147+(C147*0.04)</f>
        <v>48587.521316364073</v>
      </c>
      <c r="E147" s="17">
        <f>C147/3250</f>
        <v>14.375006306616589</v>
      </c>
      <c r="F147" s="28">
        <f>(D147-C147)/E147</f>
        <v>130.00000000000006</v>
      </c>
      <c r="G147" s="80"/>
      <c r="H147" s="80"/>
      <c r="I147" s="19">
        <f>E147*50/C147</f>
        <v>1.5384615384615385E-2</v>
      </c>
      <c r="J147" s="87"/>
      <c r="K147" s="89"/>
      <c r="L147" s="95"/>
      <c r="M147" s="96"/>
      <c r="N147" s="96"/>
      <c r="O147" s="96"/>
      <c r="P147" s="96"/>
      <c r="Q147" s="96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2">
        <v>30</v>
      </c>
      <c r="B149" s="81">
        <f>B147+7</f>
        <v>43695</v>
      </c>
      <c r="C149" s="20">
        <f>D147+G147-H147</f>
        <v>48587.521316364073</v>
      </c>
      <c r="D149" s="17">
        <f>C149+(C149*0.04)</f>
        <v>50531.022169018637</v>
      </c>
      <c r="E149" s="17">
        <f>C149/3250</f>
        <v>14.950006558881253</v>
      </c>
      <c r="F149" s="28">
        <f>(D149-C149)/E149</f>
        <v>130.00000000000011</v>
      </c>
      <c r="G149" s="18"/>
      <c r="H149" s="18"/>
      <c r="I149" s="19">
        <f>E149*50/C149</f>
        <v>1.5384615384615384E-2</v>
      </c>
      <c r="J149" s="87"/>
      <c r="K149" s="89"/>
    </row>
    <row r="150" spans="1:17">
      <c r="A150" s="93"/>
      <c r="B150" s="81">
        <f>B149+7</f>
        <v>43702</v>
      </c>
      <c r="C150" s="20">
        <f>D149+G149-H149</f>
        <v>50531.022169018637</v>
      </c>
      <c r="D150" s="17">
        <f>C150+(C150*0.04)</f>
        <v>52552.263055779382</v>
      </c>
      <c r="E150" s="17">
        <f>C150/3250</f>
        <v>15.548006821236504</v>
      </c>
      <c r="F150" s="28">
        <f>(D150-C150)/E150</f>
        <v>129.99999999999994</v>
      </c>
      <c r="G150" s="18"/>
      <c r="H150" s="18"/>
      <c r="I150" s="19">
        <f>E150*50/C150</f>
        <v>1.5384615384615385E-2</v>
      </c>
      <c r="J150" s="87"/>
      <c r="K150" s="89"/>
    </row>
    <row r="151" spans="1:17">
      <c r="A151" s="93"/>
      <c r="B151" s="81">
        <f>B150+7</f>
        <v>43709</v>
      </c>
      <c r="C151" s="20">
        <f>D150+G150-H150</f>
        <v>52552.263055779382</v>
      </c>
      <c r="D151" s="17">
        <f>C151+(C151*0.04)</f>
        <v>54654.353578010559</v>
      </c>
      <c r="E151" s="17">
        <f>C151/3250</f>
        <v>16.169927094085963</v>
      </c>
      <c r="F151" s="28">
        <f>(D151-C151)/E151</f>
        <v>130.00000000000014</v>
      </c>
      <c r="G151" s="18"/>
      <c r="H151" s="18"/>
      <c r="I151" s="19">
        <f>E151*50/C151</f>
        <v>1.5384615384615384E-2</v>
      </c>
      <c r="J151" s="87"/>
      <c r="K151" s="89"/>
    </row>
    <row r="152" spans="1:17" ht="13.5" thickBot="1">
      <c r="A152" s="94"/>
      <c r="B152" s="81">
        <f>B151+7</f>
        <v>43716</v>
      </c>
      <c r="C152" s="20">
        <f>D151+G151-H151</f>
        <v>54654.353578010559</v>
      </c>
      <c r="D152" s="17">
        <f>C152+(C152*0.04)</f>
        <v>56840.52772113098</v>
      </c>
      <c r="E152" s="17">
        <f>C152/3250</f>
        <v>16.816724177849402</v>
      </c>
      <c r="F152" s="28">
        <f>(D152-C152)/E152</f>
        <v>129.99999999999991</v>
      </c>
      <c r="G152" s="80"/>
      <c r="H152" s="80">
        <f>(D152-C139)*0.35</f>
        <v>7468.3356334785267</v>
      </c>
      <c r="I152" s="19">
        <f>E152*50/C152</f>
        <v>1.5384615384615382E-2</v>
      </c>
      <c r="J152" s="87"/>
      <c r="K152" s="89"/>
      <c r="L152" s="97" t="s">
        <v>41</v>
      </c>
      <c r="M152" s="98"/>
      <c r="N152" s="98"/>
      <c r="O152" s="98"/>
      <c r="P152" s="98"/>
      <c r="Q152" s="98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2">
        <v>31</v>
      </c>
      <c r="B154" s="81">
        <f>B152+7</f>
        <v>43723</v>
      </c>
      <c r="C154" s="20">
        <f>D152+G152-H152</f>
        <v>49372.192087652453</v>
      </c>
      <c r="D154" s="17">
        <f>C154+(C154*0.04)</f>
        <v>51347.079771158547</v>
      </c>
      <c r="E154" s="17">
        <f>C154/3250</f>
        <v>15.191443719277677</v>
      </c>
      <c r="F154" s="28">
        <f>(D154-C154)/E154</f>
        <v>129.99999999999977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93"/>
      <c r="B155" s="81">
        <f>B154+7</f>
        <v>43730</v>
      </c>
      <c r="C155" s="20">
        <f>D154+G154-H154</f>
        <v>51347.079771158547</v>
      </c>
      <c r="D155" s="17">
        <f>C155+(C155*0.04)</f>
        <v>53400.962962004887</v>
      </c>
      <c r="E155" s="17">
        <f>C155/3250</f>
        <v>15.799101468048784</v>
      </c>
      <c r="F155" s="28">
        <f>(D155-C155)/E155</f>
        <v>129.99999999999986</v>
      </c>
      <c r="G155" s="17"/>
      <c r="H155" s="79"/>
      <c r="I155" s="19">
        <f>E155*50/C155</f>
        <v>1.5384615384615385E-2</v>
      </c>
      <c r="J155" s="87"/>
      <c r="K155" s="89"/>
    </row>
    <row r="156" spans="1:17">
      <c r="A156" s="93"/>
      <c r="B156" s="81">
        <f>B155+7</f>
        <v>43737</v>
      </c>
      <c r="C156" s="20">
        <f>D155+G155-H155</f>
        <v>53400.962962004887</v>
      </c>
      <c r="D156" s="17">
        <f>C156+(C156*0.04)</f>
        <v>55537.00148048508</v>
      </c>
      <c r="E156" s="17">
        <f>C156/3250</f>
        <v>16.431065526770734</v>
      </c>
      <c r="F156" s="28">
        <f>(D156-C156)/E156</f>
        <v>129.99999999999983</v>
      </c>
      <c r="G156" s="17"/>
      <c r="H156" s="79"/>
      <c r="I156" s="19">
        <f>E156*50/C156</f>
        <v>1.5384615384615384E-2</v>
      </c>
      <c r="J156" s="87"/>
      <c r="K156" s="89"/>
    </row>
    <row r="157" spans="1:17" ht="13.5" thickBot="1">
      <c r="A157" s="94"/>
      <c r="B157" s="81">
        <f>B156+7</f>
        <v>43744</v>
      </c>
      <c r="C157" s="20">
        <f>D156+G156-H156</f>
        <v>55537.00148048508</v>
      </c>
      <c r="D157" s="17">
        <f>C157+(C157*0.04)</f>
        <v>57758.48153970448</v>
      </c>
      <c r="E157" s="17">
        <f>C157/3250</f>
        <v>17.088308147841563</v>
      </c>
      <c r="F157" s="28">
        <f>(D157-C157)/E157</f>
        <v>129.99999999999986</v>
      </c>
      <c r="G157" s="80"/>
      <c r="H157" s="80"/>
      <c r="I157" s="19">
        <f>E157*50/C157</f>
        <v>1.5384615384615384E-2</v>
      </c>
      <c r="J157" s="87"/>
      <c r="K157" s="89"/>
      <c r="L157" s="95"/>
      <c r="M157" s="96"/>
      <c r="N157" s="96"/>
      <c r="O157" s="96"/>
      <c r="P157" s="96"/>
      <c r="Q157" s="96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2">
        <v>32</v>
      </c>
      <c r="B159" s="81">
        <f>B157+7</f>
        <v>43751</v>
      </c>
      <c r="C159" s="20">
        <f>D157+G157-H157</f>
        <v>57758.48153970448</v>
      </c>
      <c r="D159" s="17">
        <f>C159+(C159*0.04)</f>
        <v>60068.820801292663</v>
      </c>
      <c r="E159" s="17">
        <f>C159/3250</f>
        <v>17.771840473755226</v>
      </c>
      <c r="F159" s="28">
        <f>(D159-C159)/E159</f>
        <v>130.00000000000014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93"/>
      <c r="B160" s="81">
        <f>B159+7</f>
        <v>43758</v>
      </c>
      <c r="C160" s="20">
        <f>D159+G159-H159</f>
        <v>60068.820801292663</v>
      </c>
      <c r="D160" s="17">
        <f>C160+(C160*0.04)</f>
        <v>62471.573633344371</v>
      </c>
      <c r="E160" s="17">
        <f>C160/3250</f>
        <v>18.482714092705436</v>
      </c>
      <c r="F160" s="28">
        <f>(D160-C160)/E160</f>
        <v>130.00000000000011</v>
      </c>
      <c r="G160" s="18"/>
      <c r="H160" s="18"/>
      <c r="I160" s="19">
        <f>E160*50/C160</f>
        <v>1.5384615384615387E-2</v>
      </c>
      <c r="J160" s="87"/>
      <c r="K160" s="89"/>
    </row>
    <row r="161" spans="1:17">
      <c r="A161" s="93"/>
      <c r="B161" s="81">
        <f>B160+7</f>
        <v>43765</v>
      </c>
      <c r="C161" s="20">
        <f>D160+G160-H160</f>
        <v>62471.573633344371</v>
      </c>
      <c r="D161" s="17">
        <f>C161+(C161*0.04)</f>
        <v>64970.436578678149</v>
      </c>
      <c r="E161" s="17">
        <f>C161/3250</f>
        <v>19.222022656413653</v>
      </c>
      <c r="F161" s="28">
        <f>(D161-C161)/E161</f>
        <v>130.00000000000017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94"/>
      <c r="B162" s="81">
        <f>B161+7</f>
        <v>43772</v>
      </c>
      <c r="C162" s="20">
        <f>D161+G161-H161</f>
        <v>64970.436578678149</v>
      </c>
      <c r="D162" s="17">
        <f>C162+(C162*0.04)</f>
        <v>67569.254041825276</v>
      </c>
      <c r="E162" s="17">
        <f>C162/3250</f>
        <v>19.990903562670201</v>
      </c>
      <c r="F162" s="28">
        <f>(D162-C162)/E162</f>
        <v>130.00000000000003</v>
      </c>
      <c r="G162" s="80"/>
      <c r="H162" s="80"/>
      <c r="I162" s="19">
        <f>E162*50/C162</f>
        <v>1.5384615384615385E-2</v>
      </c>
      <c r="J162" s="87"/>
      <c r="K162" s="89"/>
      <c r="L162" s="95"/>
      <c r="M162" s="96"/>
      <c r="N162" s="96"/>
      <c r="O162" s="96"/>
      <c r="P162" s="96"/>
      <c r="Q162" s="96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2">
        <v>33</v>
      </c>
      <c r="B164" s="81">
        <f>B162+7</f>
        <v>43779</v>
      </c>
      <c r="C164" s="20">
        <f>D162+G162-H162</f>
        <v>67569.254041825276</v>
      </c>
      <c r="D164" s="17">
        <f>C164+(C164*0.04)</f>
        <v>70272.02420349828</v>
      </c>
      <c r="E164" s="17">
        <f>C164/3250</f>
        <v>20.790539705177007</v>
      </c>
      <c r="F164" s="28">
        <f>(D164-C164)/E164</f>
        <v>129.99999999999969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3"/>
      <c r="B165" s="81">
        <f>B164+7</f>
        <v>43786</v>
      </c>
      <c r="C165" s="20">
        <f>D164+G164-H164</f>
        <v>70272.02420349828</v>
      </c>
      <c r="D165" s="17">
        <f>C165+(C165*0.04)</f>
        <v>73082.905171638209</v>
      </c>
      <c r="E165" s="17">
        <f>C165/3250</f>
        <v>21.622161293384085</v>
      </c>
      <c r="F165" s="28">
        <f>(D165-C165)/E165</f>
        <v>129.99999999999989</v>
      </c>
      <c r="G165" s="18"/>
      <c r="H165" s="18"/>
      <c r="I165" s="19">
        <f>E165*50/C165</f>
        <v>1.5384615384615382E-2</v>
      </c>
      <c r="J165" s="87"/>
      <c r="K165" s="89"/>
      <c r="L165" s="31"/>
      <c r="M165" s="31"/>
    </row>
    <row r="166" spans="1:17">
      <c r="A166" s="93"/>
      <c r="B166" s="81">
        <f>B165+7</f>
        <v>43793</v>
      </c>
      <c r="C166" s="20">
        <f>D165+G165-H165</f>
        <v>73082.905171638209</v>
      </c>
      <c r="D166" s="17">
        <f>C166+(C166*0.04)</f>
        <v>76006.221378503731</v>
      </c>
      <c r="E166" s="17">
        <f>C166/3250</f>
        <v>22.487047745119447</v>
      </c>
      <c r="F166" s="28">
        <f>(D166-C166)/E166</f>
        <v>129.99999999999972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94"/>
      <c r="B167" s="81">
        <f>B166+7</f>
        <v>43800</v>
      </c>
      <c r="C167" s="20">
        <f>D166+G166-H166</f>
        <v>76006.221378503731</v>
      </c>
      <c r="D167" s="17">
        <f>C167+(C167*0.04)</f>
        <v>79046.470233643879</v>
      </c>
      <c r="E167" s="17">
        <f>C167/3250</f>
        <v>23.386529654924225</v>
      </c>
      <c r="F167" s="28">
        <f>(D167-C167)/E167</f>
        <v>129.99999999999991</v>
      </c>
      <c r="G167" s="80"/>
      <c r="H167" s="80">
        <f>(D167-C154)*0.35</f>
        <v>10385.997351096998</v>
      </c>
      <c r="I167" s="19">
        <f>E167*50/C167</f>
        <v>1.5384615384615384E-2</v>
      </c>
      <c r="J167" s="87"/>
      <c r="K167" s="89"/>
      <c r="L167" s="97" t="s">
        <v>41</v>
      </c>
      <c r="M167" s="98"/>
      <c r="N167" s="98"/>
      <c r="O167" s="98"/>
      <c r="P167" s="98"/>
      <c r="Q167" s="98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2">
        <v>34</v>
      </c>
      <c r="B169" s="81">
        <f>B167+7</f>
        <v>43807</v>
      </c>
      <c r="C169" s="20">
        <f>D167+G167-H167</f>
        <v>68660.472882546877</v>
      </c>
      <c r="D169" s="17">
        <f>C169+(C169*0.04)</f>
        <v>71406.891797848759</v>
      </c>
      <c r="E169" s="17">
        <f>C169/3250</f>
        <v>21.126299348475964</v>
      </c>
      <c r="F169" s="28">
        <f>(D169-C169)/E169</f>
        <v>130.00000000000028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93"/>
      <c r="B170" s="81">
        <f>B169+7</f>
        <v>43814</v>
      </c>
      <c r="C170" s="20">
        <f>D169+G169-H169</f>
        <v>71406.891797848759</v>
      </c>
      <c r="D170" s="17">
        <f>C170+(C170*0.04)</f>
        <v>74263.167469762702</v>
      </c>
      <c r="E170" s="17">
        <f>C170/3250</f>
        <v>21.971351322415003</v>
      </c>
      <c r="F170" s="28">
        <f>(D170-C170)/E170</f>
        <v>129.99999999999969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93"/>
      <c r="B171" s="81">
        <f>B170+7</f>
        <v>43821</v>
      </c>
      <c r="C171" s="20">
        <f>D170+G170-H170</f>
        <v>74263.167469762702</v>
      </c>
      <c r="D171" s="17">
        <f>C171+(C171*0.04)</f>
        <v>77233.694168553207</v>
      </c>
      <c r="E171" s="17">
        <f>C171/3250</f>
        <v>22.850205375311599</v>
      </c>
      <c r="F171" s="28">
        <f>(D171-C171)/E171</f>
        <v>129.99999999999989</v>
      </c>
      <c r="G171" s="18"/>
      <c r="H171" s="18"/>
      <c r="I171" s="19">
        <f>E171*50/C171</f>
        <v>1.5384615384615382E-2</v>
      </c>
      <c r="J171" s="87"/>
      <c r="K171" s="89"/>
    </row>
    <row r="172" spans="1:17" ht="13.5" thickBot="1">
      <c r="A172" s="94"/>
      <c r="B172" s="81">
        <f>B171+7</f>
        <v>43828</v>
      </c>
      <c r="C172" s="20">
        <f>D171+G171-H171</f>
        <v>77233.694168553207</v>
      </c>
      <c r="D172" s="17">
        <f>C172+(C172*0.04)</f>
        <v>80323.041935295332</v>
      </c>
      <c r="E172" s="17">
        <f>C172/3250</f>
        <v>23.764213590324065</v>
      </c>
      <c r="F172" s="28">
        <f>(D172-C172)/E172</f>
        <v>129.99999999999986</v>
      </c>
      <c r="G172" s="80"/>
      <c r="H172" s="80"/>
      <c r="I172" s="19">
        <f>E172*50/C172</f>
        <v>1.5384615384615385E-2</v>
      </c>
      <c r="J172" s="87"/>
      <c r="K172" s="89"/>
      <c r="L172" s="95"/>
      <c r="M172" s="96"/>
      <c r="N172" s="96"/>
      <c r="O172" s="96"/>
      <c r="P172" s="96"/>
      <c r="Q172" s="96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2">
        <v>35</v>
      </c>
      <c r="B174" s="81">
        <f>B172+7</f>
        <v>43835</v>
      </c>
      <c r="C174" s="20">
        <f>D172+G172-H172</f>
        <v>80323.041935295332</v>
      </c>
      <c r="D174" s="17">
        <f>C174+(C174*0.04)</f>
        <v>83535.963612707143</v>
      </c>
      <c r="E174" s="17">
        <f>C174/3250</f>
        <v>24.714782133937025</v>
      </c>
      <c r="F174" s="28">
        <f>(D174-C174)/E174</f>
        <v>129.99999999999989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93"/>
      <c r="B175" s="81">
        <f>B174+7</f>
        <v>43842</v>
      </c>
      <c r="C175" s="20">
        <f>D174+G174-H174</f>
        <v>83535.963612707143</v>
      </c>
      <c r="D175" s="17">
        <f>C175+(C175*0.04)</f>
        <v>86877.402157215431</v>
      </c>
      <c r="E175" s="17">
        <f>C175/3250</f>
        <v>25.703373419294504</v>
      </c>
      <c r="F175" s="28">
        <f>(D175-C175)/E175</f>
        <v>130.00000000000009</v>
      </c>
      <c r="G175" s="18"/>
      <c r="H175" s="18"/>
      <c r="I175" s="19">
        <f>E175*50/C175</f>
        <v>1.5384615384615384E-2</v>
      </c>
      <c r="J175" s="87"/>
      <c r="K175" s="89"/>
    </row>
    <row r="176" spans="1:17">
      <c r="A176" s="93"/>
      <c r="B176" s="81">
        <f>B175+7</f>
        <v>43849</v>
      </c>
      <c r="C176" s="20">
        <f>D175+G175-H175</f>
        <v>86877.402157215431</v>
      </c>
      <c r="D176" s="17">
        <f>C176+(C176*0.04)</f>
        <v>90352.498243504044</v>
      </c>
      <c r="E176" s="17">
        <f>C176/3250</f>
        <v>26.731508356066286</v>
      </c>
      <c r="F176" s="28">
        <f>(D176-C176)/E176</f>
        <v>129.99999999999986</v>
      </c>
      <c r="G176" s="18"/>
      <c r="H176" s="18"/>
      <c r="I176" s="19">
        <f>E176*50/C176</f>
        <v>1.5384615384615385E-2</v>
      </c>
      <c r="J176" s="87"/>
      <c r="K176" s="89"/>
    </row>
    <row r="177" spans="1:17" ht="13.5" thickBot="1">
      <c r="A177" s="94"/>
      <c r="B177" s="81">
        <f>B176+7</f>
        <v>43856</v>
      </c>
      <c r="C177" s="20">
        <f>D176+G176-H176</f>
        <v>90352.498243504044</v>
      </c>
      <c r="D177" s="17">
        <f>C177+(C177*0.04)</f>
        <v>93966.598173244201</v>
      </c>
      <c r="E177" s="17">
        <f>C177/3250</f>
        <v>27.800768690308935</v>
      </c>
      <c r="F177" s="28">
        <f>(D177-C177)/E177</f>
        <v>129.99999999999986</v>
      </c>
      <c r="G177" s="80"/>
      <c r="H177" s="80">
        <f>(D177-C169)*0.35</f>
        <v>8857.143851744062</v>
      </c>
      <c r="I177" s="19">
        <f>E177*50/C177</f>
        <v>1.5384615384615385E-2</v>
      </c>
      <c r="J177" s="87"/>
      <c r="K177" s="89"/>
      <c r="L177" s="97" t="s">
        <v>41</v>
      </c>
      <c r="M177" s="98"/>
      <c r="N177" s="98"/>
      <c r="O177" s="98"/>
      <c r="P177" s="98"/>
      <c r="Q177" s="98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I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16" sqref="C16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99"/>
      <c r="C1" s="100"/>
      <c r="D1" s="100"/>
      <c r="E1" s="100"/>
      <c r="F1" s="100"/>
      <c r="G1" s="100"/>
      <c r="H1" s="100"/>
      <c r="I1" s="100"/>
      <c r="J1" s="91"/>
      <c r="K1" s="91"/>
    </row>
    <row r="2" spans="1:17" ht="13.5" thickBot="1">
      <c r="A2" s="76" t="s">
        <v>39</v>
      </c>
      <c r="B2" s="3" t="s">
        <v>3</v>
      </c>
      <c r="C2" s="4" t="s">
        <v>44</v>
      </c>
      <c r="D2" s="5" t="s">
        <v>45</v>
      </c>
      <c r="E2" s="5" t="s">
        <v>46</v>
      </c>
      <c r="F2" s="5" t="s">
        <v>47</v>
      </c>
      <c r="G2" s="5" t="s">
        <v>6</v>
      </c>
      <c r="H2" s="5" t="s">
        <v>6</v>
      </c>
      <c r="I2" s="14" t="s">
        <v>40</v>
      </c>
      <c r="J2" s="14" t="s">
        <v>2</v>
      </c>
      <c r="K2" s="14" t="s">
        <v>50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49</v>
      </c>
      <c r="K3" s="14" t="s">
        <v>49</v>
      </c>
    </row>
    <row r="4" spans="1:17">
      <c r="A4" s="92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  <c r="K4" s="89">
        <v>0.04</v>
      </c>
    </row>
    <row r="5" spans="1:17">
      <c r="A5" s="93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  <c r="K5" s="89">
        <v>8.1599999999999909E-2</v>
      </c>
    </row>
    <row r="6" spans="1:17">
      <c r="A6" s="93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  <c r="K6" s="89">
        <v>0.12486399999999981</v>
      </c>
    </row>
    <row r="7" spans="1:17" ht="13.5" thickBot="1">
      <c r="A7" s="94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89">
        <v>0.16985855999999991</v>
      </c>
      <c r="L7" s="95"/>
      <c r="M7" s="101"/>
      <c r="N7" s="101"/>
      <c r="O7" s="101"/>
      <c r="P7" s="101"/>
      <c r="Q7" s="101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2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  <c r="K9" s="89">
        <v>0.2166529023999999</v>
      </c>
    </row>
    <row r="10" spans="1:17">
      <c r="A10" s="93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  <c r="K10" s="89">
        <v>0.26531901849599993</v>
      </c>
    </row>
    <row r="11" spans="1:17">
      <c r="A11" s="93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  <c r="K11" s="89">
        <v>0.31593177923583993</v>
      </c>
    </row>
    <row r="12" spans="1:17" ht="13.5" thickBot="1">
      <c r="A12" s="94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89">
        <v>0.3685690504052736</v>
      </c>
      <c r="L12" s="95"/>
      <c r="M12" s="96"/>
      <c r="N12" s="96"/>
      <c r="O12" s="96"/>
      <c r="P12" s="96"/>
      <c r="Q12" s="96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2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  <c r="K14" s="89">
        <v>0.42331181242148452</v>
      </c>
    </row>
    <row r="15" spans="1:17">
      <c r="A15" s="93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108">
        <f>(D15-$C4)/$C4</f>
        <v>0.27973946997854271</v>
      </c>
      <c r="K15" s="107">
        <v>0.48024428491834398</v>
      </c>
    </row>
    <row r="16" spans="1:17" ht="15">
      <c r="A16" s="93"/>
      <c r="B16" s="81">
        <f>B15+7</f>
        <v>42953</v>
      </c>
      <c r="C16" s="32">
        <f>D15+G15-H15</f>
        <v>2559.4789399570855</v>
      </c>
      <c r="D16" s="17">
        <f>C16+(C16*0.04)</f>
        <v>2661.8580975553687</v>
      </c>
      <c r="E16" s="17">
        <f>C16/3250</f>
        <v>0.78753198152525705</v>
      </c>
      <c r="F16" s="28">
        <f>(D16-C16)/E16</f>
        <v>129.99999999999972</v>
      </c>
      <c r="G16" s="18"/>
      <c r="H16" s="18"/>
      <c r="I16" s="19">
        <f>E16*50/C16</f>
        <v>1.5384615384615384E-2</v>
      </c>
      <c r="J16" s="87"/>
      <c r="K16" s="89">
        <v>0.5394540563150777</v>
      </c>
    </row>
    <row r="17" spans="1:17" ht="13.5" thickBot="1">
      <c r="A17" s="94"/>
      <c r="B17" s="81">
        <f>B16+7</f>
        <v>42960</v>
      </c>
      <c r="C17" s="20">
        <f>D16+G16-H16</f>
        <v>2661.8580975553687</v>
      </c>
      <c r="D17" s="17">
        <f>C17+(C17*0.04)</f>
        <v>2768.3324214575832</v>
      </c>
      <c r="E17" s="17">
        <f>C17/3250</f>
        <v>0.81903326078626726</v>
      </c>
      <c r="F17" s="28">
        <f>(D17-C17)/E17</f>
        <v>129.99999999999977</v>
      </c>
      <c r="G17" s="18"/>
      <c r="H17" s="80">
        <f>(D17-C4)*0.3</f>
        <v>230.49972643727494</v>
      </c>
      <c r="I17" s="19">
        <f>E17*50/C17</f>
        <v>1.5384615384615384E-2</v>
      </c>
      <c r="J17" s="87"/>
      <c r="K17" s="89">
        <v>0.60103221856768074</v>
      </c>
      <c r="L17" s="97" t="s">
        <v>42</v>
      </c>
      <c r="M17" s="98"/>
      <c r="N17" s="98"/>
      <c r="O17" s="98"/>
      <c r="P17" s="98"/>
      <c r="Q17" s="98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2">
        <v>4</v>
      </c>
      <c r="B19" s="81">
        <f>B17+7</f>
        <v>42967</v>
      </c>
      <c r="C19" s="20">
        <f>D17+G17-H17</f>
        <v>2537.8326950203082</v>
      </c>
      <c r="D19" s="17">
        <f>C19+(C19*0.04)</f>
        <v>2639.3460028211207</v>
      </c>
      <c r="E19" s="17">
        <f>C19/3250</f>
        <v>0.78087159846778709</v>
      </c>
      <c r="F19" s="28">
        <f>(D19-C19)/E19</f>
        <v>130.00000000000026</v>
      </c>
      <c r="G19" s="18"/>
      <c r="H19" s="18"/>
      <c r="I19" s="19">
        <f>E19*50/C19</f>
        <v>1.5384615384615382E-2</v>
      </c>
      <c r="J19" s="87"/>
      <c r="K19" s="89">
        <v>0.66507350731038783</v>
      </c>
    </row>
    <row r="20" spans="1:17">
      <c r="A20" s="93"/>
      <c r="B20" s="81">
        <f>B19+7</f>
        <v>42974</v>
      </c>
      <c r="C20" s="20">
        <f>D19+G19-H19</f>
        <v>2639.3460028211207</v>
      </c>
      <c r="D20" s="17">
        <f>C20+(C20*0.04)</f>
        <v>2744.9198429339654</v>
      </c>
      <c r="E20" s="17">
        <f>C20/3250</f>
        <v>0.81210646240649864</v>
      </c>
      <c r="F20" s="28">
        <f>(D20-C20)/E20</f>
        <v>129.9999999999998</v>
      </c>
      <c r="G20" s="18"/>
      <c r="H20" s="18"/>
      <c r="I20" s="19">
        <f>E20*50/C20</f>
        <v>1.5384615384615384E-2</v>
      </c>
      <c r="J20" s="87"/>
      <c r="K20" s="89">
        <v>0.73167644760280337</v>
      </c>
    </row>
    <row r="21" spans="1:17">
      <c r="A21" s="93"/>
      <c r="B21" s="81">
        <f>B20+7</f>
        <v>42981</v>
      </c>
      <c r="C21" s="20">
        <f>D20+G20-H20</f>
        <v>2744.9198429339654</v>
      </c>
      <c r="D21" s="17">
        <f>C21+(C21*0.04)</f>
        <v>2854.7166366513238</v>
      </c>
      <c r="E21" s="17">
        <f>C21/3250</f>
        <v>0.84459072090275855</v>
      </c>
      <c r="F21" s="28">
        <f>(D21-C21)/E21</f>
        <v>129.99999999999983</v>
      </c>
      <c r="G21" s="18"/>
      <c r="H21" s="18"/>
      <c r="I21" s="19">
        <f>E21*50/C21</f>
        <v>1.5384615384615384E-2</v>
      </c>
      <c r="J21" s="87"/>
      <c r="K21" s="89">
        <v>0.80094350550691551</v>
      </c>
    </row>
    <row r="22" spans="1:17" ht="13.5" thickBot="1">
      <c r="A22" s="94"/>
      <c r="B22" s="81">
        <f>B21+7</f>
        <v>42988</v>
      </c>
      <c r="C22" s="20">
        <f>D21+G21-H21</f>
        <v>2854.7166366513238</v>
      </c>
      <c r="D22" s="17">
        <f>C22+(C22*0.04)</f>
        <v>2968.9053021173768</v>
      </c>
      <c r="E22" s="17">
        <f>C22/3250</f>
        <v>0.87837434973886885</v>
      </c>
      <c r="F22" s="28">
        <f>(D22-C22)/E22</f>
        <v>130</v>
      </c>
      <c r="G22" s="18"/>
      <c r="H22" s="18"/>
      <c r="I22" s="19">
        <f>E22*50/C22</f>
        <v>1.5384615384615384E-2</v>
      </c>
      <c r="J22" s="87"/>
      <c r="K22" s="89">
        <v>0.87298124572719216</v>
      </c>
      <c r="L22" s="95"/>
      <c r="M22" s="96"/>
      <c r="N22" s="96"/>
      <c r="O22" s="96"/>
      <c r="P22" s="96"/>
      <c r="Q22" s="96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2">
        <v>5</v>
      </c>
      <c r="B24" s="81">
        <f>B22+7</f>
        <v>42995</v>
      </c>
      <c r="C24" s="20">
        <f>D22+G22-H22</f>
        <v>2968.9053021173768</v>
      </c>
      <c r="D24" s="17">
        <f>C24+(C24*0.04)</f>
        <v>3087.6615142020719</v>
      </c>
      <c r="E24" s="17">
        <f>C24/3250</f>
        <v>0.91350932372842364</v>
      </c>
      <c r="F24" s="28">
        <f>(D24-C24)/E24</f>
        <v>130.00000000000003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93"/>
      <c r="B25" s="81">
        <f>B24+7</f>
        <v>43002</v>
      </c>
      <c r="C25" s="20">
        <f>D24+G24-H24</f>
        <v>3087.6615142020719</v>
      </c>
      <c r="D25" s="17">
        <f>C25+(C25*0.04)</f>
        <v>3211.1679747701546</v>
      </c>
      <c r="E25" s="17">
        <f>C25/3250</f>
        <v>0.95004969667756056</v>
      </c>
      <c r="F25" s="28">
        <f>(D25-C25)/E25</f>
        <v>129.99999999999986</v>
      </c>
      <c r="G25" s="18"/>
      <c r="H25" s="18"/>
      <c r="I25" s="19">
        <f>E25*50/C25</f>
        <v>1.5384615384615384E-2</v>
      </c>
      <c r="J25" s="87"/>
      <c r="K25" s="89">
        <v>1.025816515378531</v>
      </c>
    </row>
    <row r="26" spans="1:17">
      <c r="A26" s="93"/>
      <c r="B26" s="81">
        <f>B25+7</f>
        <v>43009</v>
      </c>
      <c r="C26" s="20">
        <f>D25+G25-H25</f>
        <v>3211.1679747701546</v>
      </c>
      <c r="D26" s="17">
        <f>C26+(C26*0.04)</f>
        <v>3339.614693760961</v>
      </c>
      <c r="E26" s="17">
        <f>C26/3250</f>
        <v>0.98805168454466297</v>
      </c>
      <c r="F26" s="28">
        <f>(D26-C26)/E26</f>
        <v>130.00000000000023</v>
      </c>
      <c r="G26" s="18"/>
      <c r="H26" s="18"/>
      <c r="I26" s="19">
        <f>E26*50/C26</f>
        <v>1.5384615384615385E-2</v>
      </c>
      <c r="J26" s="87"/>
      <c r="K26" s="89">
        <v>1.1068491759936723</v>
      </c>
    </row>
    <row r="27" spans="1:17" ht="13.5" thickBot="1">
      <c r="A27" s="94"/>
      <c r="B27" s="81">
        <f>B26+7</f>
        <v>43016</v>
      </c>
      <c r="C27" s="20">
        <f>D26+G26-H26</f>
        <v>3339.614693760961</v>
      </c>
      <c r="D27" s="17">
        <f>C27+(C27*0.04)</f>
        <v>3473.1992815113995</v>
      </c>
      <c r="E27" s="17">
        <f>C27/3250</f>
        <v>1.0275737519264496</v>
      </c>
      <c r="F27" s="28">
        <f>(D27-C27)/E27</f>
        <v>130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95"/>
      <c r="M27" s="96"/>
      <c r="N27" s="96"/>
      <c r="O27" s="96"/>
      <c r="P27" s="96"/>
      <c r="Q27" s="96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2">
        <v>6</v>
      </c>
      <c r="B29" s="81">
        <f>B27+7</f>
        <v>43023</v>
      </c>
      <c r="C29" s="20">
        <f>D27+G27-H27</f>
        <v>3473.1992815113995</v>
      </c>
      <c r="D29" s="17">
        <f>C29+(C29*0.04)</f>
        <v>3612.1272527718556</v>
      </c>
      <c r="E29" s="17">
        <f>C29/3250</f>
        <v>1.0686767020035075</v>
      </c>
      <c r="F29" s="28">
        <f>(D29-C29)/E29</f>
        <v>130.00000000000017</v>
      </c>
      <c r="G29" s="18"/>
      <c r="H29" s="18"/>
      <c r="I29" s="19">
        <f>E29*50/C29</f>
        <v>1.5384615384615384E-2</v>
      </c>
      <c r="J29" s="87"/>
      <c r="K29" s="89">
        <v>1.2787680687547558</v>
      </c>
    </row>
    <row r="30" spans="1:17">
      <c r="A30" s="93"/>
      <c r="B30" s="81">
        <f>B29+7</f>
        <v>43030</v>
      </c>
      <c r="C30" s="20">
        <f>D29+G29-H29</f>
        <v>3612.1272527718556</v>
      </c>
      <c r="D30" s="17">
        <f>C30+(C30*0.04)</f>
        <v>3756.61234288273</v>
      </c>
      <c r="E30" s="17">
        <f>C30/3250</f>
        <v>1.1114237700836478</v>
      </c>
      <c r="F30" s="28">
        <f>(D30-C30)/E30</f>
        <v>130.00000000000011</v>
      </c>
      <c r="G30" s="18"/>
      <c r="H30" s="18"/>
      <c r="I30" s="19">
        <f>E30*50/C30</f>
        <v>1.5384615384615382E-2</v>
      </c>
      <c r="J30" s="87"/>
      <c r="K30" s="89">
        <v>1.369918791504946</v>
      </c>
    </row>
    <row r="31" spans="1:17">
      <c r="A31" s="93"/>
      <c r="B31" s="81">
        <f>B30+7</f>
        <v>43037</v>
      </c>
      <c r="C31" s="20">
        <f>D30+G30-H30</f>
        <v>3756.61234288273</v>
      </c>
      <c r="D31" s="17">
        <f>C31+(C31*0.04)</f>
        <v>3906.8768365980391</v>
      </c>
      <c r="E31" s="17">
        <f>C31/3250</f>
        <v>1.1558807208869939</v>
      </c>
      <c r="F31" s="28">
        <f>(D31-C31)/E31</f>
        <v>129.99999999999989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94"/>
      <c r="B32" s="81">
        <f>B31+7</f>
        <v>43044</v>
      </c>
      <c r="C32" s="20">
        <f>D31+G31-H31</f>
        <v>3906.8768365980391</v>
      </c>
      <c r="D32" s="17">
        <f>C32+(C32*0.04)</f>
        <v>4063.1519100619607</v>
      </c>
      <c r="E32" s="17">
        <f>C32/3250</f>
        <v>1.2021159497224736</v>
      </c>
      <c r="F32" s="28">
        <f>(D32-C32)/E32</f>
        <v>130.00000000000009</v>
      </c>
      <c r="G32" s="18"/>
      <c r="H32" s="80">
        <f>(D32-C19)*0.35</f>
        <v>533.86172526457835</v>
      </c>
      <c r="I32" s="19">
        <f>E32*50/C32</f>
        <v>1.5384615384615384E-2</v>
      </c>
      <c r="J32" s="87"/>
      <c r="K32" s="89">
        <v>1.5633041648917496</v>
      </c>
      <c r="L32" s="97" t="s">
        <v>41</v>
      </c>
      <c r="M32" s="98"/>
      <c r="N32" s="98"/>
      <c r="O32" s="98"/>
      <c r="P32" s="98"/>
      <c r="Q32" s="98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2">
        <v>7</v>
      </c>
      <c r="B34" s="81">
        <f>B32+7</f>
        <v>43051</v>
      </c>
      <c r="C34" s="20">
        <f>D32+G32-H32</f>
        <v>3529.2901847973826</v>
      </c>
      <c r="D34" s="17">
        <f>C34+(C34*0.04)</f>
        <v>3670.4617921892777</v>
      </c>
      <c r="E34" s="17">
        <f>C34/3250</f>
        <v>1.0859354414761178</v>
      </c>
      <c r="F34" s="28">
        <f>(D34-C34)/E34</f>
        <v>129.99999999999983</v>
      </c>
      <c r="G34" s="18"/>
      <c r="H34" s="18"/>
      <c r="I34" s="19">
        <f>E34*50/C34</f>
        <v>1.5384615384615385E-2</v>
      </c>
      <c r="J34" s="87"/>
      <c r="K34" s="89">
        <v>1.6658363314874196</v>
      </c>
    </row>
    <row r="35" spans="1:17">
      <c r="A35" s="93"/>
      <c r="B35" s="81">
        <f>B34+7</f>
        <v>43058</v>
      </c>
      <c r="C35" s="20">
        <f>D34+G34-H34</f>
        <v>3670.4617921892777</v>
      </c>
      <c r="D35" s="17">
        <f>C35+(C35*0.04)</f>
        <v>3817.2802638768489</v>
      </c>
      <c r="E35" s="17">
        <f>C35/3250</f>
        <v>1.1293728591351624</v>
      </c>
      <c r="F35" s="28">
        <f>(D35-C35)/E35</f>
        <v>130.00000000000009</v>
      </c>
      <c r="G35" s="18"/>
      <c r="H35" s="18"/>
      <c r="I35" s="19">
        <f>E35*50/C35</f>
        <v>1.5384615384615384E-2</v>
      </c>
      <c r="J35" s="87"/>
      <c r="K35" s="89">
        <v>1.7724697847469164</v>
      </c>
    </row>
    <row r="36" spans="1:17">
      <c r="A36" s="93"/>
      <c r="B36" s="81">
        <f>B35+7</f>
        <v>43065</v>
      </c>
      <c r="C36" s="20">
        <f>D35+G35-H35</f>
        <v>3817.2802638768489</v>
      </c>
      <c r="D36" s="17">
        <f>C36+(C36*0.04)</f>
        <v>3969.9714744319231</v>
      </c>
      <c r="E36" s="17">
        <f>C36/3250</f>
        <v>1.1745477735005689</v>
      </c>
      <c r="F36" s="28">
        <f>(D36-C36)/E36</f>
        <v>130.00000000000014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94"/>
      <c r="B37" s="81">
        <f>B36+7</f>
        <v>43072</v>
      </c>
      <c r="C37" s="20">
        <f>D36+G36-H36</f>
        <v>3969.9714744319231</v>
      </c>
      <c r="D37" s="17">
        <f>C37+(C37*0.04)</f>
        <v>4128.7703334092002</v>
      </c>
      <c r="E37" s="17">
        <f>C37/3250</f>
        <v>1.2215296844405916</v>
      </c>
      <c r="F37" s="28">
        <f>(D37-C37)/E37</f>
        <v>130.00000000000023</v>
      </c>
      <c r="G37" s="80"/>
      <c r="H37" s="80"/>
      <c r="I37" s="19">
        <f>E37*50/C37</f>
        <v>1.5384615384615382E-2</v>
      </c>
      <c r="J37" s="87"/>
      <c r="K37" s="89">
        <v>1.9987033191822652</v>
      </c>
      <c r="L37" s="95"/>
      <c r="M37" s="96"/>
      <c r="N37" s="96"/>
      <c r="O37" s="96"/>
      <c r="P37" s="96"/>
      <c r="Q37" s="96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2">
        <v>8</v>
      </c>
      <c r="B39" s="81">
        <f>B37+7</f>
        <v>43079</v>
      </c>
      <c r="C39" s="20">
        <f>D37+G37-H37</f>
        <v>4128.7703334092002</v>
      </c>
      <c r="D39" s="17">
        <f>C39+(C39*0.04)</f>
        <v>4293.921146745568</v>
      </c>
      <c r="E39" s="17">
        <f>C39/3250</f>
        <v>1.2703908718182155</v>
      </c>
      <c r="F39" s="28">
        <f>(D39-C39)/E39</f>
        <v>129.99999999999977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93"/>
      <c r="B40" s="81">
        <f>B39+7</f>
        <v>43086</v>
      </c>
      <c r="C40" s="20">
        <f>D39+G39-H39</f>
        <v>4293.921146745568</v>
      </c>
      <c r="D40" s="17">
        <f>C40+(C40*0.04)</f>
        <v>4465.6779926153904</v>
      </c>
      <c r="E40" s="17">
        <f>C40/3250</f>
        <v>1.321206506690944</v>
      </c>
      <c r="F40" s="28">
        <f>(D40-C40)/E40</f>
        <v>129.99999999999977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93"/>
      <c r="B41" s="81">
        <f>B40+7</f>
        <v>43093</v>
      </c>
      <c r="C41" s="20">
        <f>D40+G40-H40</f>
        <v>4465.6779926153904</v>
      </c>
      <c r="D41" s="17">
        <f>C41+(C41*0.04)</f>
        <v>4644.3051123200057</v>
      </c>
      <c r="E41" s="17">
        <f>C41/3250</f>
        <v>1.3740547669585816</v>
      </c>
      <c r="F41" s="28">
        <f>(D41-C41)/E41</f>
        <v>129.9999999999998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94"/>
      <c r="B42" s="81">
        <f>B41+7</f>
        <v>43100</v>
      </c>
      <c r="C42" s="20">
        <f>D41+G41-H41</f>
        <v>4644.3051123200057</v>
      </c>
      <c r="D42" s="17">
        <f>C42+(C42*0.04)</f>
        <v>4830.0773168128062</v>
      </c>
      <c r="E42" s="17">
        <f>C42/3250</f>
        <v>1.4290169576369249</v>
      </c>
      <c r="F42" s="28">
        <f>(D42-C42)/E42</f>
        <v>130.00000000000017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95"/>
      <c r="M42" s="96"/>
      <c r="N42" s="96"/>
      <c r="O42" s="96"/>
      <c r="P42" s="96"/>
      <c r="Q42" s="96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2">
        <v>9</v>
      </c>
      <c r="B44" s="81">
        <f>B42+7</f>
        <v>43107</v>
      </c>
      <c r="C44" s="20">
        <f>D42+G42-H42</f>
        <v>4830.0773168128062</v>
      </c>
      <c r="D44" s="17">
        <f>C44+(C44*0.04)</f>
        <v>5023.2804094853182</v>
      </c>
      <c r="E44" s="17">
        <f>C44/3250</f>
        <v>1.4861776359424019</v>
      </c>
      <c r="F44" s="28">
        <f>(D44-C44)/E44</f>
        <v>129.9999999999998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93"/>
      <c r="B45" s="81">
        <f>B44+7</f>
        <v>43114</v>
      </c>
      <c r="C45" s="20">
        <f>D44+G44-H44</f>
        <v>5023.2804094853182</v>
      </c>
      <c r="D45" s="17">
        <f>C45+(C45*0.04)</f>
        <v>5224.2116258647311</v>
      </c>
      <c r="E45" s="17">
        <f>C45/3250</f>
        <v>1.5456247413800979</v>
      </c>
      <c r="F45" s="28">
        <f>(D45-C45)/E45</f>
        <v>130.00000000000014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3"/>
      <c r="B46" s="81">
        <f>B45+7</f>
        <v>43121</v>
      </c>
      <c r="C46" s="20">
        <f>D45+G45-H45</f>
        <v>5224.2116258647311</v>
      </c>
      <c r="D46" s="17">
        <f>C46+(C46*0.04)</f>
        <v>5433.18009089932</v>
      </c>
      <c r="E46" s="17">
        <f>C46/3250</f>
        <v>1.607449731035302</v>
      </c>
      <c r="F46" s="28">
        <f>(D46-C46)/E46</f>
        <v>129.9999999999998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94"/>
      <c r="B47" s="81">
        <f>B46+7</f>
        <v>43128</v>
      </c>
      <c r="C47" s="20">
        <f>D46+G46-H46</f>
        <v>5433.18009089932</v>
      </c>
      <c r="D47" s="17">
        <f>C47+(C47*0.04)</f>
        <v>5650.5072945352931</v>
      </c>
      <c r="E47" s="17">
        <f>C47/3250</f>
        <v>1.6717477202767139</v>
      </c>
      <c r="F47" s="28">
        <f>(D47-C47)/E47</f>
        <v>130.00000000000017</v>
      </c>
      <c r="G47" s="80"/>
      <c r="H47" s="80">
        <f>(D47-C34)*0.35</f>
        <v>742.42598840826861</v>
      </c>
      <c r="I47" s="19">
        <f>E47*50/C47</f>
        <v>1.5384615384615385E-2</v>
      </c>
      <c r="J47" s="87"/>
      <c r="K47" s="89">
        <v>3.1039325539804139</v>
      </c>
      <c r="L47" s="97" t="s">
        <v>41</v>
      </c>
      <c r="M47" s="98"/>
      <c r="N47" s="98"/>
      <c r="O47" s="98"/>
      <c r="P47" s="98"/>
      <c r="Q47" s="98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2">
        <v>10</v>
      </c>
      <c r="B49" s="81">
        <f>B47+7</f>
        <v>43135</v>
      </c>
      <c r="C49" s="20">
        <f>D47+G47-H47</f>
        <v>4908.0813061270246</v>
      </c>
      <c r="D49" s="17">
        <f>C49+(C49*0.04)</f>
        <v>5104.4045583721054</v>
      </c>
      <c r="E49" s="17">
        <f>C49/3250</f>
        <v>1.5101788634236999</v>
      </c>
      <c r="F49" s="28">
        <f>(D49-C49)/E49</f>
        <v>129.99999999999986</v>
      </c>
      <c r="G49" s="18"/>
      <c r="H49" s="18"/>
      <c r="I49" s="19">
        <f>E49*50/C49</f>
        <v>1.5384615384615385E-2</v>
      </c>
      <c r="J49" s="87"/>
      <c r="K49" s="89">
        <v>3.2680898561396305</v>
      </c>
    </row>
    <row r="50" spans="1:17">
      <c r="A50" s="93"/>
      <c r="B50" s="81">
        <f>B49+7</f>
        <v>43142</v>
      </c>
      <c r="C50" s="20">
        <f>D49+G49-H49</f>
        <v>5104.4045583721054</v>
      </c>
      <c r="D50" s="17">
        <f>C50+(C50*0.04)</f>
        <v>5308.5807407069897</v>
      </c>
      <c r="E50" s="17">
        <f>C50/3250</f>
        <v>1.5705860179606479</v>
      </c>
      <c r="F50" s="28">
        <f>(D50-C50)/E50</f>
        <v>130.00000000000003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93"/>
      <c r="B51" s="81">
        <f>B50+7</f>
        <v>43149</v>
      </c>
      <c r="C51" s="20">
        <f>D50+G50-H50</f>
        <v>5308.5807407069897</v>
      </c>
      <c r="D51" s="17">
        <f>C51+(C51*0.04)</f>
        <v>5520.9239703352696</v>
      </c>
      <c r="E51" s="17">
        <f>C51/3250</f>
        <v>1.6334094586790737</v>
      </c>
      <c r="F51" s="28">
        <f>(D51-C51)/E51</f>
        <v>130.0000000000002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94"/>
      <c r="B52" s="81">
        <f>B51+7</f>
        <v>43156</v>
      </c>
      <c r="C52" s="20">
        <f>D51+G51-H51</f>
        <v>5520.9239703352696</v>
      </c>
      <c r="D52" s="17">
        <f>C52+(C52*0.04)</f>
        <v>5741.7609291486806</v>
      </c>
      <c r="E52" s="17">
        <f>C52/3250</f>
        <v>1.6987458370262367</v>
      </c>
      <c r="F52" s="28">
        <f>(D52-C52)/E52</f>
        <v>130.00000000000014</v>
      </c>
      <c r="G52" s="80"/>
      <c r="H52" s="80"/>
      <c r="I52" s="19">
        <f>E52*50/C52</f>
        <v>1.5384615384615385E-2</v>
      </c>
      <c r="J52" s="87"/>
      <c r="K52" s="89">
        <v>3.8010206279366492</v>
      </c>
      <c r="L52" s="95"/>
      <c r="M52" s="96"/>
      <c r="N52" s="96"/>
      <c r="O52" s="96"/>
      <c r="P52" s="96"/>
      <c r="Q52" s="96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2">
        <v>11</v>
      </c>
      <c r="B54" s="81">
        <f>B52+7</f>
        <v>43163</v>
      </c>
      <c r="C54" s="20">
        <f>D52+G52-H52</f>
        <v>5741.7609291486806</v>
      </c>
      <c r="D54" s="17">
        <f>C54+(C54*0.04)</f>
        <v>5971.4313663146277</v>
      </c>
      <c r="E54" s="17">
        <f>C54/3250</f>
        <v>1.7666956705072863</v>
      </c>
      <c r="F54" s="28">
        <f>(D54-C54)/E54</f>
        <v>129.99999999999991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93"/>
      <c r="B55" s="81">
        <f>B54+7</f>
        <v>43170</v>
      </c>
      <c r="C55" s="20">
        <f>D54+G54-H54</f>
        <v>5971.4313663146277</v>
      </c>
      <c r="D55" s="17">
        <f>C55+(C55*0.04)</f>
        <v>6210.2886209672124</v>
      </c>
      <c r="E55" s="17">
        <f>C55/3250</f>
        <v>1.8373634973275776</v>
      </c>
      <c r="F55" s="28">
        <f>(D55-C55)/E55</f>
        <v>129.9999999999998</v>
      </c>
      <c r="G55" s="18"/>
      <c r="H55" s="18"/>
      <c r="I55" s="19">
        <f>E55*50/C55</f>
        <v>1.5384615384615384E-2</v>
      </c>
      <c r="J55" s="87"/>
      <c r="K55" s="89">
        <v>4.1927839111762797</v>
      </c>
    </row>
    <row r="56" spans="1:17">
      <c r="A56" s="93"/>
      <c r="B56" s="81">
        <f>B55+7</f>
        <v>43177</v>
      </c>
      <c r="C56" s="20">
        <f>D55+G55-H55</f>
        <v>6210.2886209672124</v>
      </c>
      <c r="D56" s="17">
        <f>C56+(C56*0.04)</f>
        <v>6458.7001658059007</v>
      </c>
      <c r="E56" s="17">
        <f>C56/3250</f>
        <v>1.9108580372206807</v>
      </c>
      <c r="F56" s="28">
        <f>(D56-C56)/E56</f>
        <v>129.99999999999991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94"/>
      <c r="B57" s="81">
        <f>B56+7</f>
        <v>43184</v>
      </c>
      <c r="C57" s="20">
        <f>D56+G56-H56</f>
        <v>6458.7001658059007</v>
      </c>
      <c r="D57" s="17">
        <f>C57+(C57*0.04)</f>
        <v>6717.048172438137</v>
      </c>
      <c r="E57" s="17">
        <f>C57/3250</f>
        <v>1.9872923587095079</v>
      </c>
      <c r="F57" s="28">
        <f>(D57-C57)/E57</f>
        <v>130.00000000000014</v>
      </c>
      <c r="G57" s="80"/>
      <c r="H57" s="80"/>
      <c r="I57" s="19">
        <f>E57*50/C57</f>
        <v>1.5384615384615384E-2</v>
      </c>
      <c r="J57" s="87"/>
      <c r="K57" s="89">
        <v>4.6165150783282645</v>
      </c>
      <c r="L57" s="95"/>
      <c r="M57" s="96"/>
      <c r="N57" s="96"/>
      <c r="O57" s="96"/>
      <c r="P57" s="96"/>
      <c r="Q57" s="96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2">
        <v>12</v>
      </c>
      <c r="B59" s="81">
        <f>B57+7</f>
        <v>43191</v>
      </c>
      <c r="C59" s="20">
        <f>D57+G57-H57</f>
        <v>6717.048172438137</v>
      </c>
      <c r="D59" s="17">
        <f>C59+(C59*0.04)</f>
        <v>6985.7300993356621</v>
      </c>
      <c r="E59" s="17">
        <f>C59/3250</f>
        <v>2.0667840530578885</v>
      </c>
      <c r="F59" s="28">
        <f>(D59-C59)/E59</f>
        <v>129.99999999999977</v>
      </c>
      <c r="G59" s="18"/>
      <c r="H59" s="18"/>
      <c r="I59" s="19">
        <f>E59*50/C59</f>
        <v>1.5384615384615387E-2</v>
      </c>
      <c r="J59" s="87"/>
      <c r="K59" s="89">
        <v>4.8411756814613947</v>
      </c>
    </row>
    <row r="60" spans="1:17">
      <c r="A60" s="93"/>
      <c r="B60" s="81">
        <f>B59+7</f>
        <v>43198</v>
      </c>
      <c r="C60" s="20">
        <f>D59+G59-H59</f>
        <v>6985.7300993356621</v>
      </c>
      <c r="D60" s="17">
        <f>C60+(C60*0.04)</f>
        <v>7265.1593033090885</v>
      </c>
      <c r="E60" s="17">
        <f>C60/3250</f>
        <v>2.1494554151802037</v>
      </c>
      <c r="F60" s="28">
        <f>(D60-C60)/E60</f>
        <v>129.99999999999997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93"/>
      <c r="B61" s="81">
        <f>B60+7</f>
        <v>43205</v>
      </c>
      <c r="C61" s="20">
        <f>D60+G60-H60</f>
        <v>7265.1593033090885</v>
      </c>
      <c r="D61" s="17">
        <f>C61+(C61*0.04)</f>
        <v>7555.765675441452</v>
      </c>
      <c r="E61" s="17">
        <f>C61/3250</f>
        <v>2.2354336317874117</v>
      </c>
      <c r="F61" s="28">
        <f>(D61-C61)/E61</f>
        <v>130</v>
      </c>
      <c r="G61" s="18"/>
      <c r="H61" s="18"/>
      <c r="I61" s="19">
        <f>E61*50/C61</f>
        <v>1.5384615384615384E-2</v>
      </c>
      <c r="J61" s="87"/>
      <c r="K61" s="89">
        <v>5.3178156170686446</v>
      </c>
    </row>
    <row r="62" spans="1:17" ht="13.5" thickBot="1">
      <c r="A62" s="94"/>
      <c r="B62" s="81">
        <f>B61+7</f>
        <v>43212</v>
      </c>
      <c r="C62" s="20">
        <f>D61+G61-H61</f>
        <v>7555.765675441452</v>
      </c>
      <c r="D62" s="17">
        <f>C62+(C62*0.04)</f>
        <v>7857.9963024591098</v>
      </c>
      <c r="E62" s="17">
        <f>C62/3250</f>
        <v>2.3248509770589085</v>
      </c>
      <c r="F62" s="28">
        <f>(D62-C62)/E62</f>
        <v>129.99999999999986</v>
      </c>
      <c r="G62" s="80"/>
      <c r="H62" s="80">
        <f>(D62-C49)*0.35</f>
        <v>1032.4702487162297</v>
      </c>
      <c r="I62" s="19">
        <f>E62*50/C62</f>
        <v>1.5384615384615387E-2</v>
      </c>
      <c r="J62" s="87"/>
      <c r="K62" s="89">
        <v>5.5705282417513899</v>
      </c>
      <c r="L62" s="97" t="s">
        <v>41</v>
      </c>
      <c r="M62" s="98"/>
      <c r="N62" s="98"/>
      <c r="O62" s="98"/>
      <c r="P62" s="98"/>
      <c r="Q62" s="98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2">
        <v>13</v>
      </c>
      <c r="B64" s="81">
        <f>B62+7</f>
        <v>43219</v>
      </c>
      <c r="C64" s="20">
        <f>D62+G62-H62</f>
        <v>6825.5260537428803</v>
      </c>
      <c r="D64" s="17">
        <f>C64+(C64*0.04)</f>
        <v>7098.5470958925953</v>
      </c>
      <c r="E64" s="17">
        <f>C64/3250</f>
        <v>2.1001618626901171</v>
      </c>
      <c r="F64" s="28">
        <f>(D64-C64)/E64</f>
        <v>129.99999999999989</v>
      </c>
      <c r="G64" s="17"/>
      <c r="H64" s="79"/>
      <c r="I64" s="19">
        <f>E64*50/C64</f>
        <v>1.5384615384615385E-2</v>
      </c>
      <c r="J64" s="87"/>
      <c r="K64" s="89">
        <v>5.8333493714214457</v>
      </c>
    </row>
    <row r="65" spans="1:17">
      <c r="A65" s="93"/>
      <c r="B65" s="81">
        <f>B64+7</f>
        <v>43226</v>
      </c>
      <c r="C65" s="20">
        <f>D64+G64-H64</f>
        <v>7098.5470958925953</v>
      </c>
      <c r="D65" s="17">
        <f>C65+(C65*0.04)</f>
        <v>7382.4889797282995</v>
      </c>
      <c r="E65" s="17">
        <f>C65/3250</f>
        <v>2.1841683371977214</v>
      </c>
      <c r="F65" s="28">
        <f>(D65-C65)/E65</f>
        <v>130.00000000000017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93"/>
      <c r="B66" s="81">
        <f>B65+7</f>
        <v>43233</v>
      </c>
      <c r="C66" s="20">
        <f>D65+G65-H65</f>
        <v>7382.4889797282995</v>
      </c>
      <c r="D66" s="17">
        <f>C66+(C66*0.04)</f>
        <v>7677.7885389174317</v>
      </c>
      <c r="E66" s="17">
        <f>C66/3250</f>
        <v>2.2715350706856308</v>
      </c>
      <c r="F66" s="28">
        <f>(D66-C66)/E66</f>
        <v>130.00000000000009</v>
      </c>
      <c r="G66" s="17"/>
      <c r="H66" s="79"/>
      <c r="I66" s="19">
        <f>E66*50/C66</f>
        <v>1.5384615384615385E-2</v>
      </c>
      <c r="J66" s="87"/>
      <c r="K66" s="89">
        <v>6.3909506801294356</v>
      </c>
    </row>
    <row r="67" spans="1:17" ht="13.5" thickBot="1">
      <c r="A67" s="94"/>
      <c r="B67" s="81">
        <f>B66+7</f>
        <v>43240</v>
      </c>
      <c r="C67" s="20">
        <f>D66+G66-H66</f>
        <v>7677.7885389174317</v>
      </c>
      <c r="D67" s="17">
        <f>C67+(C67*0.04)</f>
        <v>7984.900080474129</v>
      </c>
      <c r="E67" s="17">
        <f>C67/3250</f>
        <v>2.3623964735130558</v>
      </c>
      <c r="F67" s="28">
        <f>(D67-C67)/E67</f>
        <v>130.00000000000006</v>
      </c>
      <c r="G67" s="80"/>
      <c r="H67" s="80"/>
      <c r="I67" s="19">
        <f>E67*50/C67</f>
        <v>1.5384615384615385E-2</v>
      </c>
      <c r="J67" s="87"/>
      <c r="K67" s="89">
        <v>6.6865887073346126</v>
      </c>
      <c r="L67" s="95"/>
      <c r="M67" s="96"/>
      <c r="N67" s="96"/>
      <c r="O67" s="96"/>
      <c r="P67" s="96"/>
      <c r="Q67" s="96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2">
        <v>14</v>
      </c>
      <c r="B69" s="81">
        <f>B67+7</f>
        <v>43247</v>
      </c>
      <c r="C69" s="20">
        <f>D67+G67-H67</f>
        <v>7984.900080474129</v>
      </c>
      <c r="D69" s="17">
        <f>C69+(C69*0.04)</f>
        <v>8304.2960836930943</v>
      </c>
      <c r="E69" s="17">
        <f>C69/3250</f>
        <v>2.4568923324535783</v>
      </c>
      <c r="F69" s="28">
        <f>(D69-C69)/E69</f>
        <v>130.00000000000003</v>
      </c>
      <c r="G69" s="18"/>
      <c r="H69" s="18"/>
      <c r="I69" s="19">
        <f>E69*50/C69</f>
        <v>1.5384615384615385E-2</v>
      </c>
      <c r="J69" s="87"/>
      <c r="K69" s="89">
        <v>6.9940522556279978</v>
      </c>
    </row>
    <row r="70" spans="1:17">
      <c r="A70" s="93"/>
      <c r="B70" s="81">
        <f>B69+7</f>
        <v>43254</v>
      </c>
      <c r="C70" s="20">
        <f>D69+G69-H69</f>
        <v>8304.2960836930943</v>
      </c>
      <c r="D70" s="17">
        <f>C70+(C70*0.04)</f>
        <v>8636.4679270408178</v>
      </c>
      <c r="E70" s="17">
        <f>C70/3250</f>
        <v>2.5551680257517213</v>
      </c>
      <c r="F70" s="28">
        <f>(D70-C70)/E70</f>
        <v>129.99999999999991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93"/>
      <c r="B71" s="81">
        <f>B70+7</f>
        <v>43261</v>
      </c>
      <c r="C71" s="20">
        <f>D70+G70-H70</f>
        <v>8636.4679270408178</v>
      </c>
      <c r="D71" s="17">
        <f>C71+(C71*0.04)</f>
        <v>8981.9266441224499</v>
      </c>
      <c r="E71" s="17">
        <f>C71/3250</f>
        <v>2.6573747467817901</v>
      </c>
      <c r="F71" s="28">
        <f>(D71-C71)/E71</f>
        <v>129.99999999999977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94"/>
      <c r="B72" s="81">
        <f>B71+7</f>
        <v>43268</v>
      </c>
      <c r="C72" s="20">
        <f>D71+G71-H71</f>
        <v>8981.9266441224499</v>
      </c>
      <c r="D72" s="17">
        <f>C72+(C72*0.04)</f>
        <v>9341.2037098873479</v>
      </c>
      <c r="E72" s="17">
        <f>C72/3250</f>
        <v>2.7636697366530614</v>
      </c>
      <c r="F72" s="28">
        <f>(D72-C72)/E72</f>
        <v>130</v>
      </c>
      <c r="G72" s="80"/>
      <c r="H72" s="80"/>
      <c r="I72" s="19">
        <f>E72*50/C72</f>
        <v>1.5384615384615384E-2</v>
      </c>
      <c r="J72" s="87"/>
      <c r="K72" s="89">
        <v>7.9922215964747316</v>
      </c>
      <c r="L72" s="95"/>
      <c r="M72" s="96"/>
      <c r="N72" s="96"/>
      <c r="O72" s="96"/>
      <c r="P72" s="96"/>
      <c r="Q72" s="96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2">
        <v>15</v>
      </c>
      <c r="B74" s="81">
        <f>B72+7</f>
        <v>43275</v>
      </c>
      <c r="C74" s="20">
        <f>D72+G72-H72</f>
        <v>9341.2037098873479</v>
      </c>
      <c r="D74" s="17">
        <f>C74+(C74*0.04)</f>
        <v>9714.8518582828419</v>
      </c>
      <c r="E74" s="17">
        <f>C74/3250</f>
        <v>2.8742165261191839</v>
      </c>
      <c r="F74" s="28">
        <f>(D74-C74)/E74</f>
        <v>130.00000000000003</v>
      </c>
      <c r="G74" s="18"/>
      <c r="H74" s="18"/>
      <c r="I74" s="19">
        <f>E74*50/C74</f>
        <v>1.5384615384615384E-2</v>
      </c>
      <c r="J74" s="87"/>
      <c r="K74" s="89">
        <v>8.3519104603337215</v>
      </c>
    </row>
    <row r="75" spans="1:17">
      <c r="A75" s="93"/>
      <c r="B75" s="81">
        <f>B74+7</f>
        <v>43282</v>
      </c>
      <c r="C75" s="20">
        <f>D74+G74-H74</f>
        <v>9714.8518582828419</v>
      </c>
      <c r="D75" s="17">
        <f>C75+(C75*0.04)</f>
        <v>10103.445932614155</v>
      </c>
      <c r="E75" s="17">
        <f>C75/3250</f>
        <v>2.9891851871639514</v>
      </c>
      <c r="F75" s="28">
        <f>(D75-C75)/E75</f>
        <v>129.9999999999998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93"/>
      <c r="B76" s="81">
        <f>B75+7</f>
        <v>43289</v>
      </c>
      <c r="C76" s="20">
        <f>D75+G75-H75</f>
        <v>10103.445932614155</v>
      </c>
      <c r="D76" s="17">
        <f>C76+(C76*0.04)</f>
        <v>10507.583769918721</v>
      </c>
      <c r="E76" s="17">
        <f>C76/3250</f>
        <v>3.1087525946505092</v>
      </c>
      <c r="F76" s="28">
        <f>(D76-C76)/E76</f>
        <v>130.00000000000006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94"/>
      <c r="B77" s="81">
        <f>B76+7</f>
        <v>43296</v>
      </c>
      <c r="C77" s="20">
        <f>D76+G76-H76</f>
        <v>10507.583769918721</v>
      </c>
      <c r="D77" s="17">
        <f>C77+(C77*0.04)</f>
        <v>10927.88712071547</v>
      </c>
      <c r="E77" s="17">
        <f>C77/3250</f>
        <v>3.2331026984365296</v>
      </c>
      <c r="F77" s="28">
        <f>(D77-C77)/E77</f>
        <v>129.99999999999986</v>
      </c>
      <c r="G77" s="80"/>
      <c r="H77" s="80">
        <f>(D77-C64)*0.35</f>
        <v>1435.8263734404063</v>
      </c>
      <c r="I77" s="19">
        <f>E77*50/C77</f>
        <v>1.5384615384615385E-2</v>
      </c>
      <c r="J77" s="87"/>
      <c r="K77" s="89">
        <v>9.5196274080528323</v>
      </c>
      <c r="L77" s="97" t="s">
        <v>41</v>
      </c>
      <c r="M77" s="98"/>
      <c r="N77" s="98"/>
      <c r="O77" s="98"/>
      <c r="P77" s="98"/>
      <c r="Q77" s="98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2">
        <v>16</v>
      </c>
      <c r="B79" s="81">
        <f>B77+7</f>
        <v>43303</v>
      </c>
      <c r="C79" s="20">
        <f>D77+G77-H77</f>
        <v>9492.0607472750635</v>
      </c>
      <c r="D79" s="17">
        <f>C79+(C79*0.04)</f>
        <v>9871.7431771660667</v>
      </c>
      <c r="E79" s="17">
        <f>C79/3250</f>
        <v>2.9206340760846348</v>
      </c>
      <c r="F79" s="28">
        <f>(D79-C79)/E79</f>
        <v>130.00000000000026</v>
      </c>
      <c r="G79" s="18"/>
      <c r="H79" s="18"/>
      <c r="I79" s="19">
        <f>E79*50/C79</f>
        <v>1.5384615384615384E-2</v>
      </c>
      <c r="J79" s="87"/>
      <c r="K79" s="89">
        <v>9.9404125043749456</v>
      </c>
    </row>
    <row r="80" spans="1:17">
      <c r="A80" s="93"/>
      <c r="B80" s="81">
        <f>B79+7</f>
        <v>43310</v>
      </c>
      <c r="C80" s="20">
        <f>D79+G79-H79</f>
        <v>9871.7431771660667</v>
      </c>
      <c r="D80" s="17">
        <f>C80+(C80*0.04)</f>
        <v>10266.61290425271</v>
      </c>
      <c r="E80" s="17">
        <f>C80/3250</f>
        <v>3.0374594391280207</v>
      </c>
      <c r="F80" s="28">
        <f>(D80-C80)/E80</f>
        <v>130.00000000000017</v>
      </c>
      <c r="G80" s="18"/>
      <c r="H80" s="18"/>
      <c r="I80" s="19">
        <f>E80*50/C80</f>
        <v>1.5384615384615387E-2</v>
      </c>
      <c r="J80" s="87"/>
      <c r="K80" s="89">
        <v>10.378029004549944</v>
      </c>
    </row>
    <row r="81" spans="1:17">
      <c r="A81" s="93"/>
      <c r="B81" s="81">
        <f>B80+7</f>
        <v>43317</v>
      </c>
      <c r="C81" s="20">
        <f>D80+G80-H80</f>
        <v>10266.61290425271</v>
      </c>
      <c r="D81" s="17">
        <f>C81+(C81*0.04)</f>
        <v>10677.277420422819</v>
      </c>
      <c r="E81" s="17">
        <f>C81/3250</f>
        <v>3.1589578166931416</v>
      </c>
      <c r="F81" s="28">
        <f>(D81-C81)/E81</f>
        <v>130.00000000000017</v>
      </c>
      <c r="G81" s="18"/>
      <c r="H81" s="18"/>
      <c r="I81" s="19">
        <f>E81*50/C81</f>
        <v>1.5384615384615384E-2</v>
      </c>
      <c r="J81" s="87"/>
      <c r="K81" s="89">
        <v>10.833150164731942</v>
      </c>
    </row>
    <row r="82" spans="1:17" ht="13.5" thickBot="1">
      <c r="A82" s="94"/>
      <c r="B82" s="81">
        <f>B81+7</f>
        <v>43324</v>
      </c>
      <c r="C82" s="20">
        <f>D81+G81-H81</f>
        <v>10677.277420422819</v>
      </c>
      <c r="D82" s="17">
        <f>C82+(C82*0.04)</f>
        <v>11104.368517239731</v>
      </c>
      <c r="E82" s="17">
        <f>C82/3250</f>
        <v>3.2853161293608673</v>
      </c>
      <c r="F82" s="28">
        <f>(D82-C82)/E82</f>
        <v>129.99999999999974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95"/>
      <c r="M82" s="96"/>
      <c r="N82" s="96"/>
      <c r="O82" s="96"/>
      <c r="P82" s="96"/>
      <c r="Q82" s="96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2">
        <v>17</v>
      </c>
      <c r="B84" s="81">
        <f>B82+7</f>
        <v>43331</v>
      </c>
      <c r="C84" s="20">
        <f>D82+G82-H82</f>
        <v>11104.368517239731</v>
      </c>
      <c r="D84" s="17">
        <f>C84+(C84*0.04)</f>
        <v>11548.543257929319</v>
      </c>
      <c r="E84" s="17">
        <f>C84/3250</f>
        <v>3.4167287745353017</v>
      </c>
      <c r="F84" s="28">
        <f>(D84-C84)/E84</f>
        <v>129.99999999999974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3"/>
      <c r="B85" s="81">
        <f>B84+7</f>
        <v>43338</v>
      </c>
      <c r="C85" s="20">
        <f>D84+G84-H84</f>
        <v>11548.543257929319</v>
      </c>
      <c r="D85" s="17">
        <f>C85+(C85*0.04)</f>
        <v>12010.484988246491</v>
      </c>
      <c r="E85" s="17">
        <f>C85/3250</f>
        <v>3.5533979255167134</v>
      </c>
      <c r="F85" s="28">
        <f>(D85-C85)/E85</f>
        <v>129.99999999999983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3"/>
      <c r="B86" s="81">
        <f>B85+7</f>
        <v>43345</v>
      </c>
      <c r="C86" s="20">
        <f>D85+G85-H85</f>
        <v>12010.484988246491</v>
      </c>
      <c r="D86" s="17">
        <f>C86+(C86*0.04)</f>
        <v>12490.904387776351</v>
      </c>
      <c r="E86" s="17">
        <f>C86/3250</f>
        <v>3.6955338425373818</v>
      </c>
      <c r="F86" s="28">
        <f>(D86-C86)/E86</f>
        <v>129.99999999999989</v>
      </c>
      <c r="G86" s="18"/>
      <c r="H86" s="18"/>
      <c r="I86" s="19">
        <f>E86*50/C86</f>
        <v>1.5384615384615384E-2</v>
      </c>
      <c r="J86" s="87"/>
      <c r="K86" s="89">
        <v>12.843112011977073</v>
      </c>
      <c r="L86" s="31"/>
      <c r="M86" s="31"/>
    </row>
    <row r="87" spans="1:17" ht="13.5" thickBot="1">
      <c r="A87" s="94"/>
      <c r="B87" s="81">
        <f>B86+7</f>
        <v>43352</v>
      </c>
      <c r="C87" s="20">
        <f>D86+G86-H86</f>
        <v>12490.904387776351</v>
      </c>
      <c r="D87" s="17">
        <f>C87+(C87*0.04)</f>
        <v>12990.540563287404</v>
      </c>
      <c r="E87" s="17">
        <f>C87/3250</f>
        <v>3.843355196238877</v>
      </c>
      <c r="F87" s="28">
        <f>(D87-C87)/E87</f>
        <v>129.99999999999994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95"/>
      <c r="M87" s="96"/>
      <c r="N87" s="96"/>
      <c r="O87" s="96"/>
      <c r="P87" s="96"/>
      <c r="Q87" s="96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2">
        <v>18</v>
      </c>
      <c r="B89" s="81">
        <f>B87+7</f>
        <v>43359</v>
      </c>
      <c r="C89" s="20">
        <f>D87+G87-H87</f>
        <v>12990.540563287404</v>
      </c>
      <c r="D89" s="17">
        <f>C89+(C89*0.04)</f>
        <v>13510.162185818901</v>
      </c>
      <c r="E89" s="17">
        <f>C89/3250</f>
        <v>3.9970894040884319</v>
      </c>
      <c r="F89" s="28">
        <f>(D89-C89)/E89</f>
        <v>130.00000000000009</v>
      </c>
      <c r="G89" s="18"/>
      <c r="H89" s="18"/>
      <c r="I89" s="19">
        <f>E89*50/C89</f>
        <v>1.5384615384615384E-2</v>
      </c>
      <c r="J89" s="87"/>
      <c r="K89" s="89">
        <v>13.972709952154402</v>
      </c>
    </row>
    <row r="90" spans="1:17">
      <c r="A90" s="93"/>
      <c r="B90" s="81">
        <f>B89+7</f>
        <v>43366</v>
      </c>
      <c r="C90" s="20">
        <f>D89+G89-H89</f>
        <v>13510.162185818901</v>
      </c>
      <c r="D90" s="17">
        <f>C90+(C90*0.04)</f>
        <v>14050.568673251657</v>
      </c>
      <c r="E90" s="17">
        <f>C90/3250</f>
        <v>4.1569729802519699</v>
      </c>
      <c r="F90" s="28">
        <f>(D90-C90)/E90</f>
        <v>129.99999999999997</v>
      </c>
      <c r="G90" s="18"/>
      <c r="H90" s="18"/>
      <c r="I90" s="19">
        <f>E90*50/C90</f>
        <v>1.5384615384615385E-2</v>
      </c>
      <c r="J90" s="87"/>
      <c r="K90" s="89">
        <v>14.571618350240579</v>
      </c>
    </row>
    <row r="91" spans="1:17">
      <c r="A91" s="93"/>
      <c r="B91" s="81">
        <f>B90+7</f>
        <v>43373</v>
      </c>
      <c r="C91" s="20">
        <f>D90+G90-H90</f>
        <v>14050.568673251657</v>
      </c>
      <c r="D91" s="17">
        <f>C91+(C91*0.04)</f>
        <v>14612.591420181723</v>
      </c>
      <c r="E91" s="17">
        <f>C91/3250</f>
        <v>4.3232518994620479</v>
      </c>
      <c r="F91" s="28">
        <f>(D91-C91)/E91</f>
        <v>130</v>
      </c>
      <c r="G91" s="18"/>
      <c r="H91" s="18"/>
      <c r="I91" s="19">
        <f>E91*50/C91</f>
        <v>1.5384615384615382E-2</v>
      </c>
      <c r="J91" s="87"/>
      <c r="K91" s="89">
        <v>15.194483084250201</v>
      </c>
    </row>
    <row r="92" spans="1:17" ht="13.5" thickBot="1">
      <c r="A92" s="94"/>
      <c r="B92" s="81">
        <f>B91+7</f>
        <v>43380</v>
      </c>
      <c r="C92" s="20">
        <f>D91+G91-H91</f>
        <v>14612.591420181723</v>
      </c>
      <c r="D92" s="17">
        <f>C92+(C92*0.04)</f>
        <v>15197.095076988991</v>
      </c>
      <c r="E92" s="17">
        <f>C92/3250</f>
        <v>4.4961819754405301</v>
      </c>
      <c r="F92" s="28">
        <f>(D92-C92)/E92</f>
        <v>129.99999999999986</v>
      </c>
      <c r="G92" s="80"/>
      <c r="H92" s="80">
        <f>(D92-C79)*0.35</f>
        <v>1996.7620153998746</v>
      </c>
      <c r="I92" s="19">
        <f>E92*50/C92</f>
        <v>1.5384615384615385E-2</v>
      </c>
      <c r="J92" s="87"/>
      <c r="K92" s="89">
        <v>15.842262407620208</v>
      </c>
      <c r="L92" s="97" t="s">
        <v>41</v>
      </c>
      <c r="M92" s="98"/>
      <c r="N92" s="98"/>
      <c r="O92" s="98"/>
      <c r="P92" s="98"/>
      <c r="Q92" s="98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2">
        <v>19</v>
      </c>
      <c r="B94" s="81">
        <f>B92+7</f>
        <v>43387</v>
      </c>
      <c r="C94" s="20">
        <f>D92+G92-H92</f>
        <v>13200.333061589117</v>
      </c>
      <c r="D94" s="17">
        <f>C94+(C94*0.04)</f>
        <v>13728.346384052682</v>
      </c>
      <c r="E94" s="17">
        <f>C94/3250</f>
        <v>4.0616409420274211</v>
      </c>
      <c r="F94" s="28">
        <f>(D94-C94)/E94</f>
        <v>130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93"/>
      <c r="B95" s="81">
        <f>B94+7</f>
        <v>43394</v>
      </c>
      <c r="C95" s="20">
        <f>D94+G94-H94</f>
        <v>13728.346384052682</v>
      </c>
      <c r="D95" s="17">
        <f>C95+(C95*0.04)</f>
        <v>14277.48023941479</v>
      </c>
      <c r="E95" s="17">
        <f>C95/3250</f>
        <v>4.2241065797085176</v>
      </c>
      <c r="F95" s="28">
        <f>(D95-C95)/E95</f>
        <v>130.0000000000002</v>
      </c>
      <c r="G95" s="17"/>
      <c r="H95" s="18"/>
      <c r="I95" s="19">
        <f>E95*50/C95</f>
        <v>1.5384615384615384E-2</v>
      </c>
      <c r="J95" s="87"/>
      <c r="K95" s="89">
        <v>17.216591020082014</v>
      </c>
    </row>
    <row r="96" spans="1:17">
      <c r="A96" s="93"/>
      <c r="B96" s="81">
        <f>B95+7</f>
        <v>43401</v>
      </c>
      <c r="C96" s="20">
        <f>D95+G95-H95</f>
        <v>14277.48023941479</v>
      </c>
      <c r="D96" s="17">
        <f>C96+(C96*0.04)</f>
        <v>14848.579448991382</v>
      </c>
      <c r="E96" s="17">
        <f>C96/3250</f>
        <v>4.3930708428968588</v>
      </c>
      <c r="F96" s="28">
        <f>(D96-C96)/E96</f>
        <v>130.00000000000017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94"/>
      <c r="B97" s="81">
        <f>B96+7</f>
        <v>43408</v>
      </c>
      <c r="C97" s="20">
        <f>D96+G96-H96</f>
        <v>14848.579448991382</v>
      </c>
      <c r="D97" s="17">
        <f>C97+(C97*0.04)</f>
        <v>15442.522626951039</v>
      </c>
      <c r="E97" s="17">
        <f>C97/3250</f>
        <v>4.5687936766127333</v>
      </c>
      <c r="F97" s="28">
        <f>(D97-C97)/E97</f>
        <v>130.00000000000017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95"/>
      <c r="M97" s="96"/>
      <c r="N97" s="96"/>
      <c r="O97" s="96"/>
      <c r="P97" s="96"/>
      <c r="Q97" s="96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2">
        <v>20</v>
      </c>
      <c r="B99" s="81">
        <f>B97+7</f>
        <v>43415</v>
      </c>
      <c r="C99" s="20">
        <f>D97+G97-H97</f>
        <v>15442.522626951039</v>
      </c>
      <c r="D99" s="17">
        <f>C99+(C99*0.04)</f>
        <v>16060.22353202908</v>
      </c>
      <c r="E99" s="17">
        <f>C99/3250</f>
        <v>4.7515454236772428</v>
      </c>
      <c r="F99" s="28">
        <f>(D99-C99)/E99</f>
        <v>130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93"/>
      <c r="B100" s="81">
        <f>B99+7</f>
        <v>43422</v>
      </c>
      <c r="C100" s="20">
        <f>D99+G99-H99</f>
        <v>16060.22353202908</v>
      </c>
      <c r="D100" s="17">
        <f>C100+(C100*0.04)</f>
        <v>16702.632473310245</v>
      </c>
      <c r="E100" s="17">
        <f>C100/3250</f>
        <v>4.9416072406243323</v>
      </c>
      <c r="F100" s="28">
        <f>(D100-C100)/E100</f>
        <v>130.00000000000026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93"/>
      <c r="B101" s="81">
        <f>B100+7</f>
        <v>43429</v>
      </c>
      <c r="C101" s="20">
        <f>D100+G100-H100</f>
        <v>16702.632473310245</v>
      </c>
      <c r="D101" s="17">
        <f>C101+(C101*0.04)</f>
        <v>17370.737772242654</v>
      </c>
      <c r="E101" s="17">
        <f>C101/3250</f>
        <v>5.1392715302493057</v>
      </c>
      <c r="F101" s="28">
        <f>(D101-C101)/E101</f>
        <v>129.99999999999983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94"/>
      <c r="B102" s="81">
        <f>B101+7</f>
        <v>43436</v>
      </c>
      <c r="C102" s="20">
        <f>D101+G101-H101</f>
        <v>17370.737772242654</v>
      </c>
      <c r="D102" s="17">
        <f>C102+(C102*0.04)</f>
        <v>18065.567283132361</v>
      </c>
      <c r="E102" s="17">
        <f>C102/3250</f>
        <v>5.3448423914592782</v>
      </c>
      <c r="F102" s="28">
        <f>(D102-C102)/E102</f>
        <v>130.00000000000023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95"/>
      <c r="M102" s="96"/>
      <c r="N102" s="96"/>
      <c r="O102" s="96"/>
      <c r="P102" s="96"/>
      <c r="Q102" s="96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2">
        <v>21</v>
      </c>
      <c r="B104" s="81">
        <f>B102+7</f>
        <v>43443</v>
      </c>
      <c r="C104" s="20">
        <f>D102+G102-H102</f>
        <v>18065.567283132361</v>
      </c>
      <c r="D104" s="17">
        <f>C104+(C104*0.04)</f>
        <v>18788.189974457655</v>
      </c>
      <c r="E104" s="17">
        <f>C104/3250</f>
        <v>5.5586360871176499</v>
      </c>
      <c r="F104" s="28">
        <f>(D104-C104)/E104</f>
        <v>129.99999999999991</v>
      </c>
      <c r="G104" s="18"/>
      <c r="H104" s="18"/>
      <c r="I104" s="19">
        <f>E104*50/C104</f>
        <v>1.5384615384615385E-2</v>
      </c>
      <c r="J104" s="87"/>
      <c r="K104" s="89">
        <v>22.971791032668143</v>
      </c>
    </row>
    <row r="105" spans="1:17">
      <c r="A105" s="93"/>
      <c r="B105" s="81">
        <f>B104+7</f>
        <v>43450</v>
      </c>
      <c r="C105" s="20">
        <f>D104+G104-H104</f>
        <v>18788.189974457655</v>
      </c>
      <c r="D105" s="17">
        <f>C105+(C105*0.04)</f>
        <v>19539.717573435963</v>
      </c>
      <c r="E105" s="17">
        <f>C105/3250</f>
        <v>5.7809815306023555</v>
      </c>
      <c r="F105" s="28">
        <f>(D105-C105)/E105</f>
        <v>130.00000000000026</v>
      </c>
      <c r="G105" s="18"/>
      <c r="H105" s="18"/>
      <c r="I105" s="19">
        <f>E105*50/C105</f>
        <v>1.5384615384615384E-2</v>
      </c>
      <c r="J105" s="87"/>
      <c r="K105" s="89">
        <v>23.930662673974872</v>
      </c>
    </row>
    <row r="106" spans="1:17">
      <c r="A106" s="93"/>
      <c r="B106" s="81">
        <f>B105+7</f>
        <v>43457</v>
      </c>
      <c r="C106" s="20">
        <f>D105+G105-H105</f>
        <v>19539.717573435963</v>
      </c>
      <c r="D106" s="17">
        <f>C106+(C106*0.04)</f>
        <v>20321.306276373401</v>
      </c>
      <c r="E106" s="17">
        <f>C106/3250</f>
        <v>6.0122207918264499</v>
      </c>
      <c r="F106" s="28">
        <f>(D106-C106)/E106</f>
        <v>130.00000000000009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94"/>
      <c r="B107" s="81">
        <f>B106+7</f>
        <v>43464</v>
      </c>
      <c r="C107" s="20">
        <f>D106+G106-H106</f>
        <v>20321.306276373401</v>
      </c>
      <c r="D107" s="17">
        <f>C107+(C107*0.04)</f>
        <v>21134.158527428339</v>
      </c>
      <c r="E107" s="17">
        <f>C107/3250</f>
        <v>6.2527096234995083</v>
      </c>
      <c r="F107" s="28">
        <f>(D107-C107)/E107</f>
        <v>130.0000000000002</v>
      </c>
      <c r="G107" s="80"/>
      <c r="H107" s="80">
        <f>(D107-C94)*0.35</f>
        <v>2776.8389130437272</v>
      </c>
      <c r="I107" s="19">
        <f>E107*50/C107</f>
        <v>1.5384615384615385E-2</v>
      </c>
      <c r="J107" s="87"/>
      <c r="K107" s="89">
        <v>25.965004748171221</v>
      </c>
      <c r="L107" s="97" t="s">
        <v>41</v>
      </c>
      <c r="M107" s="98"/>
      <c r="N107" s="98"/>
      <c r="O107" s="98"/>
      <c r="P107" s="98"/>
      <c r="Q107" s="98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2">
        <v>22</v>
      </c>
      <c r="B109" s="81">
        <f>B107+7</f>
        <v>43471</v>
      </c>
      <c r="C109" s="20">
        <f>D107+G107-H107</f>
        <v>18357.319614384611</v>
      </c>
      <c r="D109" s="17">
        <f>C109+(C109*0.04)</f>
        <v>19091.612398959995</v>
      </c>
      <c r="E109" s="17">
        <f>C109/3250</f>
        <v>5.648406035195265</v>
      </c>
      <c r="F109" s="28">
        <f>(D109-C109)/E109</f>
        <v>129.99999999999989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3"/>
      <c r="B110" s="81">
        <f>B109+7</f>
        <v>43478</v>
      </c>
      <c r="C110" s="20">
        <f>D109+G109-H109</f>
        <v>19091.612398959995</v>
      </c>
      <c r="D110" s="17">
        <f>C110+(C110*0.04)</f>
        <v>19855.276894918396</v>
      </c>
      <c r="E110" s="17">
        <f>C110/3250</f>
        <v>5.8743422766030751</v>
      </c>
      <c r="F110" s="28">
        <f>(D110-C110)/E110</f>
        <v>130.0000000000002</v>
      </c>
      <c r="G110" s="18"/>
      <c r="H110" s="18"/>
      <c r="I110" s="19">
        <f>E110*50/C110</f>
        <v>1.5384615384615385E-2</v>
      </c>
      <c r="J110" s="87"/>
      <c r="K110" s="89">
        <v>28.165349135621994</v>
      </c>
    </row>
    <row r="111" spans="1:17">
      <c r="A111" s="93"/>
      <c r="B111" s="81">
        <f>B110+7</f>
        <v>43485</v>
      </c>
      <c r="C111" s="20">
        <f>D110+G110-H110</f>
        <v>19855.276894918396</v>
      </c>
      <c r="D111" s="17">
        <f>C111+(C111*0.04)</f>
        <v>20649.48797071513</v>
      </c>
      <c r="E111" s="17">
        <f>C111/3250</f>
        <v>6.1093159676671984</v>
      </c>
      <c r="F111" s="28">
        <f>(D111-C111)/E111</f>
        <v>129.99999999999983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94"/>
      <c r="B112" s="81">
        <f>B111+7</f>
        <v>43492</v>
      </c>
      <c r="C112" s="20">
        <f>D111+G111-H111</f>
        <v>20649.48797071513</v>
      </c>
      <c r="D112" s="17">
        <f>C112+(C112*0.04)</f>
        <v>21475.467489543735</v>
      </c>
      <c r="E112" s="17">
        <f>C112/3250</f>
        <v>6.3536886063738862</v>
      </c>
      <c r="F112" s="28">
        <f>(D112-C112)/E112</f>
        <v>129.99999999999986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95"/>
      <c r="M112" s="96"/>
      <c r="N112" s="96"/>
      <c r="O112" s="96"/>
      <c r="P112" s="96"/>
      <c r="Q112" s="96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2">
        <v>23</v>
      </c>
      <c r="B114" s="81">
        <f>B112+7</f>
        <v>43499</v>
      </c>
      <c r="C114" s="20">
        <f>D112+G112-H112</f>
        <v>21475.467489543735</v>
      </c>
      <c r="D114" s="17">
        <f>C114+(C114*0.04)</f>
        <v>22334.486189125484</v>
      </c>
      <c r="E114" s="17">
        <f>C114/3250</f>
        <v>6.6078361506288417</v>
      </c>
      <c r="F114" s="28">
        <f>(D114-C114)/E114</f>
        <v>130</v>
      </c>
      <c r="G114" s="18"/>
      <c r="H114" s="18"/>
      <c r="I114" s="19">
        <f>E114*50/C114</f>
        <v>1.5384615384615384E-2</v>
      </c>
      <c r="J114" s="87"/>
      <c r="K114" s="89">
        <v>31.8070512900923</v>
      </c>
    </row>
    <row r="115" spans="1:17">
      <c r="A115" s="93"/>
      <c r="B115" s="81">
        <f>B114+7</f>
        <v>43506</v>
      </c>
      <c r="C115" s="20">
        <f>D114+G114-H114</f>
        <v>22334.486189125484</v>
      </c>
      <c r="D115" s="17">
        <f>C115+(C115*0.04)</f>
        <v>23227.865636690505</v>
      </c>
      <c r="E115" s="17">
        <f>C115/3250</f>
        <v>6.8721495966539949</v>
      </c>
      <c r="F115" s="28">
        <f>(D115-C115)/E115</f>
        <v>130.00000000000026</v>
      </c>
      <c r="G115" s="18"/>
      <c r="H115" s="18"/>
      <c r="I115" s="19">
        <f>E115*50/C115</f>
        <v>1.5384615384615385E-2</v>
      </c>
      <c r="J115" s="87"/>
      <c r="K115" s="89">
        <v>33.119333341695992</v>
      </c>
    </row>
    <row r="116" spans="1:17">
      <c r="A116" s="93"/>
      <c r="B116" s="81">
        <f>B115+7</f>
        <v>43513</v>
      </c>
      <c r="C116" s="20">
        <f>D115+G115-H115</f>
        <v>23227.865636690505</v>
      </c>
      <c r="D116" s="17">
        <f>C116+(C116*0.04)</f>
        <v>24156.980262158126</v>
      </c>
      <c r="E116" s="17">
        <f>C116/3250</f>
        <v>7.1470355805201553</v>
      </c>
      <c r="F116" s="28">
        <f>(D116-C116)/E116</f>
        <v>130.00000000000006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94"/>
      <c r="B117" s="81">
        <f>B116+7</f>
        <v>43520</v>
      </c>
      <c r="C117" s="20">
        <f>D116+G116-H116</f>
        <v>24156.980262158126</v>
      </c>
      <c r="D117" s="17">
        <f>C117+(C117*0.04)</f>
        <v>25123.259472644451</v>
      </c>
      <c r="E117" s="17">
        <f>C117/3250</f>
        <v>7.432917003740962</v>
      </c>
      <c r="F117" s="28">
        <f>(D117-C117)/E117</f>
        <v>130.00000000000009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95"/>
      <c r="M117" s="96"/>
      <c r="N117" s="96"/>
      <c r="O117" s="96"/>
      <c r="P117" s="96"/>
      <c r="Q117" s="96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2">
        <v>24</v>
      </c>
      <c r="B119" s="81">
        <f>B117+7</f>
        <v>43527</v>
      </c>
      <c r="C119" s="20">
        <f>D117+G117-H117</f>
        <v>25123.259472644451</v>
      </c>
      <c r="D119" s="17">
        <f>C119+(C119*0.04)</f>
        <v>26128.189851550229</v>
      </c>
      <c r="E119" s="17">
        <f>C119/3250</f>
        <v>7.7302336838906003</v>
      </c>
      <c r="F119" s="28">
        <f>(D119-C119)/E119</f>
        <v>129.99999999999994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93"/>
      <c r="B120" s="81">
        <f>B119+7</f>
        <v>43534</v>
      </c>
      <c r="C120" s="20">
        <f>D119+G119-H119</f>
        <v>26128.189851550229</v>
      </c>
      <c r="D120" s="17">
        <f>C120+(C120*0.04)</f>
        <v>27173.31744561224</v>
      </c>
      <c r="E120" s="17">
        <f>C120/3250</f>
        <v>8.0394430312462237</v>
      </c>
      <c r="F120" s="28">
        <f>(D120-C120)/E120</f>
        <v>130.0000000000002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3"/>
      <c r="B121" s="81">
        <f>B120+7</f>
        <v>43541</v>
      </c>
      <c r="C121" s="20">
        <f>D120+G120-H120</f>
        <v>27173.31744561224</v>
      </c>
      <c r="D121" s="17">
        <f>C121+(C121*0.04)</f>
        <v>28260.25014343673</v>
      </c>
      <c r="E121" s="17">
        <f>C121/3250</f>
        <v>8.3610207524960742</v>
      </c>
      <c r="F121" s="28">
        <f>(D121-C121)/E121</f>
        <v>130.00000000000003</v>
      </c>
      <c r="G121" s="18"/>
      <c r="H121" s="18"/>
      <c r="I121" s="19">
        <f>E121*50/C121</f>
        <v>1.5384615384615385E-2</v>
      </c>
      <c r="J121" s="87"/>
      <c r="K121" s="89">
        <v>40.511385938127532</v>
      </c>
    </row>
    <row r="122" spans="1:17" ht="13.5" thickBot="1">
      <c r="A122" s="94"/>
      <c r="B122" s="81">
        <f>B121+7</f>
        <v>43548</v>
      </c>
      <c r="C122" s="20">
        <f>D121+G121-H121</f>
        <v>28260.25014343673</v>
      </c>
      <c r="D122" s="17">
        <f>C122+(C122*0.04)</f>
        <v>29390.6601491742</v>
      </c>
      <c r="E122" s="17">
        <f>C122/3250</f>
        <v>8.6954615825959163</v>
      </c>
      <c r="F122" s="28">
        <f>(D122-C122)/E122</f>
        <v>130.0000000000002</v>
      </c>
      <c r="G122" s="80"/>
      <c r="H122" s="80">
        <f>(D122-C109)*0.35</f>
        <v>3861.669187176356</v>
      </c>
      <c r="I122" s="19">
        <f>E122*50/C122</f>
        <v>1.5384615384615384E-2</v>
      </c>
      <c r="J122" s="87"/>
      <c r="K122" s="89">
        <v>42.171841375652633</v>
      </c>
      <c r="L122" s="97" t="s">
        <v>41</v>
      </c>
      <c r="M122" s="98"/>
      <c r="N122" s="98"/>
      <c r="O122" s="98"/>
      <c r="P122" s="98"/>
      <c r="Q122" s="98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2">
        <v>25</v>
      </c>
      <c r="B124" s="81">
        <f>B122+7</f>
        <v>43555</v>
      </c>
      <c r="C124" s="20">
        <f>D122+G122-H122</f>
        <v>25528.990961997843</v>
      </c>
      <c r="D124" s="17">
        <f>C124+(C124*0.04)</f>
        <v>26550.150600477755</v>
      </c>
      <c r="E124" s="17">
        <f>C124/3250</f>
        <v>7.8550741421531827</v>
      </c>
      <c r="F124" s="28">
        <f>(D124-C124)/E124</f>
        <v>129.9999999999998</v>
      </c>
      <c r="G124" s="17"/>
      <c r="H124" s="18"/>
      <c r="I124" s="19">
        <f>E124*50/C124</f>
        <v>1.5384615384615385E-2</v>
      </c>
      <c r="J124" s="87"/>
      <c r="K124" s="89">
        <v>43.898715030678737</v>
      </c>
    </row>
    <row r="125" spans="1:17">
      <c r="A125" s="93"/>
      <c r="B125" s="81">
        <f>B124+7</f>
        <v>43562</v>
      </c>
      <c r="C125" s="20">
        <f>D124+G124-H124</f>
        <v>26550.150600477755</v>
      </c>
      <c r="D125" s="17">
        <f>C125+(C125*0.04)</f>
        <v>27612.156624496864</v>
      </c>
      <c r="E125" s="17">
        <f>C125/3250</f>
        <v>8.16927710783931</v>
      </c>
      <c r="F125" s="28">
        <f>(D125-C125)/E125</f>
        <v>129.9999999999998</v>
      </c>
      <c r="G125" s="17"/>
      <c r="H125" s="18"/>
      <c r="I125" s="19">
        <f>E125*50/C125</f>
        <v>1.5384615384615387E-2</v>
      </c>
      <c r="J125" s="87"/>
      <c r="K125" s="89">
        <v>45.69466363190589</v>
      </c>
      <c r="L125" s="31"/>
      <c r="M125" s="31"/>
    </row>
    <row r="126" spans="1:17">
      <c r="A126" s="93"/>
      <c r="B126" s="81">
        <f>B125+7</f>
        <v>43569</v>
      </c>
      <c r="C126" s="20">
        <f>D125+G125-H125</f>
        <v>27612.156624496864</v>
      </c>
      <c r="D126" s="17">
        <f>C126+(C126*0.04)</f>
        <v>28716.642889476738</v>
      </c>
      <c r="E126" s="17">
        <f>C126/3250</f>
        <v>8.4960481921528803</v>
      </c>
      <c r="F126" s="28">
        <f>(D126-C126)/E126</f>
        <v>129.99999999999997</v>
      </c>
      <c r="G126" s="17"/>
      <c r="H126" s="18"/>
      <c r="I126" s="19">
        <f>E126*50/C126</f>
        <v>1.5384615384615382E-2</v>
      </c>
      <c r="J126" s="87"/>
      <c r="K126" s="89">
        <v>47.562450177182122</v>
      </c>
      <c r="L126" s="31"/>
      <c r="M126" s="31"/>
    </row>
    <row r="127" spans="1:17" ht="13.5" thickBot="1">
      <c r="A127" s="94"/>
      <c r="B127" s="81">
        <f>B126+7</f>
        <v>43576</v>
      </c>
      <c r="C127" s="20">
        <f>D126+G126-H126</f>
        <v>28716.642889476738</v>
      </c>
      <c r="D127" s="17">
        <f>C127+(C127*0.04)</f>
        <v>29865.308605055809</v>
      </c>
      <c r="E127" s="17">
        <f>C127/3250</f>
        <v>8.8358901198389965</v>
      </c>
      <c r="F127" s="28">
        <f>(D127-C127)/E127</f>
        <v>130.00000000000014</v>
      </c>
      <c r="G127" s="80"/>
      <c r="H127" s="80"/>
      <c r="I127" s="19">
        <f>E127*50/C127</f>
        <v>1.5384615384615385E-2</v>
      </c>
      <c r="J127" s="87"/>
      <c r="K127" s="89">
        <v>49.504948184269409</v>
      </c>
      <c r="L127" s="95"/>
      <c r="M127" s="96"/>
      <c r="N127" s="96"/>
      <c r="O127" s="96"/>
      <c r="P127" s="96"/>
      <c r="Q127" s="96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2">
        <v>26</v>
      </c>
      <c r="B129" s="81">
        <f>B127+7</f>
        <v>43583</v>
      </c>
      <c r="C129" s="20">
        <f>D127+G127-H127</f>
        <v>29865.308605055809</v>
      </c>
      <c r="D129" s="17">
        <f>C129+(C129*0.04)</f>
        <v>31059.920949258041</v>
      </c>
      <c r="E129" s="17">
        <f>C129/3250</f>
        <v>9.1893257246325568</v>
      </c>
      <c r="F129" s="28">
        <f>(D129-C129)/E129</f>
        <v>130.00000000000003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3"/>
      <c r="B130" s="81">
        <f>B129+7</f>
        <v>43590</v>
      </c>
      <c r="C130" s="20">
        <f>D129+G129-H129</f>
        <v>31059.920949258041</v>
      </c>
      <c r="D130" s="17">
        <f>C130+(C130*0.04)</f>
        <v>32302.317787228363</v>
      </c>
      <c r="E130" s="17">
        <f>C130/3250</f>
        <v>9.5568987536178582</v>
      </c>
      <c r="F130" s="28">
        <f>(D130-C130)/E130</f>
        <v>130.00000000000003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93"/>
      <c r="B131" s="81">
        <f>B130+7</f>
        <v>43597</v>
      </c>
      <c r="C131" s="20">
        <f>D130+G130-H130</f>
        <v>32302.317787228363</v>
      </c>
      <c r="D131" s="17">
        <f>C131+(C131*0.04)</f>
        <v>33594.410498717494</v>
      </c>
      <c r="E131" s="17">
        <f>C131/3250</f>
        <v>9.9391747037625731</v>
      </c>
      <c r="F131" s="28">
        <f>(D131-C131)/E131</f>
        <v>129.99999999999966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94"/>
      <c r="B132" s="81">
        <f>B131+7</f>
        <v>43604</v>
      </c>
      <c r="C132" s="20">
        <f>D131+G131-H131</f>
        <v>33594.410498717494</v>
      </c>
      <c r="D132" s="17">
        <f>C132+(C132*0.04)</f>
        <v>34938.186918666193</v>
      </c>
      <c r="E132" s="17">
        <f>C132/3250</f>
        <v>10.336741691913074</v>
      </c>
      <c r="F132" s="28">
        <f>(D132-C132)/E132</f>
        <v>129.99999999999994</v>
      </c>
      <c r="G132" s="80"/>
      <c r="H132" s="80"/>
      <c r="I132" s="19">
        <f>E132*50/C132</f>
        <v>1.5384615384615382E-2</v>
      </c>
      <c r="J132" s="87"/>
      <c r="K132" s="89">
        <v>58.083645955724023</v>
      </c>
      <c r="L132" s="95"/>
      <c r="M132" s="96"/>
      <c r="N132" s="96"/>
      <c r="O132" s="96"/>
      <c r="P132" s="96"/>
      <c r="Q132" s="96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2">
        <v>27</v>
      </c>
      <c r="B134" s="81">
        <f>B132+7</f>
        <v>43611</v>
      </c>
      <c r="C134" s="20">
        <f>D132+G132-H132</f>
        <v>34938.186918666193</v>
      </c>
      <c r="D134" s="17">
        <f>C134+(C134*0.04)</f>
        <v>36335.714395412841</v>
      </c>
      <c r="E134" s="17">
        <f>C134/3250</f>
        <v>10.750211359589597</v>
      </c>
      <c r="F134" s="28">
        <f>(D134-C134)/E134</f>
        <v>129.99999999999994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93"/>
      <c r="B135" s="81">
        <f>B134+7</f>
        <v>43618</v>
      </c>
      <c r="C135" s="20">
        <f>D134+G134-H134</f>
        <v>36335.714395412841</v>
      </c>
      <c r="D135" s="17">
        <f>C135+(C135*0.04)</f>
        <v>37789.142971229354</v>
      </c>
      <c r="E135" s="17">
        <f>C135/3250</f>
        <v>11.180219813973181</v>
      </c>
      <c r="F135" s="28">
        <f>(D135-C135)/E135</f>
        <v>129.99999999999997</v>
      </c>
      <c r="G135" s="18"/>
      <c r="H135" s="18"/>
      <c r="I135" s="19">
        <f>E135*50/C135</f>
        <v>1.5384615384615384E-2</v>
      </c>
      <c r="J135" s="87"/>
      <c r="K135" s="89">
        <v>62.904871465711103</v>
      </c>
    </row>
    <row r="136" spans="1:17">
      <c r="A136" s="93"/>
      <c r="B136" s="81">
        <f>B135+7</f>
        <v>43625</v>
      </c>
      <c r="C136" s="20">
        <f>D135+G135-H135</f>
        <v>37789.142971229354</v>
      </c>
      <c r="D136" s="17">
        <f>C136+(C136*0.04)</f>
        <v>39300.708690078529</v>
      </c>
      <c r="E136" s="17">
        <f>C136/3250</f>
        <v>11.627428606532108</v>
      </c>
      <c r="F136" s="28">
        <f>(D136-C136)/E136</f>
        <v>130.00000000000009</v>
      </c>
      <c r="G136" s="18"/>
      <c r="H136" s="18"/>
      <c r="I136" s="19">
        <f>E136*50/C136</f>
        <v>1.5384615384615382E-2</v>
      </c>
      <c r="J136" s="87"/>
      <c r="K136" s="89">
        <v>65.461066324339555</v>
      </c>
    </row>
    <row r="137" spans="1:17" ht="13.5" thickBot="1">
      <c r="A137" s="94"/>
      <c r="B137" s="81">
        <f>B136+7</f>
        <v>43632</v>
      </c>
      <c r="C137" s="20">
        <f>D136+G136-H136</f>
        <v>39300.708690078529</v>
      </c>
      <c r="D137" s="17">
        <f>C137+(C137*0.04)</f>
        <v>40872.737037681669</v>
      </c>
      <c r="E137" s="17">
        <f>C137/3250</f>
        <v>12.092525750793394</v>
      </c>
      <c r="F137" s="28">
        <f>(D137-C137)/E137</f>
        <v>129.99999999999989</v>
      </c>
      <c r="G137" s="80"/>
      <c r="H137" s="80">
        <f>(D137-C124)*0.35</f>
        <v>5370.3111264893387</v>
      </c>
      <c r="I137" s="19">
        <f>E137*50/C137</f>
        <v>1.5384615384615384E-2</v>
      </c>
      <c r="J137" s="87"/>
      <c r="K137" s="89">
        <v>68.119508977313131</v>
      </c>
      <c r="L137" s="97" t="s">
        <v>51</v>
      </c>
      <c r="M137" s="98"/>
      <c r="N137" s="98"/>
      <c r="O137" s="98"/>
      <c r="P137" s="98"/>
      <c r="Q137" s="98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110"/>
      <c r="K138" s="109"/>
    </row>
    <row r="139" spans="1:17">
      <c r="A139" s="92">
        <v>28</v>
      </c>
      <c r="B139" s="81">
        <f>B137+7</f>
        <v>43639</v>
      </c>
      <c r="C139" s="20">
        <f>D137+G137-H137</f>
        <v>35502.425911192331</v>
      </c>
      <c r="D139" s="17">
        <f>C139+(C139*0.04)</f>
        <v>36922.522947640027</v>
      </c>
      <c r="E139" s="17">
        <f>C139/3250</f>
        <v>10.923823357289947</v>
      </c>
      <c r="F139" s="28">
        <f>(D139-C139)/E139</f>
        <v>130.00000000000028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93"/>
      <c r="B140" s="81">
        <f>B139+7</f>
        <v>43646</v>
      </c>
      <c r="C140" s="20">
        <f>D139+G139-H139</f>
        <v>36922.522947640027</v>
      </c>
      <c r="D140" s="17">
        <f>C140+(C140*0.04)</f>
        <v>38399.423865545628</v>
      </c>
      <c r="E140" s="17">
        <f>C140/3250</f>
        <v>11.360776291581546</v>
      </c>
      <c r="F140" s="28">
        <f>(D140-C140)/E140</f>
        <v>130</v>
      </c>
      <c r="G140" s="18"/>
      <c r="H140" s="18"/>
      <c r="I140" s="19">
        <f>E140*50/C140</f>
        <v>1.5384615384615384E-2</v>
      </c>
      <c r="J140" s="87"/>
      <c r="K140" s="89"/>
    </row>
    <row r="141" spans="1:17">
      <c r="A141" s="93"/>
      <c r="B141" s="81">
        <f>B140+7</f>
        <v>43653</v>
      </c>
      <c r="C141" s="20">
        <f>D140+G140-H140</f>
        <v>38399.423865545628</v>
      </c>
      <c r="D141" s="17">
        <f>C141+(C141*0.04)</f>
        <v>39935.400820167451</v>
      </c>
      <c r="E141" s="17">
        <f>C141/3250</f>
        <v>11.815207343244809</v>
      </c>
      <c r="F141" s="28">
        <f>(D141-C141)/E141</f>
        <v>129.99999999999983</v>
      </c>
      <c r="G141" s="18"/>
      <c r="H141" s="18"/>
      <c r="I141" s="19">
        <f>E141*50/C141</f>
        <v>1.5384615384615387E-2</v>
      </c>
      <c r="J141" s="87"/>
      <c r="K141" s="89"/>
    </row>
    <row r="142" spans="1:17" ht="13.5" thickBot="1">
      <c r="A142" s="94"/>
      <c r="B142" s="81">
        <f>B141+7</f>
        <v>43660</v>
      </c>
      <c r="C142" s="20">
        <f>D141+G141-H141</f>
        <v>39935.400820167451</v>
      </c>
      <c r="D142" s="17">
        <f>C142+(C142*0.04)</f>
        <v>41532.816852974152</v>
      </c>
      <c r="E142" s="17">
        <f>C142/3250</f>
        <v>12.287815636974601</v>
      </c>
      <c r="F142" s="28">
        <f>(D142-C142)/E142</f>
        <v>130.00000000000023</v>
      </c>
      <c r="G142" s="80"/>
      <c r="H142" s="80"/>
      <c r="I142" s="19">
        <f>E142*50/C142</f>
        <v>1.5384615384615385E-2</v>
      </c>
      <c r="J142" s="87"/>
      <c r="K142" s="89"/>
      <c r="O142" s="86"/>
      <c r="P142" s="86"/>
      <c r="Q142" s="86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2">
        <v>29</v>
      </c>
      <c r="B144" s="81">
        <f>B142+7</f>
        <v>43667</v>
      </c>
      <c r="C144" s="20">
        <f>D142+G142-H142</f>
        <v>41532.816852974152</v>
      </c>
      <c r="D144" s="17">
        <f>C144+(C144*0.04)</f>
        <v>43194.129527093115</v>
      </c>
      <c r="E144" s="17">
        <f>C144/3250</f>
        <v>12.779328262453586</v>
      </c>
      <c r="F144" s="28">
        <f>(D144-C144)/E144</f>
        <v>129.99999999999972</v>
      </c>
      <c r="G144" s="18"/>
      <c r="H144" s="18"/>
      <c r="I144" s="19">
        <f>E144*50/C144</f>
        <v>1.5384615384615384E-2</v>
      </c>
      <c r="J144" s="87"/>
      <c r="K144" s="89"/>
    </row>
    <row r="145" spans="1:17">
      <c r="A145" s="93"/>
      <c r="B145" s="81">
        <f>B144+7</f>
        <v>43674</v>
      </c>
      <c r="C145" s="20">
        <f>D144+G144-H144</f>
        <v>43194.129527093115</v>
      </c>
      <c r="D145" s="17">
        <f>C145+(C145*0.04)</f>
        <v>44921.894708176842</v>
      </c>
      <c r="E145" s="17">
        <f>C145/3250</f>
        <v>13.290501392951727</v>
      </c>
      <c r="F145" s="28">
        <f>(D145-C145)/E145</f>
        <v>130.00000000000017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93"/>
      <c r="B146" s="81">
        <f>B145+7</f>
        <v>43681</v>
      </c>
      <c r="C146" s="20">
        <f>D145+G145-H145</f>
        <v>44921.894708176842</v>
      </c>
      <c r="D146" s="17">
        <f>C146+(C146*0.04)</f>
        <v>46718.770496503916</v>
      </c>
      <c r="E146" s="17">
        <f>C146/3250</f>
        <v>13.822121448669797</v>
      </c>
      <c r="F146" s="28">
        <f>(D146-C146)/E146</f>
        <v>130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94"/>
      <c r="B147" s="81">
        <f>B146+7</f>
        <v>43688</v>
      </c>
      <c r="C147" s="20">
        <f>D146+G146-H146</f>
        <v>46718.770496503916</v>
      </c>
      <c r="D147" s="17">
        <f>C147+(C147*0.04)</f>
        <v>48587.521316364073</v>
      </c>
      <c r="E147" s="17">
        <f>C147/3250</f>
        <v>14.375006306616589</v>
      </c>
      <c r="F147" s="28">
        <f>(D147-C147)/E147</f>
        <v>130.00000000000006</v>
      </c>
      <c r="G147" s="80"/>
      <c r="H147" s="80"/>
      <c r="I147" s="19">
        <f>E147*50/C147</f>
        <v>1.5384615384615385E-2</v>
      </c>
      <c r="J147" s="87"/>
      <c r="K147" s="89"/>
      <c r="L147" s="95"/>
      <c r="M147" s="96"/>
      <c r="N147" s="96"/>
      <c r="O147" s="96"/>
      <c r="P147" s="96"/>
      <c r="Q147" s="96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2">
        <v>30</v>
      </c>
      <c r="B149" s="81">
        <f>B147+7</f>
        <v>43695</v>
      </c>
      <c r="C149" s="20">
        <f>D147+G147-H147</f>
        <v>48587.521316364073</v>
      </c>
      <c r="D149" s="17">
        <f>C149+(C149*0.04)</f>
        <v>50531.022169018637</v>
      </c>
      <c r="E149" s="17">
        <f>C149/3250</f>
        <v>14.950006558881253</v>
      </c>
      <c r="F149" s="28">
        <f>(D149-C149)/E149</f>
        <v>130.00000000000011</v>
      </c>
      <c r="G149" s="18"/>
      <c r="H149" s="18"/>
      <c r="I149" s="19">
        <f>E149*50/C149</f>
        <v>1.5384615384615384E-2</v>
      </c>
      <c r="J149" s="87"/>
      <c r="K149" s="89"/>
    </row>
    <row r="150" spans="1:17">
      <c r="A150" s="93"/>
      <c r="B150" s="81">
        <f>B149+7</f>
        <v>43702</v>
      </c>
      <c r="C150" s="20">
        <f>D149+G149-H149</f>
        <v>50531.022169018637</v>
      </c>
      <c r="D150" s="17">
        <f>C150+(C150*0.04)</f>
        <v>52552.263055779382</v>
      </c>
      <c r="E150" s="17">
        <f>C150/3250</f>
        <v>15.548006821236504</v>
      </c>
      <c r="F150" s="28">
        <f>(D150-C150)/E150</f>
        <v>129.99999999999994</v>
      </c>
      <c r="G150" s="18"/>
      <c r="H150" s="18"/>
      <c r="I150" s="19">
        <f>E150*50/C150</f>
        <v>1.5384615384615385E-2</v>
      </c>
      <c r="J150" s="87"/>
      <c r="K150" s="89"/>
    </row>
    <row r="151" spans="1:17">
      <c r="A151" s="93"/>
      <c r="B151" s="81">
        <f>B150+7</f>
        <v>43709</v>
      </c>
      <c r="C151" s="20">
        <f>D150+G150-H150</f>
        <v>52552.263055779382</v>
      </c>
      <c r="D151" s="17">
        <f>C151+(C151*0.04)</f>
        <v>54654.353578010559</v>
      </c>
      <c r="E151" s="17">
        <f>C151/3250</f>
        <v>16.169927094085963</v>
      </c>
      <c r="F151" s="28">
        <f>(D151-C151)/E151</f>
        <v>130.00000000000014</v>
      </c>
      <c r="G151" s="18"/>
      <c r="H151" s="18"/>
      <c r="I151" s="19">
        <f>E151*50/C151</f>
        <v>1.5384615384615384E-2</v>
      </c>
      <c r="J151" s="87"/>
      <c r="K151" s="89"/>
    </row>
    <row r="152" spans="1:17" ht="13.5" thickBot="1">
      <c r="A152" s="94"/>
      <c r="B152" s="81">
        <f>B151+7</f>
        <v>43716</v>
      </c>
      <c r="C152" s="20">
        <f>D151+G151-H151</f>
        <v>54654.353578010559</v>
      </c>
      <c r="D152" s="17">
        <f>C152+(C152*0.04)</f>
        <v>56840.52772113098</v>
      </c>
      <c r="E152" s="17">
        <f>C152/3250</f>
        <v>16.816724177849402</v>
      </c>
      <c r="F152" s="28">
        <f>(D152-C152)/E152</f>
        <v>129.99999999999991</v>
      </c>
      <c r="G152" s="80"/>
      <c r="H152" s="80">
        <f>(D152-C139)*0.35</f>
        <v>7468.3356334785267</v>
      </c>
      <c r="I152" s="19">
        <f>E152*50/C152</f>
        <v>1.5384615384615382E-2</v>
      </c>
      <c r="J152" s="87"/>
      <c r="K152" s="89"/>
      <c r="L152" s="97" t="s">
        <v>41</v>
      </c>
      <c r="M152" s="98"/>
      <c r="N152" s="98"/>
      <c r="O152" s="98"/>
      <c r="P152" s="98"/>
      <c r="Q152" s="98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2">
        <v>31</v>
      </c>
      <c r="B154" s="81">
        <f>B152+7</f>
        <v>43723</v>
      </c>
      <c r="C154" s="20">
        <f>D152+G152-H152</f>
        <v>49372.192087652453</v>
      </c>
      <c r="D154" s="17">
        <f>C154+(C154*0.04)</f>
        <v>51347.079771158547</v>
      </c>
      <c r="E154" s="17">
        <f>C154/3250</f>
        <v>15.191443719277677</v>
      </c>
      <c r="F154" s="28">
        <f>(D154-C154)/E154</f>
        <v>129.99999999999977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93"/>
      <c r="B155" s="81">
        <f>B154+7</f>
        <v>43730</v>
      </c>
      <c r="C155" s="20">
        <f>D154+G154-H154</f>
        <v>51347.079771158547</v>
      </c>
      <c r="D155" s="17">
        <f>C155+(C155*0.04)</f>
        <v>53400.962962004887</v>
      </c>
      <c r="E155" s="17">
        <f>C155/3250</f>
        <v>15.799101468048784</v>
      </c>
      <c r="F155" s="28">
        <f>(D155-C155)/E155</f>
        <v>129.99999999999986</v>
      </c>
      <c r="G155" s="17"/>
      <c r="H155" s="79"/>
      <c r="I155" s="19">
        <f>E155*50/C155</f>
        <v>1.5384615384615385E-2</v>
      </c>
      <c r="J155" s="87"/>
      <c r="K155" s="89"/>
    </row>
    <row r="156" spans="1:17">
      <c r="A156" s="93"/>
      <c r="B156" s="81">
        <f>B155+7</f>
        <v>43737</v>
      </c>
      <c r="C156" s="20">
        <f>D155+G155-H155</f>
        <v>53400.962962004887</v>
      </c>
      <c r="D156" s="17">
        <f>C156+(C156*0.04)</f>
        <v>55537.00148048508</v>
      </c>
      <c r="E156" s="17">
        <f>C156/3250</f>
        <v>16.431065526770734</v>
      </c>
      <c r="F156" s="28">
        <f>(D156-C156)/E156</f>
        <v>129.99999999999983</v>
      </c>
      <c r="G156" s="17"/>
      <c r="H156" s="79"/>
      <c r="I156" s="19">
        <f>E156*50/C156</f>
        <v>1.5384615384615384E-2</v>
      </c>
      <c r="J156" s="87"/>
      <c r="K156" s="89"/>
    </row>
    <row r="157" spans="1:17" ht="13.5" thickBot="1">
      <c r="A157" s="94"/>
      <c r="B157" s="81">
        <f>B156+7</f>
        <v>43744</v>
      </c>
      <c r="C157" s="20">
        <f>D156+G156-H156</f>
        <v>55537.00148048508</v>
      </c>
      <c r="D157" s="17">
        <f>C157+(C157*0.04)</f>
        <v>57758.48153970448</v>
      </c>
      <c r="E157" s="17">
        <f>C157/3250</f>
        <v>17.088308147841563</v>
      </c>
      <c r="F157" s="28">
        <f>(D157-C157)/E157</f>
        <v>129.99999999999986</v>
      </c>
      <c r="G157" s="80"/>
      <c r="H157" s="80"/>
      <c r="I157" s="19">
        <f>E157*50/C157</f>
        <v>1.5384615384615384E-2</v>
      </c>
      <c r="J157" s="87"/>
      <c r="K157" s="89"/>
      <c r="L157" s="95"/>
      <c r="M157" s="96"/>
      <c r="N157" s="96"/>
      <c r="O157" s="96"/>
      <c r="P157" s="96"/>
      <c r="Q157" s="96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2">
        <v>32</v>
      </c>
      <c r="B159" s="81">
        <f>B157+7</f>
        <v>43751</v>
      </c>
      <c r="C159" s="20">
        <f>D157+G157-H157</f>
        <v>57758.48153970448</v>
      </c>
      <c r="D159" s="17">
        <f>C159+(C159*0.04)</f>
        <v>60068.820801292663</v>
      </c>
      <c r="E159" s="17">
        <f>C159/3250</f>
        <v>17.771840473755226</v>
      </c>
      <c r="F159" s="28">
        <f>(D159-C159)/E159</f>
        <v>130.00000000000014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93"/>
      <c r="B160" s="81">
        <f>B159+7</f>
        <v>43758</v>
      </c>
      <c r="C160" s="20">
        <f>D159+G159-H159</f>
        <v>60068.820801292663</v>
      </c>
      <c r="D160" s="17">
        <f>C160+(C160*0.04)</f>
        <v>62471.573633344371</v>
      </c>
      <c r="E160" s="17">
        <f>C160/3250</f>
        <v>18.482714092705436</v>
      </c>
      <c r="F160" s="28">
        <f>(D160-C160)/E160</f>
        <v>130.00000000000011</v>
      </c>
      <c r="G160" s="18"/>
      <c r="H160" s="18"/>
      <c r="I160" s="19">
        <f>E160*50/C160</f>
        <v>1.5384615384615387E-2</v>
      </c>
      <c r="J160" s="87"/>
      <c r="K160" s="89"/>
    </row>
    <row r="161" spans="1:17">
      <c r="A161" s="93"/>
      <c r="B161" s="81">
        <f>B160+7</f>
        <v>43765</v>
      </c>
      <c r="C161" s="20">
        <f>D160+G160-H160</f>
        <v>62471.573633344371</v>
      </c>
      <c r="D161" s="17">
        <f>C161+(C161*0.04)</f>
        <v>64970.436578678149</v>
      </c>
      <c r="E161" s="17">
        <f>C161/3250</f>
        <v>19.222022656413653</v>
      </c>
      <c r="F161" s="28">
        <f>(D161-C161)/E161</f>
        <v>130.00000000000017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94"/>
      <c r="B162" s="81">
        <f>B161+7</f>
        <v>43772</v>
      </c>
      <c r="C162" s="20">
        <f>D161+G161-H161</f>
        <v>64970.436578678149</v>
      </c>
      <c r="D162" s="17">
        <f>C162+(C162*0.04)</f>
        <v>67569.254041825276</v>
      </c>
      <c r="E162" s="17">
        <f>C162/3250</f>
        <v>19.990903562670201</v>
      </c>
      <c r="F162" s="28">
        <f>(D162-C162)/E162</f>
        <v>130.00000000000003</v>
      </c>
      <c r="G162" s="80"/>
      <c r="H162" s="80"/>
      <c r="I162" s="19">
        <f>E162*50/C162</f>
        <v>1.5384615384615385E-2</v>
      </c>
      <c r="J162" s="87"/>
      <c r="K162" s="89"/>
      <c r="L162" s="95"/>
      <c r="M162" s="96"/>
      <c r="N162" s="96"/>
      <c r="O162" s="96"/>
      <c r="P162" s="96"/>
      <c r="Q162" s="96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2">
        <v>33</v>
      </c>
      <c r="B164" s="81">
        <f>B162+7</f>
        <v>43779</v>
      </c>
      <c r="C164" s="20">
        <f>D162+G162-H162</f>
        <v>67569.254041825276</v>
      </c>
      <c r="D164" s="17">
        <f>C164+(C164*0.04)</f>
        <v>70272.02420349828</v>
      </c>
      <c r="E164" s="17">
        <f>C164/3250</f>
        <v>20.790539705177007</v>
      </c>
      <c r="F164" s="28">
        <f>(D164-C164)/E164</f>
        <v>129.99999999999969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3"/>
      <c r="B165" s="81">
        <f>B164+7</f>
        <v>43786</v>
      </c>
      <c r="C165" s="20">
        <f>D164+G164-H164</f>
        <v>70272.02420349828</v>
      </c>
      <c r="D165" s="17">
        <f>C165+(C165*0.04)</f>
        <v>73082.905171638209</v>
      </c>
      <c r="E165" s="17">
        <f>C165/3250</f>
        <v>21.622161293384085</v>
      </c>
      <c r="F165" s="28">
        <f>(D165-C165)/E165</f>
        <v>129.99999999999989</v>
      </c>
      <c r="G165" s="18"/>
      <c r="H165" s="18"/>
      <c r="I165" s="19">
        <f>E165*50/C165</f>
        <v>1.5384615384615382E-2</v>
      </c>
      <c r="J165" s="87"/>
      <c r="K165" s="89"/>
      <c r="L165" s="31"/>
      <c r="M165" s="31"/>
    </row>
    <row r="166" spans="1:17">
      <c r="A166" s="93"/>
      <c r="B166" s="81">
        <f>B165+7</f>
        <v>43793</v>
      </c>
      <c r="C166" s="20">
        <f>D165+G165-H165</f>
        <v>73082.905171638209</v>
      </c>
      <c r="D166" s="17">
        <f>C166+(C166*0.04)</f>
        <v>76006.221378503731</v>
      </c>
      <c r="E166" s="17">
        <f>C166/3250</f>
        <v>22.487047745119447</v>
      </c>
      <c r="F166" s="28">
        <f>(D166-C166)/E166</f>
        <v>129.99999999999972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94"/>
      <c r="B167" s="81">
        <f>B166+7</f>
        <v>43800</v>
      </c>
      <c r="C167" s="20">
        <f>D166+G166-H166</f>
        <v>76006.221378503731</v>
      </c>
      <c r="D167" s="17">
        <f>C167+(C167*0.04)</f>
        <v>79046.470233643879</v>
      </c>
      <c r="E167" s="17">
        <f>C167/3250</f>
        <v>23.386529654924225</v>
      </c>
      <c r="F167" s="28">
        <f>(D167-C167)/E167</f>
        <v>129.99999999999991</v>
      </c>
      <c r="G167" s="80"/>
      <c r="H167" s="80">
        <f>(D167-C154)*0.35</f>
        <v>10385.997351096998</v>
      </c>
      <c r="I167" s="19">
        <f>E167*50/C167</f>
        <v>1.5384615384615384E-2</v>
      </c>
      <c r="J167" s="87"/>
      <c r="K167" s="89"/>
      <c r="L167" s="97" t="s">
        <v>41</v>
      </c>
      <c r="M167" s="98"/>
      <c r="N167" s="98"/>
      <c r="O167" s="98"/>
      <c r="P167" s="98"/>
      <c r="Q167" s="98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2">
        <v>34</v>
      </c>
      <c r="B169" s="81">
        <f>B167+7</f>
        <v>43807</v>
      </c>
      <c r="C169" s="20">
        <f>D167+G167-H167</f>
        <v>68660.472882546877</v>
      </c>
      <c r="D169" s="17">
        <f>C169+(C169*0.04)</f>
        <v>71406.891797848759</v>
      </c>
      <c r="E169" s="17">
        <f>C169/3250</f>
        <v>21.126299348475964</v>
      </c>
      <c r="F169" s="28">
        <f>(D169-C169)/E169</f>
        <v>130.00000000000028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93"/>
      <c r="B170" s="81">
        <f>B169+7</f>
        <v>43814</v>
      </c>
      <c r="C170" s="20">
        <f>D169+G169-H169</f>
        <v>71406.891797848759</v>
      </c>
      <c r="D170" s="17">
        <f>C170+(C170*0.04)</f>
        <v>74263.167469762702</v>
      </c>
      <c r="E170" s="17">
        <f>C170/3250</f>
        <v>21.971351322415003</v>
      </c>
      <c r="F170" s="28">
        <f>(D170-C170)/E170</f>
        <v>129.99999999999969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93"/>
      <c r="B171" s="81">
        <f>B170+7</f>
        <v>43821</v>
      </c>
      <c r="C171" s="20">
        <f>D170+G170-H170</f>
        <v>74263.167469762702</v>
      </c>
      <c r="D171" s="17">
        <f>C171+(C171*0.04)</f>
        <v>77233.694168553207</v>
      </c>
      <c r="E171" s="17">
        <f>C171/3250</f>
        <v>22.850205375311599</v>
      </c>
      <c r="F171" s="28">
        <f>(D171-C171)/E171</f>
        <v>129.99999999999989</v>
      </c>
      <c r="G171" s="18"/>
      <c r="H171" s="18"/>
      <c r="I171" s="19">
        <f>E171*50/C171</f>
        <v>1.5384615384615382E-2</v>
      </c>
      <c r="J171" s="87"/>
      <c r="K171" s="89"/>
    </row>
    <row r="172" spans="1:17" ht="13.5" thickBot="1">
      <c r="A172" s="94"/>
      <c r="B172" s="81">
        <f>B171+7</f>
        <v>43828</v>
      </c>
      <c r="C172" s="20">
        <f>D171+G171-H171</f>
        <v>77233.694168553207</v>
      </c>
      <c r="D172" s="17">
        <f>C172+(C172*0.04)</f>
        <v>80323.041935295332</v>
      </c>
      <c r="E172" s="17">
        <f>C172/3250</f>
        <v>23.764213590324065</v>
      </c>
      <c r="F172" s="28">
        <f>(D172-C172)/E172</f>
        <v>129.99999999999986</v>
      </c>
      <c r="G172" s="80"/>
      <c r="H172" s="80"/>
      <c r="I172" s="19">
        <f>E172*50/C172</f>
        <v>1.5384615384615385E-2</v>
      </c>
      <c r="J172" s="87"/>
      <c r="K172" s="89"/>
      <c r="L172" s="95"/>
      <c r="M172" s="96"/>
      <c r="N172" s="96"/>
      <c r="O172" s="96"/>
      <c r="P172" s="96"/>
      <c r="Q172" s="96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2">
        <v>35</v>
      </c>
      <c r="B174" s="81">
        <f>B172+7</f>
        <v>43835</v>
      </c>
      <c r="C174" s="20">
        <f>D172+G172-H172</f>
        <v>80323.041935295332</v>
      </c>
      <c r="D174" s="17">
        <f>C174+(C174*0.04)</f>
        <v>83535.963612707143</v>
      </c>
      <c r="E174" s="17">
        <f>C174/3250</f>
        <v>24.714782133937025</v>
      </c>
      <c r="F174" s="28">
        <f>(D174-C174)/E174</f>
        <v>129.99999999999989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93"/>
      <c r="B175" s="81">
        <f>B174+7</f>
        <v>43842</v>
      </c>
      <c r="C175" s="20">
        <f>D174+G174-H174</f>
        <v>83535.963612707143</v>
      </c>
      <c r="D175" s="17">
        <f>C175+(C175*0.04)</f>
        <v>86877.402157215431</v>
      </c>
      <c r="E175" s="17">
        <f>C175/3250</f>
        <v>25.703373419294504</v>
      </c>
      <c r="F175" s="28">
        <f>(D175-C175)/E175</f>
        <v>130.00000000000009</v>
      </c>
      <c r="G175" s="18"/>
      <c r="H175" s="18"/>
      <c r="I175" s="19">
        <f>E175*50/C175</f>
        <v>1.5384615384615384E-2</v>
      </c>
      <c r="J175" s="87"/>
      <c r="K175" s="89"/>
    </row>
    <row r="176" spans="1:17">
      <c r="A176" s="93"/>
      <c r="B176" s="81">
        <f>B175+7</f>
        <v>43849</v>
      </c>
      <c r="C176" s="20">
        <f>D175+G175-H175</f>
        <v>86877.402157215431</v>
      </c>
      <c r="D176" s="17">
        <f>C176+(C176*0.04)</f>
        <v>90352.498243504044</v>
      </c>
      <c r="E176" s="17">
        <f>C176/3250</f>
        <v>26.731508356066286</v>
      </c>
      <c r="F176" s="28">
        <f>(D176-C176)/E176</f>
        <v>129.99999999999986</v>
      </c>
      <c r="G176" s="18"/>
      <c r="H176" s="18"/>
      <c r="I176" s="19">
        <f>E176*50/C176</f>
        <v>1.5384615384615385E-2</v>
      </c>
      <c r="J176" s="87"/>
      <c r="K176" s="89"/>
    </row>
    <row r="177" spans="1:17" ht="13.5" thickBot="1">
      <c r="A177" s="94"/>
      <c r="B177" s="81">
        <f>B176+7</f>
        <v>43856</v>
      </c>
      <c r="C177" s="20">
        <f>D176+G176-H176</f>
        <v>90352.498243504044</v>
      </c>
      <c r="D177" s="17">
        <f>C177+(C177*0.04)</f>
        <v>93966.598173244201</v>
      </c>
      <c r="E177" s="17">
        <f>C177/3250</f>
        <v>27.800768690308935</v>
      </c>
      <c r="F177" s="28">
        <f>(D177-C177)/E177</f>
        <v>129.99999999999986</v>
      </c>
      <c r="G177" s="80"/>
      <c r="H177" s="80">
        <f>(D177-C169)*0.35</f>
        <v>8857.143851744062</v>
      </c>
      <c r="I177" s="19">
        <f>E177*50/C177</f>
        <v>1.5384615384615385E-2</v>
      </c>
      <c r="J177" s="87"/>
      <c r="K177" s="89"/>
      <c r="L177" s="97" t="s">
        <v>41</v>
      </c>
      <c r="M177" s="98"/>
      <c r="N177" s="98"/>
      <c r="O177" s="98"/>
      <c r="P177" s="98"/>
      <c r="Q177" s="98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0"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  <mergeCell ref="A134:A137"/>
    <mergeCell ref="L137:Q137"/>
    <mergeCell ref="A139:A142"/>
    <mergeCell ref="A144:A147"/>
    <mergeCell ref="L147:Q147"/>
    <mergeCell ref="A119:A122"/>
    <mergeCell ref="L122:Q122"/>
    <mergeCell ref="A124:A127"/>
    <mergeCell ref="L127:Q127"/>
    <mergeCell ref="A129:A132"/>
    <mergeCell ref="L132:Q132"/>
    <mergeCell ref="A104:A107"/>
    <mergeCell ref="L107:Q107"/>
    <mergeCell ref="A109:A112"/>
    <mergeCell ref="L112:Q112"/>
    <mergeCell ref="A114:A117"/>
    <mergeCell ref="L117:Q117"/>
    <mergeCell ref="A89:A92"/>
    <mergeCell ref="L92:Q92"/>
    <mergeCell ref="A94:A97"/>
    <mergeCell ref="L97:Q97"/>
    <mergeCell ref="A99:A102"/>
    <mergeCell ref="L102:Q102"/>
    <mergeCell ref="A74:A77"/>
    <mergeCell ref="L77:Q77"/>
    <mergeCell ref="A79:A82"/>
    <mergeCell ref="L82:Q82"/>
    <mergeCell ref="A84:A87"/>
    <mergeCell ref="L87:Q87"/>
    <mergeCell ref="A59:A62"/>
    <mergeCell ref="L62:Q62"/>
    <mergeCell ref="A64:A67"/>
    <mergeCell ref="L67:Q67"/>
    <mergeCell ref="A69:A72"/>
    <mergeCell ref="L72:Q72"/>
    <mergeCell ref="A44:A47"/>
    <mergeCell ref="L47:Q47"/>
    <mergeCell ref="A49:A52"/>
    <mergeCell ref="L52:Q52"/>
    <mergeCell ref="A54:A57"/>
    <mergeCell ref="L57:Q57"/>
    <mergeCell ref="A29:A32"/>
    <mergeCell ref="L32:Q32"/>
    <mergeCell ref="A34:A37"/>
    <mergeCell ref="L37:Q37"/>
    <mergeCell ref="A39:A42"/>
    <mergeCell ref="L42:Q42"/>
    <mergeCell ref="A14:A17"/>
    <mergeCell ref="L17:Q17"/>
    <mergeCell ref="A19:A22"/>
    <mergeCell ref="L22:Q22"/>
    <mergeCell ref="A24:A27"/>
    <mergeCell ref="L27:Q27"/>
    <mergeCell ref="B1:I1"/>
    <mergeCell ref="A4:A7"/>
    <mergeCell ref="L7:Q7"/>
    <mergeCell ref="A9:A12"/>
    <mergeCell ref="L12:Q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28"/>
  <sheetViews>
    <sheetView topLeftCell="A78" zoomScaleNormal="100" workbookViewId="0">
      <selection activeCell="B105" sqref="B105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42578125" bestFit="1" customWidth="1"/>
    <col min="10" max="10" width="5.140625" bestFit="1" customWidth="1"/>
    <col min="11" max="11" width="7.42578125" bestFit="1" customWidth="1"/>
    <col min="12" max="12" width="11" customWidth="1"/>
    <col min="13" max="13" width="39.85546875" bestFit="1" customWidth="1"/>
    <col min="14" max="14" width="20.28515625" bestFit="1" customWidth="1"/>
  </cols>
  <sheetData>
    <row r="1" spans="1:13" ht="16.5" thickBot="1">
      <c r="A1" s="102" t="s">
        <v>25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4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40" t="s">
        <v>22</v>
      </c>
      <c r="J2" s="40" t="s">
        <v>22</v>
      </c>
      <c r="K2" s="42" t="s">
        <v>2</v>
      </c>
      <c r="L2" s="6" t="s">
        <v>7</v>
      </c>
    </row>
    <row r="3" spans="1:13" ht="13.5" thickBot="1">
      <c r="A3" s="3" t="s">
        <v>8</v>
      </c>
      <c r="B3" s="7" t="s">
        <v>9</v>
      </c>
      <c r="C3" s="8" t="s">
        <v>9</v>
      </c>
      <c r="D3" s="8" t="s">
        <v>16</v>
      </c>
      <c r="E3" s="8" t="s">
        <v>17</v>
      </c>
      <c r="F3" s="8" t="s">
        <v>10</v>
      </c>
      <c r="G3" s="8" t="s">
        <v>11</v>
      </c>
      <c r="H3" s="14" t="s">
        <v>18</v>
      </c>
      <c r="I3" s="14" t="s">
        <v>23</v>
      </c>
      <c r="J3" s="14" t="s">
        <v>24</v>
      </c>
      <c r="K3" s="6" t="s">
        <v>26</v>
      </c>
      <c r="L3" s="6" t="s">
        <v>12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27</v>
      </c>
    </row>
    <row r="16" spans="1: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27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27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27</v>
      </c>
      <c r="N19" s="29" t="s">
        <v>19</v>
      </c>
    </row>
    <row r="20" spans="1:14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27</v>
      </c>
    </row>
    <row r="21" spans="1:14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27</v>
      </c>
    </row>
    <row r="22" spans="1:14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34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29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30</v>
      </c>
      <c r="K25" s="59">
        <v>0.01</v>
      </c>
      <c r="L25" s="9"/>
    </row>
    <row r="26" spans="1:14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30</v>
      </c>
      <c r="K26" s="59">
        <v>0.01</v>
      </c>
      <c r="L26" s="53"/>
      <c r="M26" s="58" t="s">
        <v>27</v>
      </c>
    </row>
    <row r="27" spans="1:14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31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29</v>
      </c>
      <c r="K29" s="61">
        <v>-0.09</v>
      </c>
      <c r="L29" s="9"/>
    </row>
    <row r="30" spans="1:14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20</v>
      </c>
    </row>
    <row r="31" spans="1:14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20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21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32</v>
      </c>
    </row>
    <row r="35" spans="1:14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21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33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28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31</v>
      </c>
      <c r="K51" s="59">
        <v>0.19</v>
      </c>
      <c r="L51" s="9"/>
      <c r="M51" s="31"/>
      <c r="N51" s="31"/>
    </row>
    <row r="52" spans="1:14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28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31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31</v>
      </c>
      <c r="K56" s="59">
        <v>0.04</v>
      </c>
      <c r="L56" s="9"/>
      <c r="M56" s="31"/>
      <c r="N56" s="31"/>
    </row>
    <row r="57" spans="1:14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31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34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34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28</v>
      </c>
      <c r="K61" s="59">
        <v>0.01</v>
      </c>
      <c r="L61" s="9"/>
      <c r="M61" s="31"/>
      <c r="N61" s="31"/>
    </row>
    <row r="62" spans="1:14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34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28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34</v>
      </c>
      <c r="K66" s="61">
        <v>-0.09</v>
      </c>
      <c r="L66" s="9"/>
      <c r="M66" s="31"/>
      <c r="N66" s="31"/>
    </row>
    <row r="67" spans="1:14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30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35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30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31</v>
      </c>
      <c r="K71" s="61">
        <v>-0.01</v>
      </c>
      <c r="L71" s="9"/>
      <c r="M71" s="31"/>
      <c r="N71" s="31"/>
    </row>
    <row r="72" spans="1:14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34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31</v>
      </c>
      <c r="K74" s="59">
        <v>0.05</v>
      </c>
      <c r="L74" s="70"/>
      <c r="M74" s="41" t="s">
        <v>36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34</v>
      </c>
      <c r="K76" s="61">
        <v>-0.31</v>
      </c>
      <c r="L76" s="9"/>
      <c r="M76" s="31"/>
      <c r="N76" s="31"/>
    </row>
    <row r="77" spans="1:14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34</v>
      </c>
      <c r="K77" s="61">
        <v>-0.05</v>
      </c>
      <c r="L77" s="9"/>
      <c r="M77" s="72"/>
      <c r="N77" s="31"/>
    </row>
    <row r="78" spans="1:14" ht="13.5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37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3.5" thickBot="1">
      <c r="A83" s="13"/>
      <c r="B83" s="22"/>
      <c r="C83" s="23"/>
      <c r="D83" s="23"/>
      <c r="E83" s="27"/>
      <c r="F83" s="30"/>
      <c r="G83" s="10"/>
      <c r="H83" s="24"/>
      <c r="I83" s="45"/>
      <c r="J83" s="25"/>
      <c r="K83" s="45"/>
      <c r="L83" s="1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73" t="s">
        <v>38</v>
      </c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.5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.5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.5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.5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 ht="15">
      <c r="A105" s="15">
        <f>A104+7</f>
        <v>42953</v>
      </c>
      <c r="B105" s="32">
        <f>C104+F104-G104</f>
        <v>1664.679090770778</v>
      </c>
      <c r="C105" s="17">
        <f>B105+(B105*0.04)</f>
        <v>1731.2662544016091</v>
      </c>
      <c r="D105" s="17">
        <f>B105/3250</f>
        <v>0.51220895100639319</v>
      </c>
      <c r="E105" s="28">
        <f>(C105-B105)/D105</f>
        <v>130.00000000000003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.5" thickBot="1">
      <c r="A106" s="15">
        <f>A105+7</f>
        <v>42960</v>
      </c>
      <c r="B106" s="20">
        <f>C105+F105-G105</f>
        <v>1731.2662544016091</v>
      </c>
      <c r="C106" s="17">
        <f>B106+(B106*0.04)</f>
        <v>1800.5169045776734</v>
      </c>
      <c r="D106" s="17">
        <f>B106/3250</f>
        <v>0.53269730904664891</v>
      </c>
      <c r="E106" s="28">
        <f>(C106-B106)/D106</f>
        <v>129.9999999999998</v>
      </c>
      <c r="F106" s="18"/>
      <c r="G106" s="18"/>
      <c r="H106" s="19">
        <f>D106*50/B106</f>
        <v>1.5384615384615384E-2</v>
      </c>
      <c r="I106" s="43"/>
      <c r="J106" s="18"/>
      <c r="K106" s="43"/>
      <c r="L106" s="9"/>
    </row>
    <row r="107" spans="1:14" ht="13.5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1800.5169045776734</v>
      </c>
      <c r="C108" s="17">
        <f>B108+(B108*0.04)</f>
        <v>1872.5375807607802</v>
      </c>
      <c r="D108" s="17">
        <f>B108/3250</f>
        <v>0.55400520140851484</v>
      </c>
      <c r="E108" s="28">
        <f>(C108-B108)/D108</f>
        <v>129.99999999999986</v>
      </c>
      <c r="F108" s="26"/>
      <c r="G108" s="18"/>
      <c r="H108" s="19">
        <f>D108*50/B108</f>
        <v>1.5384615384615384E-2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1872.5375807607802</v>
      </c>
      <c r="C109" s="17">
        <f>B109+(B109*0.04)</f>
        <v>1947.4390839912114</v>
      </c>
      <c r="D109" s="17">
        <f>B109/3250</f>
        <v>0.57616540946485539</v>
      </c>
      <c r="E109" s="28">
        <f>(C109-B109)/D109</f>
        <v>130.00000000000003</v>
      </c>
      <c r="F109" s="18"/>
      <c r="G109" s="18"/>
      <c r="H109" s="19">
        <f>D109*50/B109</f>
        <v>1.5384615384615384E-2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1947.4390839912114</v>
      </c>
      <c r="C110" s="17">
        <f>B110+(B110*0.04)</f>
        <v>2025.3366473508599</v>
      </c>
      <c r="D110" s="17">
        <f>B110/3250</f>
        <v>0.59921202584344968</v>
      </c>
      <c r="E110" s="28">
        <f>(C110-B110)/D110</f>
        <v>130.00000000000011</v>
      </c>
      <c r="F110" s="18"/>
      <c r="G110" s="18"/>
      <c r="H110" s="19">
        <f>D110*50/B110</f>
        <v>1.5384615384615385E-2</v>
      </c>
      <c r="I110" s="43"/>
      <c r="J110" s="18"/>
      <c r="K110" s="43"/>
      <c r="L110" s="9"/>
      <c r="M110" s="31"/>
      <c r="N110" s="31"/>
    </row>
    <row r="111" spans="1:14" s="1" customFormat="1" ht="13.5" thickBot="1">
      <c r="A111" s="15">
        <f>A110+7</f>
        <v>42988</v>
      </c>
      <c r="B111" s="20">
        <f>C110+F110-G110</f>
        <v>2025.3366473508599</v>
      </c>
      <c r="C111" s="17">
        <f>B111+(B111*0.04)</f>
        <v>2106.3501132448941</v>
      </c>
      <c r="D111" s="17">
        <f>B111/3250</f>
        <v>0.62318050687718762</v>
      </c>
      <c r="E111" s="28">
        <f>(C111-B111)/D111</f>
        <v>129.99999999999969</v>
      </c>
      <c r="F111" s="26"/>
      <c r="G111" s="18"/>
      <c r="H111" s="19">
        <f>D111*50/B111</f>
        <v>1.5384615384615382E-2</v>
      </c>
      <c r="I111" s="43"/>
      <c r="J111" s="18"/>
      <c r="K111" s="43"/>
      <c r="L111" s="9"/>
      <c r="M111" s="31"/>
      <c r="N111" s="31"/>
    </row>
    <row r="112" spans="1:14" ht="13.5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2106.3501132448941</v>
      </c>
      <c r="C113" s="17">
        <f>B113+(B113*0.04)</f>
        <v>2190.6041177746897</v>
      </c>
      <c r="D113" s="17">
        <f>B113/3250</f>
        <v>0.64810772715227516</v>
      </c>
      <c r="E113" s="28">
        <f>(C113-B113)/D113</f>
        <v>129.99999999999969</v>
      </c>
      <c r="F113" s="26"/>
      <c r="G113" s="18"/>
      <c r="H113" s="19">
        <f>D113*50/B113</f>
        <v>1.5384615384615385E-2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2190.6041177746897</v>
      </c>
      <c r="C114" s="17">
        <f>B114+(B114*0.04)</f>
        <v>2278.2282824856775</v>
      </c>
      <c r="D114" s="17">
        <f>B114/3250</f>
        <v>0.67403203623836605</v>
      </c>
      <c r="E114" s="28">
        <f>(C114-B114)/D114</f>
        <v>130.00000000000028</v>
      </c>
      <c r="F114" s="18"/>
      <c r="G114" s="18"/>
      <c r="H114" s="19">
        <f>D114*50/B114</f>
        <v>1.5384615384615384E-2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2278.2282824856775</v>
      </c>
      <c r="C115" s="17">
        <f>B115+(B115*0.04)</f>
        <v>2369.3574137851047</v>
      </c>
      <c r="D115" s="17">
        <f>B115/3250</f>
        <v>0.70099331768790074</v>
      </c>
      <c r="E115" s="28">
        <f>(C115-B115)/D115</f>
        <v>130.00000000000011</v>
      </c>
      <c r="F115" s="18"/>
      <c r="G115" s="18"/>
      <c r="H115" s="19">
        <f>D115*50/B115</f>
        <v>1.5384615384615385E-2</v>
      </c>
      <c r="I115" s="43"/>
      <c r="J115" s="18"/>
      <c r="K115" s="43"/>
      <c r="L115" s="9"/>
      <c r="M115" s="31"/>
      <c r="N115" s="31"/>
    </row>
    <row r="116" spans="1:14" s="1" customFormat="1" ht="13.5" thickBot="1">
      <c r="A116" s="15">
        <f>A115+7</f>
        <v>43016</v>
      </c>
      <c r="B116" s="20">
        <f>C115+F115-G115</f>
        <v>2369.3574137851047</v>
      </c>
      <c r="C116" s="17">
        <f>B116+(B116*0.04)</f>
        <v>2464.1317103365091</v>
      </c>
      <c r="D116" s="17">
        <f>B116/3250</f>
        <v>0.72903305039541677</v>
      </c>
      <c r="E116" s="28">
        <f>(C116-B116)/D116</f>
        <v>130.00000000000031</v>
      </c>
      <c r="F116" s="26"/>
      <c r="G116" s="18"/>
      <c r="H116" s="19">
        <f>D116*50/B116</f>
        <v>1.5384615384615384E-2</v>
      </c>
      <c r="I116" s="43"/>
      <c r="J116" s="18"/>
      <c r="K116" s="43"/>
      <c r="L116" s="9"/>
      <c r="M116" s="31"/>
      <c r="N116" s="31"/>
    </row>
    <row r="117" spans="1:14" ht="13.5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2464.1317103365091</v>
      </c>
      <c r="C118" s="17">
        <f>B118+(B118*0.04)</f>
        <v>2562.6969787499693</v>
      </c>
      <c r="D118" s="17">
        <f>B118/3250</f>
        <v>0.75819437241123355</v>
      </c>
      <c r="E118" s="28">
        <f>(C118-B118)/D118</f>
        <v>129.9999999999998</v>
      </c>
      <c r="F118" s="26"/>
      <c r="G118" s="18"/>
      <c r="H118" s="19">
        <f>D118*50/B118</f>
        <v>1.5384615384615384E-2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2562.6969787499693</v>
      </c>
      <c r="C119" s="17">
        <f>B119+(B119*0.04)</f>
        <v>2665.2048578999679</v>
      </c>
      <c r="D119" s="17">
        <f>B119/3250</f>
        <v>0.78852214730768289</v>
      </c>
      <c r="E119" s="28">
        <f>(C119-B119)/D119</f>
        <v>129.99999999999983</v>
      </c>
      <c r="F119" s="18"/>
      <c r="G119" s="18"/>
      <c r="H119" s="19">
        <f>D119*50/B119</f>
        <v>1.5384615384615384E-2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2665.2048578999679</v>
      </c>
      <c r="C120" s="17">
        <f>B120+(B120*0.04)</f>
        <v>2771.8130522159668</v>
      </c>
      <c r="D120" s="17">
        <f>B120/3250</f>
        <v>0.82006303319999008</v>
      </c>
      <c r="E120" s="28">
        <f>(C120-B120)/D120</f>
        <v>130.00000000000017</v>
      </c>
      <c r="F120" s="18"/>
      <c r="G120" s="18"/>
      <c r="H120" s="19">
        <f>D120*50/B120</f>
        <v>1.5384615384615384E-2</v>
      </c>
      <c r="I120" s="43"/>
      <c r="J120" s="18"/>
      <c r="K120" s="43"/>
      <c r="L120" s="9"/>
      <c r="M120" s="31"/>
      <c r="N120" s="31"/>
    </row>
    <row r="121" spans="1:14" s="1" customFormat="1" ht="13.5" thickBot="1">
      <c r="A121" s="15">
        <f>A120+7</f>
        <v>43044</v>
      </c>
      <c r="B121" s="20">
        <f>C120+F120-G120</f>
        <v>2771.8130522159668</v>
      </c>
      <c r="C121" s="17">
        <f>B121+(B121*0.04)</f>
        <v>2882.6855743046053</v>
      </c>
      <c r="D121" s="17">
        <f>B121/3250</f>
        <v>0.85286555452798973</v>
      </c>
      <c r="E121" s="28">
        <f>(C121-B121)/D121</f>
        <v>129.99999999999989</v>
      </c>
      <c r="F121" s="80"/>
      <c r="G121" s="80"/>
      <c r="H121" s="19">
        <f>D121*50/B121</f>
        <v>1.5384615384615385E-2</v>
      </c>
      <c r="I121" s="43"/>
      <c r="J121" s="18"/>
      <c r="K121" s="43"/>
      <c r="L121" s="9"/>
      <c r="M121" s="31"/>
      <c r="N121" s="31"/>
    </row>
    <row r="122" spans="1:14" ht="13.5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2882.6855743046053</v>
      </c>
      <c r="C123" s="17">
        <f>B123+(B123*0.04)</f>
        <v>2997.9929972767895</v>
      </c>
      <c r="D123" s="17">
        <f>B123/3250</f>
        <v>0.88698017670910934</v>
      </c>
      <c r="E123" s="28">
        <f>(C123-B123)/D123</f>
        <v>130</v>
      </c>
      <c r="F123" s="26"/>
      <c r="G123" s="18"/>
      <c r="H123" s="19">
        <f>D123*50/B123</f>
        <v>1.5384615384615384E-2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2997.9929972767895</v>
      </c>
      <c r="C124" s="17">
        <f>B124+(B124*0.04)</f>
        <v>3117.912717167861</v>
      </c>
      <c r="D124" s="17">
        <f>B124/3250</f>
        <v>0.92245938377747372</v>
      </c>
      <c r="E124" s="28">
        <f>(C124-B124)/D124</f>
        <v>129.99999999999991</v>
      </c>
      <c r="F124" s="18"/>
      <c r="G124" s="18"/>
      <c r="H124" s="19">
        <f>D124*50/B124</f>
        <v>1.5384615384615384E-2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3117.912717167861</v>
      </c>
      <c r="C125" s="17">
        <f>B125+(B125*0.04)</f>
        <v>3242.6292258545755</v>
      </c>
      <c r="D125" s="17">
        <f>B125/3250</f>
        <v>0.95935775912857268</v>
      </c>
      <c r="E125" s="28">
        <f>(C125-B125)/D125</f>
        <v>129.99999999999994</v>
      </c>
      <c r="F125" s="18"/>
      <c r="G125" s="18"/>
      <c r="H125" s="19">
        <f>D125*50/B125</f>
        <v>1.5384615384615385E-2</v>
      </c>
      <c r="I125" s="43"/>
      <c r="J125" s="18"/>
      <c r="K125" s="43"/>
      <c r="L125" s="9"/>
      <c r="M125" s="31"/>
      <c r="N125" s="31"/>
    </row>
    <row r="126" spans="1:14" s="1" customFormat="1" ht="13.5" thickBot="1">
      <c r="A126" s="15">
        <f>A125+7</f>
        <v>43072</v>
      </c>
      <c r="B126" s="20">
        <f>C125+F125-G125</f>
        <v>3242.6292258545755</v>
      </c>
      <c r="C126" s="17">
        <f>B126+(B126*0.04)</f>
        <v>3372.3343948887587</v>
      </c>
      <c r="D126" s="17">
        <f>B126/3250</f>
        <v>0.99773206949371551</v>
      </c>
      <c r="E126" s="28">
        <f>(C126-B126)/D126</f>
        <v>130.00000000000017</v>
      </c>
      <c r="F126" s="80"/>
      <c r="G126" s="80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.5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3372.3343948887587</v>
      </c>
      <c r="C128" s="17">
        <f>B128+(B128*0.04)</f>
        <v>3507.2277706843088</v>
      </c>
      <c r="D128" s="17">
        <f>B128/3250</f>
        <v>1.0376413522734642</v>
      </c>
      <c r="E128" s="28">
        <f>(C128-B128)/D128</f>
        <v>129.9999999999998</v>
      </c>
      <c r="F128" s="26"/>
      <c r="G128" s="18"/>
      <c r="H128" s="19">
        <f>D128*50/B128</f>
        <v>1.5384615384615384E-2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3507.2277706843088</v>
      </c>
      <c r="C129" s="17">
        <f>B129+(B129*0.04)</f>
        <v>3647.5168815116813</v>
      </c>
      <c r="D129" s="17">
        <f>B129/3250</f>
        <v>1.0791470063644026</v>
      </c>
      <c r="E129" s="28">
        <f>(C129-B129)/D129</f>
        <v>130.00000000000014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3647.5168815116813</v>
      </c>
      <c r="C130" s="17">
        <f>B130+(B130*0.04)</f>
        <v>3793.4175567721486</v>
      </c>
      <c r="D130" s="17">
        <f>B130/3250</f>
        <v>1.1223128866189789</v>
      </c>
      <c r="E130" s="28">
        <f>(C130-B130)/D130</f>
        <v>130.00000000000006</v>
      </c>
      <c r="F130" s="18"/>
      <c r="G130" s="18"/>
      <c r="H130" s="19">
        <f>D130*50/B130</f>
        <v>1.5384615384615385E-2</v>
      </c>
      <c r="I130" s="43"/>
      <c r="J130" s="18"/>
      <c r="K130" s="43"/>
      <c r="L130" s="9"/>
      <c r="M130" s="31"/>
      <c r="N130" s="31"/>
    </row>
    <row r="131" spans="1:14" s="1" customFormat="1" ht="13.5" thickBot="1">
      <c r="A131" s="15">
        <f>A130+7</f>
        <v>43100</v>
      </c>
      <c r="B131" s="20">
        <f>C130+F130-G130</f>
        <v>3793.4175567721486</v>
      </c>
      <c r="C131" s="17">
        <f>B131+(B131*0.04)</f>
        <v>3945.1542590430345</v>
      </c>
      <c r="D131" s="17">
        <f>B131/3250</f>
        <v>1.1672054020837381</v>
      </c>
      <c r="E131" s="28">
        <f>(C131-B131)/D131</f>
        <v>129.99999999999991</v>
      </c>
      <c r="F131" s="80"/>
      <c r="G131" s="80"/>
      <c r="H131" s="19">
        <f>D131*50/B131</f>
        <v>1.5384615384615387E-2</v>
      </c>
      <c r="I131" s="43"/>
      <c r="J131" s="18"/>
      <c r="K131" s="43"/>
      <c r="L131" s="9"/>
      <c r="M131" s="31"/>
      <c r="N131" s="31"/>
    </row>
    <row r="132" spans="1:14" ht="13.5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3945.1542590430345</v>
      </c>
      <c r="C133" s="17">
        <f>B133+(B133*0.04)</f>
        <v>4102.9604294047558</v>
      </c>
      <c r="D133" s="17">
        <f>B133/3250</f>
        <v>1.2138936181670876</v>
      </c>
      <c r="E133" s="28">
        <f>(C133-B133)/D133</f>
        <v>129.99999999999997</v>
      </c>
      <c r="F133" s="26"/>
      <c r="G133" s="52"/>
      <c r="H133" s="19">
        <f>D133*50/B133</f>
        <v>1.5384615384615385E-2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4102.9604294047558</v>
      </c>
      <c r="C134" s="17">
        <f>B134+(B134*0.04)</f>
        <v>4267.0788465809464</v>
      </c>
      <c r="D134" s="17">
        <f>B134/3250</f>
        <v>1.262449362893771</v>
      </c>
      <c r="E134" s="28">
        <f>(C134-B134)/D134</f>
        <v>130.00000000000031</v>
      </c>
      <c r="F134" s="26"/>
      <c r="G134" s="33"/>
      <c r="H134" s="19">
        <f>D134*50/B134</f>
        <v>1.5384615384615384E-2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4267.0788465809464</v>
      </c>
      <c r="C135" s="17">
        <f>B135+(B135*0.04)</f>
        <v>4437.7620004441842</v>
      </c>
      <c r="D135" s="17">
        <f>B135/3250</f>
        <v>1.312947337409522</v>
      </c>
      <c r="E135" s="28">
        <f>(C135-B135)/D135</f>
        <v>129.99999999999991</v>
      </c>
      <c r="F135" s="26"/>
      <c r="G135" s="33"/>
      <c r="H135" s="19">
        <f>D135*50/B135</f>
        <v>1.5384615384615385E-2</v>
      </c>
      <c r="I135" s="43"/>
      <c r="J135" s="18"/>
      <c r="K135" s="43"/>
      <c r="L135" s="9"/>
      <c r="M135" s="31"/>
      <c r="N135" s="31"/>
    </row>
    <row r="136" spans="1:14" s="1" customFormat="1" ht="13.5" thickBot="1">
      <c r="A136" s="15">
        <f>A135+7</f>
        <v>43128</v>
      </c>
      <c r="B136" s="20">
        <f>C135+F135-G135</f>
        <v>4437.7620004441842</v>
      </c>
      <c r="C136" s="17">
        <f>B136+(B136*0.04)</f>
        <v>4615.272480461952</v>
      </c>
      <c r="D136" s="17">
        <f>B136/3250</f>
        <v>1.3654652309059028</v>
      </c>
      <c r="E136" s="28">
        <f>(C136-B136)/D136</f>
        <v>130.00000000000031</v>
      </c>
      <c r="F136" s="80"/>
      <c r="G136" s="80"/>
      <c r="H136" s="19">
        <f>D136*50/B136</f>
        <v>1.5384615384615385E-2</v>
      </c>
      <c r="I136" s="43"/>
      <c r="J136" s="18"/>
      <c r="K136" s="43"/>
      <c r="L136" s="9"/>
      <c r="M136" s="31"/>
      <c r="N136" s="31"/>
    </row>
    <row r="137" spans="1:14" ht="13.5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4615.272480461952</v>
      </c>
      <c r="C138" s="17">
        <f>B138+(B138*0.04)</f>
        <v>4799.8833796804302</v>
      </c>
      <c r="D138" s="17">
        <f>B138/3250</f>
        <v>1.4200838401421392</v>
      </c>
      <c r="E138" s="28">
        <f>(C138-B138)/D138</f>
        <v>130.00000000000003</v>
      </c>
      <c r="F138" s="26"/>
      <c r="G138" s="18"/>
      <c r="H138" s="19">
        <f>D138*50/B138</f>
        <v>1.5384615384615387E-2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4799.8833796804302</v>
      </c>
      <c r="C139" s="17">
        <f>B139+(B139*0.04)</f>
        <v>4991.8787148676474</v>
      </c>
      <c r="D139" s="17">
        <f>B139/3250</f>
        <v>1.4768871937478247</v>
      </c>
      <c r="E139" s="28">
        <f>(C139-B139)/D139</f>
        <v>130.00000000000006</v>
      </c>
      <c r="F139" s="18"/>
      <c r="G139" s="18"/>
      <c r="H139" s="19">
        <f>D139*50/B139</f>
        <v>1.5384615384615384E-2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4991.8787148676474</v>
      </c>
      <c r="C140" s="17">
        <f>B140+(B140*0.04)</f>
        <v>5191.5538634623535</v>
      </c>
      <c r="D140" s="17">
        <f>B140/3250</f>
        <v>1.5359626814977376</v>
      </c>
      <c r="E140" s="28">
        <f>(C140-B140)/D140</f>
        <v>130.00000000000014</v>
      </c>
      <c r="F140" s="18"/>
      <c r="G140" s="18"/>
      <c r="H140" s="19">
        <f>D140*50/B140</f>
        <v>1.5384615384615382E-2</v>
      </c>
      <c r="I140" s="43"/>
      <c r="J140" s="18"/>
      <c r="K140" s="43"/>
      <c r="L140" s="9"/>
      <c r="M140" s="31"/>
      <c r="N140" s="31"/>
    </row>
    <row r="141" spans="1:14" s="1" customFormat="1" ht="13.5" thickBot="1">
      <c r="A141" s="15">
        <f>A140+7</f>
        <v>43156</v>
      </c>
      <c r="B141" s="20">
        <f>C140+F140-G140</f>
        <v>5191.5538634623535</v>
      </c>
      <c r="C141" s="17">
        <f>B141+(B141*0.04)</f>
        <v>5399.2160180008477</v>
      </c>
      <c r="D141" s="17">
        <f>B141/3250</f>
        <v>1.5974011887576471</v>
      </c>
      <c r="E141" s="28">
        <f>(C141-B141)/D141</f>
        <v>130.00000000000003</v>
      </c>
      <c r="F141" s="80"/>
      <c r="G141" s="80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.5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5399.2160180008477</v>
      </c>
      <c r="C143" s="17">
        <f>B143+(B143*0.04)</f>
        <v>5615.184658720882</v>
      </c>
      <c r="D143" s="17">
        <f>B143/3250</f>
        <v>1.6612972363079532</v>
      </c>
      <c r="E143" s="28">
        <f>(C143-B143)/D143</f>
        <v>130.0000000000002</v>
      </c>
      <c r="F143" s="26"/>
      <c r="G143" s="18"/>
      <c r="H143" s="19">
        <f>D143*50/B143</f>
        <v>1.5384615384615385E-2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5615.184658720882</v>
      </c>
      <c r="C144" s="17">
        <f>B144+(B144*0.04)</f>
        <v>5839.7920450697175</v>
      </c>
      <c r="D144" s="17">
        <f>B144/3250</f>
        <v>1.7277491257602713</v>
      </c>
      <c r="E144" s="28">
        <f>(C144-B144)/D144</f>
        <v>130.00000000000011</v>
      </c>
      <c r="F144" s="18"/>
      <c r="G144" s="18"/>
      <c r="H144" s="19">
        <f>D144*50/B144</f>
        <v>1.5384615384615384E-2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5839.7920450697175</v>
      </c>
      <c r="C145" s="17">
        <f>B145+(B145*0.04)</f>
        <v>6073.3837268725065</v>
      </c>
      <c r="D145" s="17">
        <f>B145/3250</f>
        <v>1.7968590907906823</v>
      </c>
      <c r="E145" s="28">
        <f>(C145-B145)/D145</f>
        <v>130.00000000000017</v>
      </c>
      <c r="F145" s="18"/>
      <c r="G145" s="18"/>
      <c r="H145" s="19">
        <f>D145*50/B145</f>
        <v>1.5384615384615385E-2</v>
      </c>
      <c r="I145" s="43"/>
      <c r="J145" s="18"/>
      <c r="K145" s="43"/>
      <c r="L145" s="9"/>
      <c r="M145" s="31"/>
      <c r="N145" s="31"/>
    </row>
    <row r="146" spans="1:14" s="1" customFormat="1" ht="13.5" thickBot="1">
      <c r="A146" s="15">
        <f>A145+7</f>
        <v>43184</v>
      </c>
      <c r="B146" s="20">
        <f>C145+F145-G145</f>
        <v>6073.3837268725065</v>
      </c>
      <c r="C146" s="17">
        <f>B146+(B146*0.04)</f>
        <v>6316.3190759474064</v>
      </c>
      <c r="D146" s="17">
        <f>B146/3250</f>
        <v>1.8687334544223098</v>
      </c>
      <c r="E146" s="28">
        <f>(C146-B146)/D146</f>
        <v>129.99999999999983</v>
      </c>
      <c r="F146" s="80"/>
      <c r="G146" s="80"/>
      <c r="H146" s="19">
        <f>D146*50/B146</f>
        <v>1.5384615384615385E-2</v>
      </c>
      <c r="I146" s="43"/>
      <c r="J146" s="18"/>
      <c r="K146" s="43"/>
      <c r="L146" s="9"/>
      <c r="M146" s="31"/>
      <c r="N146" s="31"/>
    </row>
    <row r="147" spans="1:14" ht="13.5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6316.3190759474064</v>
      </c>
      <c r="C148" s="17">
        <f>B148+(B148*0.04)</f>
        <v>6568.9718389853024</v>
      </c>
      <c r="D148" s="17">
        <f>B148/3250</f>
        <v>1.943482792599202</v>
      </c>
      <c r="E148" s="28">
        <f>(C148-B148)/D148</f>
        <v>129.99999999999986</v>
      </c>
      <c r="F148" s="26"/>
      <c r="G148" s="18"/>
      <c r="H148" s="19">
        <f>D148*50/B148</f>
        <v>1.5384615384615384E-2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6568.9718389853024</v>
      </c>
      <c r="C149" s="17">
        <f>B149+(B149*0.04)</f>
        <v>6831.7307125447142</v>
      </c>
      <c r="D149" s="17">
        <f>B149/3250</f>
        <v>2.02122210430317</v>
      </c>
      <c r="E149" s="28">
        <f>(C149-B149)/D149</f>
        <v>129.99999999999983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6831.7307125447142</v>
      </c>
      <c r="C150" s="17">
        <f>B150+(B150*0.04)</f>
        <v>7104.9999410465025</v>
      </c>
      <c r="D150" s="17">
        <f>B150/3250</f>
        <v>2.1020709884752966</v>
      </c>
      <c r="E150" s="28">
        <f>(C150-B150)/D150</f>
        <v>129.99999999999989</v>
      </c>
      <c r="F150" s="18"/>
      <c r="G150" s="18"/>
      <c r="H150" s="19">
        <f>D150*50/B150</f>
        <v>1.5384615384615384E-2</v>
      </c>
      <c r="I150" s="43"/>
      <c r="J150" s="18"/>
      <c r="K150" s="43"/>
      <c r="L150" s="9"/>
      <c r="M150" s="31"/>
      <c r="N150" s="31"/>
    </row>
    <row r="151" spans="1:14" s="1" customFormat="1" ht="13.5" thickBot="1">
      <c r="A151" s="15">
        <f>A150+7</f>
        <v>43212</v>
      </c>
      <c r="B151" s="20">
        <f>C150+F150-G150</f>
        <v>7104.9999410465025</v>
      </c>
      <c r="C151" s="17">
        <f>B151+(B151*0.04)</f>
        <v>7389.1999386883626</v>
      </c>
      <c r="D151" s="17">
        <f>B151/3250</f>
        <v>2.1861538280143082</v>
      </c>
      <c r="E151" s="28">
        <f>(C151-B151)/D151</f>
        <v>130.00000000000003</v>
      </c>
      <c r="F151" s="80"/>
      <c r="G151" s="80"/>
      <c r="H151" s="19">
        <f>D151*50/B151</f>
        <v>1.5384615384615384E-2</v>
      </c>
      <c r="I151" s="43"/>
      <c r="J151" s="18"/>
      <c r="K151" s="43"/>
      <c r="L151" s="9"/>
      <c r="M151" s="31"/>
      <c r="N151" s="31"/>
    </row>
    <row r="152" spans="1:14" ht="13.5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7389.1999386883626</v>
      </c>
      <c r="C153" s="17">
        <f>B153+(B153*0.04)</f>
        <v>7684.7679362358967</v>
      </c>
      <c r="D153" s="17">
        <f>B153/3250</f>
        <v>2.2735999811348808</v>
      </c>
      <c r="E153" s="28">
        <f>(C153-B153)/D153</f>
        <v>129.99999999999983</v>
      </c>
      <c r="F153" s="26"/>
      <c r="G153" s="18"/>
      <c r="H153" s="19">
        <f>D153*50/B153</f>
        <v>1.5384615384615384E-2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7684.7679362358967</v>
      </c>
      <c r="C154" s="17">
        <f>B154+(B154*0.04)</f>
        <v>7992.1586536853329</v>
      </c>
      <c r="D154" s="17">
        <f>B154/3250</f>
        <v>2.3645439803802759</v>
      </c>
      <c r="E154" s="28">
        <f>(C154-B154)/D154</f>
        <v>130.00000000000011</v>
      </c>
      <c r="F154" s="18"/>
      <c r="G154" s="18"/>
      <c r="H154" s="19">
        <f>D154*50/B154</f>
        <v>1.5384615384615384E-2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7992.1586536853329</v>
      </c>
      <c r="C155" s="17">
        <f>B155+(B155*0.04)</f>
        <v>8311.8449998327469</v>
      </c>
      <c r="D155" s="17">
        <f>B155/3250</f>
        <v>2.4591257395954869</v>
      </c>
      <c r="E155" s="28">
        <f>(C155-B155)/D155</f>
        <v>130.00000000000031</v>
      </c>
      <c r="F155" s="18"/>
      <c r="G155" s="18"/>
      <c r="H155" s="19">
        <f>D155*50/B155</f>
        <v>1.5384615384615384E-2</v>
      </c>
      <c r="I155" s="43"/>
      <c r="J155" s="18"/>
      <c r="K155" s="43"/>
      <c r="L155" s="9"/>
      <c r="M155" s="31"/>
      <c r="N155" s="31"/>
    </row>
    <row r="156" spans="1:14" s="1" customFormat="1" ht="13.5" thickBot="1">
      <c r="A156" s="15">
        <f>A155+7</f>
        <v>43240</v>
      </c>
      <c r="B156" s="20">
        <f>C155+F155-G155</f>
        <v>8311.8449998327469</v>
      </c>
      <c r="C156" s="17">
        <f>B156+(B156*0.04)</f>
        <v>8644.3187998260564</v>
      </c>
      <c r="D156" s="17">
        <f>B156/3250</f>
        <v>2.557490769179307</v>
      </c>
      <c r="E156" s="28">
        <f>(C156-B156)/D156</f>
        <v>129.99999999999986</v>
      </c>
      <c r="F156" s="80"/>
      <c r="G156" s="80"/>
      <c r="H156" s="19">
        <f>D156*50/B156</f>
        <v>1.5384615384615385E-2</v>
      </c>
      <c r="I156" s="43"/>
      <c r="J156" s="18"/>
      <c r="K156" s="43"/>
      <c r="L156" s="9"/>
      <c r="M156" s="31"/>
      <c r="N156" s="31"/>
    </row>
    <row r="157" spans="1:14" ht="13.5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8644.3187998260564</v>
      </c>
      <c r="C158" s="17">
        <f>B158+(B158*0.04)</f>
        <v>8990.0915518190995</v>
      </c>
      <c r="D158" s="17">
        <f>B158/3250</f>
        <v>2.6597903999464787</v>
      </c>
      <c r="E158" s="28">
        <f>(C158-B158)/D158</f>
        <v>130.00000000000034</v>
      </c>
      <c r="F158" s="26"/>
      <c r="G158" s="18"/>
      <c r="H158" s="19">
        <f>D158*50/B158</f>
        <v>1.5384615384615382E-2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8990.0915518190995</v>
      </c>
      <c r="C159" s="17">
        <f>B159+(B159*0.04)</f>
        <v>9349.6952138918641</v>
      </c>
      <c r="D159" s="17">
        <f>B159/3250</f>
        <v>2.7661820159443384</v>
      </c>
      <c r="E159" s="28">
        <f>(C159-B159)/D159</f>
        <v>130.0000000000002</v>
      </c>
      <c r="F159" s="18"/>
      <c r="G159" s="18"/>
      <c r="H159" s="19">
        <f>D159*50/B159</f>
        <v>1.5384615384615385E-2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9349.6952138918641</v>
      </c>
      <c r="C160" s="17">
        <f>B160+(B160*0.04)</f>
        <v>9723.683022447538</v>
      </c>
      <c r="D160" s="17">
        <f>B160/3250</f>
        <v>2.8768292965821121</v>
      </c>
      <c r="E160" s="28">
        <f>(C160-B160)/D160</f>
        <v>129.99999999999974</v>
      </c>
      <c r="F160" s="18"/>
      <c r="G160" s="18"/>
      <c r="H160" s="19">
        <f>D160*50/B160</f>
        <v>1.5384615384615385E-2</v>
      </c>
      <c r="I160" s="43"/>
      <c r="J160" s="18"/>
      <c r="K160" s="43"/>
      <c r="L160" s="9"/>
      <c r="M160" s="31"/>
      <c r="N160" s="31"/>
    </row>
    <row r="161" spans="1:14" s="1" customFormat="1" ht="13.5" thickBot="1">
      <c r="A161" s="15">
        <f>A160+7</f>
        <v>43268</v>
      </c>
      <c r="B161" s="20">
        <f>C160+F160-G160</f>
        <v>9723.683022447538</v>
      </c>
      <c r="C161" s="17">
        <f>B161+(B161*0.04)</f>
        <v>10112.63034334544</v>
      </c>
      <c r="D161" s="17">
        <f>B161/3250</f>
        <v>2.9919024684453963</v>
      </c>
      <c r="E161" s="28">
        <f>(C161-B161)/D161</f>
        <v>130.00000000000003</v>
      </c>
      <c r="F161" s="80"/>
      <c r="G161" s="80"/>
      <c r="H161" s="19">
        <f>D161*50/B161</f>
        <v>1.5384615384615384E-2</v>
      </c>
      <c r="I161" s="43"/>
      <c r="J161" s="18"/>
      <c r="K161" s="43"/>
      <c r="L161" s="9"/>
      <c r="M161" s="31"/>
      <c r="N161" s="31"/>
    </row>
    <row r="162" spans="1:14" ht="13.5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10112.63034334544</v>
      </c>
      <c r="C163" s="17">
        <f>B163+(B163*0.04)</f>
        <v>10517.135557079257</v>
      </c>
      <c r="D163" s="17">
        <f>B163/3250</f>
        <v>3.1115785671832121</v>
      </c>
      <c r="E163" s="28">
        <f>(C163-B163)/D163</f>
        <v>129.99999999999983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10517.135557079257</v>
      </c>
      <c r="C164" s="17">
        <f>B164+(B164*0.04)</f>
        <v>10937.820979362426</v>
      </c>
      <c r="D164" s="17">
        <f>B164/3250</f>
        <v>3.2360417098705403</v>
      </c>
      <c r="E164" s="28">
        <f>(C164-B164)/D164</f>
        <v>129.99999999999989</v>
      </c>
      <c r="F164" s="18"/>
      <c r="G164" s="18"/>
      <c r="H164" s="19">
        <f>D164*50/B164</f>
        <v>1.5384615384615384E-2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10937.820979362426</v>
      </c>
      <c r="C165" s="17">
        <f>B165+(B165*0.04)</f>
        <v>11375.333818536923</v>
      </c>
      <c r="D165" s="17">
        <f>B165/3250</f>
        <v>3.3654833782653619</v>
      </c>
      <c r="E165" s="28">
        <f>(C165-B165)/D165</f>
        <v>129.99999999999986</v>
      </c>
      <c r="F165" s="18"/>
      <c r="G165" s="18"/>
      <c r="H165" s="19">
        <f>D165*50/B165</f>
        <v>1.5384615384615384E-2</v>
      </c>
      <c r="I165" s="43"/>
      <c r="J165" s="18"/>
      <c r="K165" s="43"/>
      <c r="L165" s="9"/>
      <c r="M165" s="31"/>
      <c r="N165" s="31"/>
    </row>
    <row r="166" spans="1:14" s="1" customFormat="1" ht="13.5" thickBot="1">
      <c r="A166" s="15">
        <f>A165+7</f>
        <v>43296</v>
      </c>
      <c r="B166" s="20">
        <f>C165+F165-G165</f>
        <v>11375.333818536923</v>
      </c>
      <c r="C166" s="17">
        <f>B166+(B166*0.04)</f>
        <v>11830.347171278399</v>
      </c>
      <c r="D166" s="17">
        <f>B166/3250</f>
        <v>3.5001027133959761</v>
      </c>
      <c r="E166" s="28">
        <f>(C166-B166)/D166</f>
        <v>129.99999999999986</v>
      </c>
      <c r="F166" s="80"/>
      <c r="G166" s="80"/>
      <c r="H166" s="19">
        <f>D166*50/B166</f>
        <v>1.5384615384615385E-2</v>
      </c>
      <c r="I166" s="43"/>
      <c r="J166" s="18"/>
      <c r="K166" s="43"/>
      <c r="L166" s="9"/>
      <c r="M166" s="31"/>
      <c r="N166" s="31"/>
    </row>
    <row r="167" spans="1:14" ht="13.5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11830.347171278399</v>
      </c>
      <c r="C168" s="17">
        <f>B168+(B168*0.04)</f>
        <v>12303.561058129535</v>
      </c>
      <c r="D168" s="17">
        <f>B168/3250</f>
        <v>3.6401068219318153</v>
      </c>
      <c r="E168" s="28">
        <f>(C168-B168)/D168</f>
        <v>129.99999999999989</v>
      </c>
      <c r="F168" s="26"/>
      <c r="G168" s="33"/>
      <c r="H168" s="19">
        <f>D168*50/B168</f>
        <v>1.5384615384615385E-2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12303.561058129535</v>
      </c>
      <c r="C169" s="17">
        <f>B169+(B169*0.04)</f>
        <v>12795.703500454716</v>
      </c>
      <c r="D169" s="17">
        <f>B169/3250</f>
        <v>3.7857110948090877</v>
      </c>
      <c r="E169" s="28">
        <f>(C169-B169)/D169</f>
        <v>129.99999999999991</v>
      </c>
      <c r="F169" s="26"/>
      <c r="G169" s="63"/>
      <c r="H169" s="19">
        <f>D169*50/B169</f>
        <v>1.5384615384615385E-2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12795.703500454716</v>
      </c>
      <c r="C170" s="17">
        <f>B170+(B170*0.04)</f>
        <v>13307.531640472906</v>
      </c>
      <c r="D170" s="17">
        <f>B170/3250</f>
        <v>3.9371395386014512</v>
      </c>
      <c r="E170" s="28">
        <f>(C170-B170)/D170</f>
        <v>130.00000000000023</v>
      </c>
      <c r="F170" s="26"/>
      <c r="G170" s="33"/>
      <c r="H170" s="19">
        <f>D170*50/B170</f>
        <v>1.5384615384615385E-2</v>
      </c>
      <c r="I170" s="43"/>
      <c r="J170" s="18"/>
      <c r="K170" s="43"/>
      <c r="L170" s="9"/>
    </row>
    <row r="171" spans="1:14" s="1" customFormat="1" ht="13.5" thickBot="1">
      <c r="A171" s="15">
        <f>A170+7</f>
        <v>43324</v>
      </c>
      <c r="B171" s="20">
        <f>C170+F170-G170</f>
        <v>13307.531640472906</v>
      </c>
      <c r="C171" s="17">
        <f>B171+(B171*0.04)</f>
        <v>13839.832906091822</v>
      </c>
      <c r="D171" s="17">
        <f>B171/3250</f>
        <v>4.0946251201455093</v>
      </c>
      <c r="E171" s="28">
        <f>(C171-B171)/D171</f>
        <v>130.00000000000011</v>
      </c>
      <c r="F171" s="80"/>
      <c r="G171" s="80"/>
      <c r="H171" s="19">
        <f>D171*50/B171</f>
        <v>1.5384615384615385E-2</v>
      </c>
      <c r="I171" s="43"/>
      <c r="J171" s="18"/>
      <c r="K171" s="43"/>
      <c r="L171" s="9"/>
    </row>
    <row r="172" spans="1:14" ht="13.5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13839.832906091822</v>
      </c>
      <c r="C173" s="17">
        <f>B173+(B173*0.04)</f>
        <v>14393.426222335494</v>
      </c>
      <c r="D173" s="17">
        <f>B173/3250</f>
        <v>4.2584101249513298</v>
      </c>
      <c r="E173" s="28">
        <f>(C173-B173)/D173</f>
        <v>129.99999999999986</v>
      </c>
      <c r="F173" s="26"/>
      <c r="G173" s="18"/>
      <c r="H173" s="19">
        <f>D173*50/B173</f>
        <v>1.5384615384615384E-2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14393.426222335494</v>
      </c>
      <c r="C174" s="17">
        <f>B174+(B174*0.04)</f>
        <v>14969.163271228914</v>
      </c>
      <c r="D174" s="17">
        <f>B174/3250</f>
        <v>4.4287465299493833</v>
      </c>
      <c r="E174" s="28">
        <f>(C174-B174)/D174</f>
        <v>129.99999999999989</v>
      </c>
      <c r="F174" s="18"/>
      <c r="G174" s="18"/>
      <c r="H174" s="19">
        <f>D174*50/B174</f>
        <v>1.5384615384615387E-2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14969.163271228914</v>
      </c>
      <c r="C175" s="17">
        <f>B175+(B175*0.04)</f>
        <v>15567.92980207807</v>
      </c>
      <c r="D175" s="17">
        <f>B175/3250</f>
        <v>4.6058963911473585</v>
      </c>
      <c r="E175" s="28">
        <f>(C175-B175)/D175</f>
        <v>129.99999999999986</v>
      </c>
      <c r="F175" s="18"/>
      <c r="G175" s="18"/>
      <c r="H175" s="19">
        <f>D175*50/B175</f>
        <v>1.5384615384615385E-2</v>
      </c>
      <c r="I175" s="43"/>
      <c r="J175" s="18"/>
      <c r="K175" s="43"/>
      <c r="L175" s="9"/>
    </row>
    <row r="176" spans="1:14" s="1" customFormat="1" ht="13.5" thickBot="1">
      <c r="A176" s="15">
        <f>A175+7</f>
        <v>43352</v>
      </c>
      <c r="B176" s="20">
        <f>C175+F175-G175</f>
        <v>15567.92980207807</v>
      </c>
      <c r="C176" s="17">
        <f>B176+(B176*0.04)</f>
        <v>16190.646994161192</v>
      </c>
      <c r="D176" s="17">
        <f>B176/3250</f>
        <v>4.7901322467932523</v>
      </c>
      <c r="E176" s="28">
        <f>(C176-B176)/D176</f>
        <v>129.99999999999991</v>
      </c>
      <c r="F176" s="80"/>
      <c r="G176" s="80"/>
      <c r="H176" s="19">
        <f>D176*50/B176</f>
        <v>1.5384615384615384E-2</v>
      </c>
      <c r="I176" s="43"/>
      <c r="J176" s="18"/>
      <c r="K176" s="43"/>
      <c r="L176" s="9"/>
    </row>
    <row r="177" spans="1:12" ht="13.5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16190.646994161192</v>
      </c>
      <c r="C178" s="17">
        <f>B178+(B178*0.04)</f>
        <v>16838.272873927639</v>
      </c>
      <c r="D178" s="17">
        <f>B178/3250</f>
        <v>4.9817375366649825</v>
      </c>
      <c r="E178" s="28">
        <f>(C178-B178)/D178</f>
        <v>129.99999999999983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16838.272873927639</v>
      </c>
      <c r="C179" s="17">
        <f>B179+(B179*0.04)</f>
        <v>17511.803788884743</v>
      </c>
      <c r="D179" s="17">
        <f>B179/3250</f>
        <v>5.1810070381315816</v>
      </c>
      <c r="E179" s="28">
        <f>(C179-B179)/D179</f>
        <v>129.99999999999969</v>
      </c>
      <c r="F179" s="18"/>
      <c r="G179" s="18"/>
      <c r="H179" s="19">
        <f>D179*50/B179</f>
        <v>1.5384615384615385E-2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17511.803788884743</v>
      </c>
      <c r="C180" s="17">
        <f>B180+(B180*0.04)</f>
        <v>18212.275940440133</v>
      </c>
      <c r="D180" s="17">
        <f>B180/3250</f>
        <v>5.3882473196568439</v>
      </c>
      <c r="E180" s="28">
        <f>(C180-B180)/D180</f>
        <v>130.00000000000009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.5" thickBot="1">
      <c r="A181" s="15">
        <f>A180+7</f>
        <v>43380</v>
      </c>
      <c r="B181" s="20">
        <f>C180+F180-G180</f>
        <v>18212.275940440133</v>
      </c>
      <c r="C181" s="17">
        <f>B181+(B181*0.04)</f>
        <v>18940.766978057738</v>
      </c>
      <c r="D181" s="17">
        <f>B181/3250</f>
        <v>5.6037772124431182</v>
      </c>
      <c r="E181" s="28">
        <f>(C181-B181)/D181</f>
        <v>129.99999999999991</v>
      </c>
      <c r="F181" s="80"/>
      <c r="G181" s="80"/>
      <c r="H181" s="19">
        <f>D181*50/B181</f>
        <v>1.5384615384615385E-2</v>
      </c>
      <c r="I181" s="43"/>
      <c r="J181" s="18"/>
      <c r="K181" s="43"/>
      <c r="L181" s="9"/>
    </row>
    <row r="182" spans="1:12" ht="13.5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18940.766978057738</v>
      </c>
      <c r="C183" s="17">
        <f>B183+(B183*0.04)</f>
        <v>19698.397657180049</v>
      </c>
      <c r="D183" s="17">
        <f>B183/3250</f>
        <v>5.8279283009408429</v>
      </c>
      <c r="E183" s="28">
        <f>(C183-B183)/D183</f>
        <v>130.00000000000017</v>
      </c>
      <c r="F183" s="26"/>
      <c r="G183" s="18"/>
      <c r="H183" s="19">
        <f>D183*50/B183</f>
        <v>1.5384615384615385E-2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19698.397657180049</v>
      </c>
      <c r="C184" s="17">
        <f>B184+(B184*0.04)</f>
        <v>20486.333563467251</v>
      </c>
      <c r="D184" s="17">
        <f>B184/3250</f>
        <v>6.0610454329784762</v>
      </c>
      <c r="E184" s="28">
        <f>(C184-B184)/D184</f>
        <v>130.00000000000011</v>
      </c>
      <c r="F184" s="18"/>
      <c r="G184" s="18"/>
      <c r="H184" s="19">
        <f>D184*50/B184</f>
        <v>1.5384615384615384E-2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20486.333563467251</v>
      </c>
      <c r="C185" s="17">
        <f>B185+(B185*0.04)</f>
        <v>21305.786906005942</v>
      </c>
      <c r="D185" s="17">
        <f>B185/3250</f>
        <v>6.303487250297616</v>
      </c>
      <c r="E185" s="28">
        <f>(C185-B185)/D185</f>
        <v>130.00000000000011</v>
      </c>
      <c r="F185" s="18"/>
      <c r="G185" s="18"/>
      <c r="H185" s="19">
        <f>D185*50/B185</f>
        <v>1.5384615384615384E-2</v>
      </c>
      <c r="I185" s="43"/>
      <c r="J185" s="18"/>
      <c r="K185" s="43"/>
      <c r="L185" s="9"/>
    </row>
    <row r="186" spans="1:12" s="1" customFormat="1" ht="13.5" thickBot="1">
      <c r="A186" s="15">
        <f>A185+7</f>
        <v>43408</v>
      </c>
      <c r="B186" s="20">
        <f>C185+F185-G185</f>
        <v>21305.786906005942</v>
      </c>
      <c r="C186" s="17">
        <f>B186+(B186*0.04)</f>
        <v>22158.01838224618</v>
      </c>
      <c r="D186" s="17">
        <f>B186/3250</f>
        <v>6.5556267403095205</v>
      </c>
      <c r="E186" s="28">
        <f>(C186-B186)/D186</f>
        <v>130.00000000000011</v>
      </c>
      <c r="F186" s="80"/>
      <c r="G186" s="80"/>
      <c r="H186" s="19">
        <f>D186*50/B186</f>
        <v>1.5384615384615384E-2</v>
      </c>
      <c r="I186" s="43"/>
      <c r="J186" s="18"/>
      <c r="K186" s="43"/>
      <c r="L186" s="9"/>
    </row>
    <row r="187" spans="1:12" ht="13.5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22158.01838224618</v>
      </c>
      <c r="C188" s="17">
        <f>B188+(B188*0.04)</f>
        <v>23044.339117536027</v>
      </c>
      <c r="D188" s="17">
        <f>B188/3250</f>
        <v>6.8178518099219021</v>
      </c>
      <c r="E188" s="28">
        <f>(C188-B188)/D188</f>
        <v>129.99999999999983</v>
      </c>
      <c r="F188" s="26"/>
      <c r="G188" s="18"/>
      <c r="H188" s="19">
        <f>D188*50/B188</f>
        <v>1.5384615384615387E-2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23044.339117536027</v>
      </c>
      <c r="C189" s="17">
        <f>B189+(B189*0.04)</f>
        <v>23966.112682237468</v>
      </c>
      <c r="D189" s="17">
        <f>B189/3250</f>
        <v>7.0905658823187778</v>
      </c>
      <c r="E189" s="28">
        <f>(C189-B189)/D189</f>
        <v>130.00000000000006</v>
      </c>
      <c r="F189" s="18"/>
      <c r="G189" s="18"/>
      <c r="H189" s="19">
        <f>D189*50/B189</f>
        <v>1.5384615384615385E-2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23966.112682237468</v>
      </c>
      <c r="C190" s="17">
        <f>B190+(B190*0.04)</f>
        <v>24924.757189526968</v>
      </c>
      <c r="D190" s="17">
        <f>B190/3250</f>
        <v>7.3741885176115289</v>
      </c>
      <c r="E190" s="28">
        <f>(C190-B190)/D190</f>
        <v>130.0000000000002</v>
      </c>
      <c r="F190" s="18"/>
      <c r="G190" s="18"/>
      <c r="H190" s="19">
        <f>D190*50/B190</f>
        <v>1.5384615384615384E-2</v>
      </c>
      <c r="I190" s="43"/>
      <c r="J190" s="18"/>
      <c r="K190" s="43"/>
      <c r="L190" s="9"/>
    </row>
    <row r="191" spans="1:12" s="1" customFormat="1" ht="13.5" thickBot="1">
      <c r="A191" s="15">
        <f>A190+7</f>
        <v>43436</v>
      </c>
      <c r="B191" s="20">
        <f>C190+F190-G190</f>
        <v>24924.757189526968</v>
      </c>
      <c r="C191" s="17">
        <f>B191+(B191*0.04)</f>
        <v>25921.747477108049</v>
      </c>
      <c r="D191" s="17">
        <f>B191/3250</f>
        <v>7.6691560583159903</v>
      </c>
      <c r="E191" s="28">
        <f>(C191-B191)/D191</f>
        <v>130.0000000000002</v>
      </c>
      <c r="F191" s="80"/>
      <c r="G191" s="80"/>
      <c r="H191" s="19">
        <f>D191*50/B191</f>
        <v>1.5384615384615384E-2</v>
      </c>
      <c r="I191" s="43"/>
      <c r="J191" s="18"/>
      <c r="K191" s="43"/>
      <c r="L191" s="9"/>
    </row>
    <row r="192" spans="1:12" ht="13.5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25921.747477108049</v>
      </c>
      <c r="C193" s="17">
        <f>B193+(B193*0.04)</f>
        <v>26958.617376192371</v>
      </c>
      <c r="D193" s="17">
        <f>B193/3250</f>
        <v>7.9759223006486302</v>
      </c>
      <c r="E193" s="28">
        <f>(C193-B193)/D193</f>
        <v>130.00000000000003</v>
      </c>
      <c r="F193" s="26"/>
      <c r="G193" s="18"/>
      <c r="H193" s="19">
        <f>D193*50/B193</f>
        <v>1.5384615384615384E-2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26958.617376192371</v>
      </c>
      <c r="C194" s="17">
        <f>B194+(B194*0.04)</f>
        <v>28036.962071240065</v>
      </c>
      <c r="D194" s="17">
        <f>B194/3250</f>
        <v>8.2949591926745754</v>
      </c>
      <c r="E194" s="28">
        <f>(C194-B194)/D194</f>
        <v>129.99999999999986</v>
      </c>
      <c r="F194" s="18"/>
      <c r="G194" s="18"/>
      <c r="H194" s="19">
        <f>D194*50/B194</f>
        <v>1.5384615384615384E-2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28036.962071240065</v>
      </c>
      <c r="C195" s="17">
        <f>B195+(B195*0.04)</f>
        <v>29158.440554089666</v>
      </c>
      <c r="D195" s="17">
        <f>B195/3250</f>
        <v>8.6267575603815576</v>
      </c>
      <c r="E195" s="28">
        <f>(C195-B195)/D195</f>
        <v>129.99999999999986</v>
      </c>
      <c r="F195" s="18"/>
      <c r="G195" s="18"/>
      <c r="H195" s="19">
        <f>D195*50/B195</f>
        <v>1.5384615384615384E-2</v>
      </c>
      <c r="I195" s="43"/>
      <c r="J195" s="18"/>
      <c r="K195" s="43"/>
      <c r="L195" s="9"/>
    </row>
    <row r="196" spans="1:12" s="1" customFormat="1" ht="13.5" thickBot="1">
      <c r="A196" s="15">
        <f>A195+7</f>
        <v>43464</v>
      </c>
      <c r="B196" s="20">
        <f>C195+F195-G195</f>
        <v>29158.440554089666</v>
      </c>
      <c r="C196" s="17">
        <f>B196+(B196*0.04)</f>
        <v>30324.778176253254</v>
      </c>
      <c r="D196" s="17">
        <f>B196/3250</f>
        <v>8.97182786279682</v>
      </c>
      <c r="E196" s="28">
        <f>(C196-B196)/D196</f>
        <v>130.00000000000017</v>
      </c>
      <c r="F196" s="80"/>
      <c r="G196" s="80"/>
      <c r="H196" s="19">
        <f>D196*50/B196</f>
        <v>1.5384615384615384E-2</v>
      </c>
      <c r="I196" s="43"/>
      <c r="J196" s="18"/>
      <c r="K196" s="43"/>
      <c r="L196" s="9"/>
    </row>
    <row r="197" spans="1:12" ht="13.5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30324.778176253254</v>
      </c>
      <c r="C198" s="17">
        <f>B198+(B198*0.04)</f>
        <v>31537.769303303383</v>
      </c>
      <c r="D198" s="17">
        <f>B198/3250</f>
        <v>9.3307009773086929</v>
      </c>
      <c r="E198" s="28">
        <f>(C198-B198)/D198</f>
        <v>129.99999999999986</v>
      </c>
      <c r="F198" s="26"/>
      <c r="G198" s="18"/>
      <c r="H198" s="19">
        <f>D198*50/B198</f>
        <v>1.5384615384615384E-2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31537.769303303383</v>
      </c>
      <c r="C199" s="17">
        <f>B199+(B199*0.04)</f>
        <v>32799.280075435519</v>
      </c>
      <c r="D199" s="17">
        <f>B199/3250</f>
        <v>9.703929016401041</v>
      </c>
      <c r="E199" s="28">
        <f>(C199-B199)/D199</f>
        <v>130.00000000000011</v>
      </c>
      <c r="F199" s="18"/>
      <c r="G199" s="18"/>
      <c r="H199" s="19">
        <f>D199*50/B199</f>
        <v>1.5384615384615385E-2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32799.280075435519</v>
      </c>
      <c r="C200" s="17">
        <f>B200+(B200*0.04)</f>
        <v>34111.251278452939</v>
      </c>
      <c r="D200" s="17">
        <f>B200/3250</f>
        <v>10.092086177057084</v>
      </c>
      <c r="E200" s="28">
        <f>(C200-B200)/D200</f>
        <v>129.99999999999989</v>
      </c>
      <c r="F200" s="18"/>
      <c r="G200" s="18"/>
      <c r="H200" s="19">
        <f>D200*50/B200</f>
        <v>1.5384615384615385E-2</v>
      </c>
      <c r="I200" s="43"/>
      <c r="J200" s="18"/>
      <c r="K200" s="43"/>
      <c r="L200" s="9"/>
    </row>
    <row r="201" spans="1:12" ht="13.5" thickBot="1">
      <c r="A201" s="15">
        <f>A200+7</f>
        <v>43492</v>
      </c>
      <c r="B201" s="20">
        <f>C200+F200-G200</f>
        <v>34111.251278452939</v>
      </c>
      <c r="C201" s="17">
        <f>B201+(B201*0.04)</f>
        <v>35475.701329591058</v>
      </c>
      <c r="D201" s="17">
        <f>B201/3250</f>
        <v>10.495769624139365</v>
      </c>
      <c r="E201" s="28">
        <f>(C201-B201)/D201</f>
        <v>130.00000000000017</v>
      </c>
      <c r="F201" s="80"/>
      <c r="G201" s="80"/>
      <c r="H201" s="19">
        <f>D201*50/B201</f>
        <v>1.5384615384615385E-2</v>
      </c>
      <c r="I201" s="43"/>
      <c r="J201" s="18"/>
      <c r="K201" s="43"/>
      <c r="L201" s="9"/>
    </row>
    <row r="202" spans="1:12" ht="13.5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35475.701329591058</v>
      </c>
      <c r="C203" s="17">
        <f>B203+(B203*0.04)</f>
        <v>36894.729382774698</v>
      </c>
      <c r="D203" s="17">
        <f>B203/3250</f>
        <v>10.915600409104941</v>
      </c>
      <c r="E203" s="28">
        <f>(C203-B203)/D203</f>
        <v>129.99999999999974</v>
      </c>
      <c r="F203" s="26"/>
      <c r="G203" s="33"/>
      <c r="H203" s="19">
        <f>D203*50/B203</f>
        <v>1.5384615384615384E-2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36894.729382774698</v>
      </c>
      <c r="C204" s="17">
        <f>B204+(B204*0.04)</f>
        <v>38370.518558085685</v>
      </c>
      <c r="D204" s="17">
        <f>B204/3250</f>
        <v>11.352224425469139</v>
      </c>
      <c r="E204" s="28">
        <f>(C204-B204)/D204</f>
        <v>129.99999999999991</v>
      </c>
      <c r="F204" s="26"/>
      <c r="G204" s="33"/>
      <c r="H204" s="19">
        <f>D204*50/B204</f>
        <v>1.5384615384615387E-2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38370.518558085685</v>
      </c>
      <c r="C205" s="17">
        <f>B205+(B205*0.04)</f>
        <v>39905.339300409112</v>
      </c>
      <c r="D205" s="17">
        <f>B205/3250</f>
        <v>11.806313402487904</v>
      </c>
      <c r="E205" s="28">
        <f>(C205-B205)/D205</f>
        <v>129.99999999999997</v>
      </c>
      <c r="F205" s="26"/>
      <c r="G205" s="33"/>
      <c r="H205" s="19">
        <f>D205*50/B205</f>
        <v>1.5384615384615385E-2</v>
      </c>
      <c r="I205" s="43"/>
      <c r="J205" s="18"/>
      <c r="K205" s="43"/>
      <c r="L205" s="9"/>
    </row>
    <row r="206" spans="1:12" ht="13.5" thickBot="1">
      <c r="A206" s="15">
        <f>A205+7</f>
        <v>43520</v>
      </c>
      <c r="B206" s="20">
        <f>C205+F205-G205</f>
        <v>39905.339300409112</v>
      </c>
      <c r="C206" s="17">
        <f>B206+(B206*0.04)</f>
        <v>41501.552872425476</v>
      </c>
      <c r="D206" s="17">
        <f>B206/3250</f>
        <v>12.27856593858742</v>
      </c>
      <c r="E206" s="28">
        <f>(C206-B206)/D206</f>
        <v>129.99999999999997</v>
      </c>
      <c r="F206" s="80"/>
      <c r="G206" s="80"/>
      <c r="H206" s="19">
        <f>D206*50/B206</f>
        <v>1.5384615384615385E-2</v>
      </c>
      <c r="I206" s="43"/>
      <c r="J206" s="18"/>
      <c r="K206" s="43"/>
      <c r="L206" s="9"/>
    </row>
    <row r="207" spans="1:12" ht="13.5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41501.552872425476</v>
      </c>
      <c r="C208" s="17">
        <f>B208+(B208*0.04)</f>
        <v>43161.614987322493</v>
      </c>
      <c r="D208" s="17">
        <f>B208/3250</f>
        <v>12.769708576130915</v>
      </c>
      <c r="E208" s="28">
        <f>(C208-B208)/D208</f>
        <v>129.99999999999983</v>
      </c>
      <c r="F208" s="26"/>
      <c r="G208" s="18"/>
      <c r="H208" s="19">
        <f>D208*50/B208</f>
        <v>1.5384615384615384E-2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43161.614987322493</v>
      </c>
      <c r="C209" s="17">
        <f>B209+(B209*0.04)</f>
        <v>44888.079586815395</v>
      </c>
      <c r="D209" s="17">
        <f>B209/3250</f>
        <v>13.280496919176151</v>
      </c>
      <c r="E209" s="28">
        <f>(C209-B209)/D209</f>
        <v>130.00000000000014</v>
      </c>
      <c r="F209" s="18"/>
      <c r="G209" s="18"/>
      <c r="H209" s="19">
        <f>D209*50/B209</f>
        <v>1.5384615384615384E-2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44888.079586815395</v>
      </c>
      <c r="C210" s="17">
        <f>B210+(B210*0.04)</f>
        <v>46683.602770288009</v>
      </c>
      <c r="D210" s="17">
        <f>B210/3250</f>
        <v>13.811716795943198</v>
      </c>
      <c r="E210" s="28">
        <f>(C210-B210)/D210</f>
        <v>129.99999999999991</v>
      </c>
      <c r="F210" s="18"/>
      <c r="G210" s="18"/>
      <c r="H210" s="19">
        <f>D210*50/B210</f>
        <v>1.5384615384615384E-2</v>
      </c>
      <c r="I210" s="43"/>
      <c r="J210" s="18"/>
      <c r="K210" s="43"/>
      <c r="L210" s="9"/>
    </row>
    <row r="211" spans="1:12" ht="13.5" thickBot="1">
      <c r="A211" s="15">
        <f>A210+7</f>
        <v>43548</v>
      </c>
      <c r="B211" s="20">
        <f>C210+F210-G210</f>
        <v>46683.602770288009</v>
      </c>
      <c r="C211" s="17">
        <f>B211+(B211*0.04)</f>
        <v>48550.946881099531</v>
      </c>
      <c r="D211" s="17">
        <f>B211/3250</f>
        <v>14.364185467780926</v>
      </c>
      <c r="E211" s="28">
        <f>(C211-B211)/D211</f>
        <v>130.00000000000011</v>
      </c>
      <c r="F211" s="80"/>
      <c r="G211" s="80"/>
      <c r="H211" s="19">
        <f>D211*50/B211</f>
        <v>1.5384615384615385E-2</v>
      </c>
      <c r="I211" s="43"/>
      <c r="J211" s="18"/>
      <c r="K211" s="43"/>
      <c r="L211" s="9"/>
    </row>
    <row r="212" spans="1:12" ht="13.5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48550.946881099531</v>
      </c>
      <c r="C213" s="17">
        <f>B213+(B213*0.04)</f>
        <v>50492.984756343511</v>
      </c>
      <c r="D213" s="17">
        <f>B213/3250</f>
        <v>14.938752886492164</v>
      </c>
      <c r="E213" s="28">
        <f>(C213-B213)/D213</f>
        <v>129.99999999999986</v>
      </c>
      <c r="F213" s="26"/>
      <c r="G213" s="18"/>
      <c r="H213" s="19">
        <f>D213*50/B213</f>
        <v>1.5384615384615385E-2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50492.984756343511</v>
      </c>
      <c r="C214" s="17">
        <f>B214+(B214*0.04)</f>
        <v>52512.704146597251</v>
      </c>
      <c r="D214" s="17">
        <f>B214/3250</f>
        <v>15.536303001951849</v>
      </c>
      <c r="E214" s="28">
        <f>(C214-B214)/D214</f>
        <v>130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52512.704146597251</v>
      </c>
      <c r="C215" s="17">
        <f>B215+(B215*0.04)</f>
        <v>54613.212312461139</v>
      </c>
      <c r="D215" s="17">
        <f>B215/3250</f>
        <v>16.157755122029922</v>
      </c>
      <c r="E215" s="28">
        <f>(C215-B215)/D215</f>
        <v>129.99999999999991</v>
      </c>
      <c r="F215" s="18"/>
      <c r="G215" s="18"/>
      <c r="H215" s="19">
        <f>D215*50/B215</f>
        <v>1.5384615384615382E-2</v>
      </c>
      <c r="I215" s="43"/>
      <c r="J215" s="18"/>
      <c r="K215" s="43"/>
      <c r="L215" s="9"/>
    </row>
    <row r="216" spans="1:12" ht="13.5" thickBot="1">
      <c r="A216" s="15">
        <f>A215+7</f>
        <v>43576</v>
      </c>
      <c r="B216" s="20">
        <f>C215+F215-G215</f>
        <v>54613.212312461139</v>
      </c>
      <c r="C216" s="17">
        <f>B216+(B216*0.04)</f>
        <v>56797.740804959583</v>
      </c>
      <c r="D216" s="17">
        <f>B216/3250</f>
        <v>16.804065326911118</v>
      </c>
      <c r="E216" s="28">
        <f>(C216-B216)/D216</f>
        <v>129.99999999999994</v>
      </c>
      <c r="F216" s="80"/>
      <c r="G216" s="80"/>
      <c r="H216" s="19">
        <f>D216*50/B216</f>
        <v>1.5384615384615384E-2</v>
      </c>
      <c r="I216" s="43"/>
      <c r="J216" s="18"/>
      <c r="K216" s="43"/>
      <c r="L216" s="9"/>
    </row>
    <row r="217" spans="1:12" ht="13.5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56797.740804959583</v>
      </c>
      <c r="C218" s="17">
        <f>B218+(B218*0.04)</f>
        <v>59069.650437157965</v>
      </c>
      <c r="D218" s="17">
        <f>B218/3250</f>
        <v>17.476227939987563</v>
      </c>
      <c r="E218" s="28">
        <f>(C218-B218)/D218</f>
        <v>129.99999999999991</v>
      </c>
      <c r="F218" s="26"/>
      <c r="G218" s="18"/>
      <c r="H218" s="19">
        <f>D218*50/B218</f>
        <v>1.5384615384615384E-2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59069.650437157965</v>
      </c>
      <c r="C219" s="17">
        <f>B219+(B219*0.04)</f>
        <v>61432.436454644281</v>
      </c>
      <c r="D219" s="17">
        <f>B219/3250</f>
        <v>18.175277057587067</v>
      </c>
      <c r="E219" s="28">
        <f>(C219-B219)/D219</f>
        <v>129.99999999999986</v>
      </c>
      <c r="F219" s="18"/>
      <c r="G219" s="18"/>
      <c r="H219" s="19">
        <f>D219*50/B219</f>
        <v>1.5384615384615385E-2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61432.436454644281</v>
      </c>
      <c r="C220" s="17">
        <f>B220+(B220*0.04)</f>
        <v>63889.733912830052</v>
      </c>
      <c r="D220" s="17">
        <f>B220/3250</f>
        <v>18.902288139890548</v>
      </c>
      <c r="E220" s="28">
        <f>(C220-B220)/D220</f>
        <v>129.99999999999997</v>
      </c>
      <c r="F220" s="18"/>
      <c r="G220" s="18"/>
      <c r="H220" s="19">
        <f>D220*50/B220</f>
        <v>1.5384615384615384E-2</v>
      </c>
      <c r="I220" s="43"/>
      <c r="J220" s="18"/>
      <c r="K220" s="43"/>
      <c r="L220" s="9"/>
    </row>
    <row r="221" spans="1:12" ht="13.5" thickBot="1">
      <c r="A221" s="15">
        <f>A220+7</f>
        <v>43604</v>
      </c>
      <c r="B221" s="20">
        <f>C220+F220-G220</f>
        <v>63889.733912830052</v>
      </c>
      <c r="C221" s="17">
        <f>B221+(B221*0.04)</f>
        <v>66445.323269343251</v>
      </c>
      <c r="D221" s="17">
        <f>B221/3250</f>
        <v>19.658379665486169</v>
      </c>
      <c r="E221" s="28">
        <f>(C221-B221)/D221</f>
        <v>129.99999999999986</v>
      </c>
      <c r="F221" s="80"/>
      <c r="G221" s="80"/>
      <c r="H221" s="19">
        <f>D221*50/B221</f>
        <v>1.5384615384615385E-2</v>
      </c>
      <c r="I221" s="43"/>
      <c r="J221" s="18"/>
      <c r="K221" s="43"/>
      <c r="L221" s="9"/>
    </row>
    <row r="222" spans="1:12" ht="13.5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66445.323269343251</v>
      </c>
      <c r="C223" s="17">
        <f>B223+(B223*0.04)</f>
        <v>69103.136200116976</v>
      </c>
      <c r="D223" s="17">
        <f>B223/3250</f>
        <v>20.444714852105616</v>
      </c>
      <c r="E223" s="28">
        <f>(C223-B223)/D223</f>
        <v>129.99999999999977</v>
      </c>
      <c r="F223" s="26"/>
      <c r="G223" s="33"/>
      <c r="H223" s="19">
        <f>D223*50/B223</f>
        <v>1.5384615384615384E-2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69103.136200116976</v>
      </c>
      <c r="C224" s="17">
        <f>B224+(B224*0.04)</f>
        <v>71867.261648121654</v>
      </c>
      <c r="D224" s="17">
        <f>B224/3250</f>
        <v>21.262503446189839</v>
      </c>
      <c r="E224" s="28">
        <f>(C224-B224)/D224</f>
        <v>129.99999999999991</v>
      </c>
      <c r="F224" s="26"/>
      <c r="G224" s="33"/>
      <c r="H224" s="19">
        <f>D224*50/B224</f>
        <v>1.5384615384615385E-2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71867.261648121654</v>
      </c>
      <c r="C225" s="17">
        <f>B225+(B225*0.04)</f>
        <v>74741.952114046522</v>
      </c>
      <c r="D225" s="17">
        <f>B225/3250</f>
        <v>22.113003584037433</v>
      </c>
      <c r="E225" s="28">
        <f>(C225-B225)/D225</f>
        <v>130.00000000000011</v>
      </c>
      <c r="F225" s="26"/>
      <c r="G225" s="33"/>
      <c r="H225" s="19">
        <f>D225*50/B225</f>
        <v>1.5384615384615385E-2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74741.952114046522</v>
      </c>
      <c r="C226" s="17">
        <f>B226+(B226*0.04)</f>
        <v>77731.630198608385</v>
      </c>
      <c r="D226" s="17">
        <f>B226/3250</f>
        <v>22.997523727398931</v>
      </c>
      <c r="E226" s="28">
        <f>(C226-B226)/D226</f>
        <v>130.00000000000009</v>
      </c>
      <c r="F226" s="26"/>
      <c r="G226" s="33"/>
      <c r="H226" s="19">
        <f>D226*50/B226</f>
        <v>1.5384615384615384E-2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77731.630198608385</v>
      </c>
      <c r="C227" s="17">
        <f>B227+(B227*0.04)</f>
        <v>80840.895406552721</v>
      </c>
      <c r="D227" s="17">
        <f>B227/3250</f>
        <v>23.917424676494889</v>
      </c>
      <c r="E227" s="28">
        <f>(C227-B227)/D227</f>
        <v>130.00000000000003</v>
      </c>
      <c r="F227" s="80"/>
      <c r="G227" s="80"/>
      <c r="H227" s="19">
        <f>D227*50/B227</f>
        <v>1.5384615384615385E-2</v>
      </c>
      <c r="I227" s="43"/>
      <c r="J227" s="18"/>
      <c r="K227" s="43"/>
      <c r="L227" s="9"/>
    </row>
    <row r="228" spans="1:12" ht="13.5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</sheetData>
  <mergeCells count="1">
    <mergeCell ref="A1:L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activeCell="H22" sqref="H22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</cols>
  <sheetData>
    <row r="1" spans="1:10" ht="16.5" thickBot="1">
      <c r="A1" s="102"/>
      <c r="B1" s="103"/>
      <c r="C1" s="103"/>
      <c r="D1" s="103"/>
      <c r="E1" s="103"/>
      <c r="F1" s="103"/>
      <c r="G1" s="103"/>
      <c r="H1" s="103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16</v>
      </c>
      <c r="E3" s="8" t="s">
        <v>17</v>
      </c>
      <c r="F3" s="8" t="s">
        <v>10</v>
      </c>
      <c r="G3" s="8" t="s">
        <v>11</v>
      </c>
      <c r="H3" s="14" t="s">
        <v>18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82">
        <f>C15+F15-G15</f>
        <v>8484.5215869921103</v>
      </c>
      <c r="C16" s="17">
        <f>B16+(B16*0.04)</f>
        <v>8823.9024504717945</v>
      </c>
      <c r="D16" s="17">
        <f>B16/3250</f>
        <v>2.6106220267668032</v>
      </c>
      <c r="E16" s="28">
        <f>(C16-B16)/D16</f>
        <v>129.99999999999991</v>
      </c>
      <c r="F16" s="18"/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8823.9024504717945</v>
      </c>
      <c r="C17" s="17">
        <f>B17+(B17*0.04)</f>
        <v>9176.8585484906671</v>
      </c>
      <c r="D17" s="17">
        <f>B17/3250</f>
        <v>2.715046907837475</v>
      </c>
      <c r="E17" s="28">
        <f>(C17-B17)/D17</f>
        <v>130.00000000000031</v>
      </c>
      <c r="F17" s="26"/>
      <c r="G17" s="18"/>
      <c r="H17" s="19">
        <f>D17*50/B17</f>
        <v>1.5384615384615382E-2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9176.8585484906671</v>
      </c>
      <c r="C19" s="17">
        <f>B19+(B19*0.04)</f>
        <v>9543.9328904302929</v>
      </c>
      <c r="D19" s="17">
        <f>B19/3250</f>
        <v>2.8236487841509743</v>
      </c>
      <c r="E19" s="28">
        <f>(C19-B19)/D19</f>
        <v>129.99999999999969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9543.9328904302929</v>
      </c>
      <c r="C20" s="17">
        <f>B20+(B20*0.04)</f>
        <v>9925.690206047504</v>
      </c>
      <c r="D20" s="17">
        <f>B20/3250</f>
        <v>2.936594735517013</v>
      </c>
      <c r="E20" s="28">
        <f>(C20-B20)/D20</f>
        <v>129.9999999999998</v>
      </c>
      <c r="F20" s="18"/>
      <c r="G20" s="18"/>
      <c r="H20" s="19">
        <f>D20*50/B20</f>
        <v>1.5384615384615384E-2</v>
      </c>
    </row>
    <row r="21" spans="1:8" s="1" customFormat="1">
      <c r="A21" s="15">
        <f>A20+7</f>
        <v>42981</v>
      </c>
      <c r="B21" s="20">
        <f>C20+F20-G20</f>
        <v>9925.690206047504</v>
      </c>
      <c r="C21" s="17">
        <f>B21+(B21*0.04)</f>
        <v>10322.717814289404</v>
      </c>
      <c r="D21" s="17">
        <f>B21/3250</f>
        <v>3.0540585249376937</v>
      </c>
      <c r="E21" s="28">
        <f>(C21-B21)/D21</f>
        <v>130.00000000000009</v>
      </c>
      <c r="F21" s="18"/>
      <c r="G21" s="18"/>
      <c r="H21" s="19">
        <f>D21*50/B21</f>
        <v>1.5384615384615385E-2</v>
      </c>
    </row>
    <row r="22" spans="1:8" s="1" customFormat="1" ht="13.5" thickBot="1">
      <c r="A22" s="15">
        <f>A21+7</f>
        <v>42988</v>
      </c>
      <c r="B22" s="20">
        <f>C21+F21-G21</f>
        <v>10322.717814289404</v>
      </c>
      <c r="C22" s="17">
        <f>B22+(B22*0.04)</f>
        <v>10735.62652686098</v>
      </c>
      <c r="D22" s="17">
        <f>B22/3250</f>
        <v>3.1762208659352016</v>
      </c>
      <c r="E22" s="28">
        <f>(C22-B22)/D22</f>
        <v>129.99999999999991</v>
      </c>
      <c r="F22" s="26"/>
      <c r="G22" s="18"/>
      <c r="H22" s="19">
        <f>D22*50/B22</f>
        <v>1.5384615384615387E-2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10735.62652686098</v>
      </c>
      <c r="C24" s="17">
        <f>B24+(B24*0.04)</f>
        <v>11165.051587935419</v>
      </c>
      <c r="D24" s="17">
        <f>B24/3250</f>
        <v>3.3032697005726095</v>
      </c>
      <c r="E24" s="28">
        <f>(C24-B24)/D24</f>
        <v>129.99999999999974</v>
      </c>
      <c r="F24" s="26"/>
      <c r="G24" s="18"/>
      <c r="H24" s="19">
        <f>D24*50/B24</f>
        <v>1.5384615384615385E-2</v>
      </c>
    </row>
    <row r="25" spans="1:8" s="1" customFormat="1">
      <c r="A25" s="15">
        <f>A24+7</f>
        <v>43002</v>
      </c>
      <c r="B25" s="20">
        <f>C24+F24-G24</f>
        <v>11165.051587935419</v>
      </c>
      <c r="C25" s="17">
        <f>B25+(B25*0.04)</f>
        <v>11611.653651452836</v>
      </c>
      <c r="D25" s="17">
        <f>B25/3250</f>
        <v>3.4354004885955134</v>
      </c>
      <c r="E25" s="28">
        <f>(C25-B25)/D25</f>
        <v>130.00000000000014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11611.653651452836</v>
      </c>
      <c r="C26" s="17">
        <f>B26+(B26*0.04)</f>
        <v>12076.11979751095</v>
      </c>
      <c r="D26" s="17">
        <f>B26/3250</f>
        <v>3.5728165081393342</v>
      </c>
      <c r="E26" s="28">
        <f>(C26-B26)/D26</f>
        <v>130.00000000000009</v>
      </c>
      <c r="F26" s="18"/>
      <c r="G26" s="18"/>
      <c r="H26" s="19">
        <f>D26*50/B26</f>
        <v>1.5384615384615385E-2</v>
      </c>
    </row>
    <row r="27" spans="1:8" s="1" customFormat="1" ht="13.5" thickBot="1">
      <c r="A27" s="15">
        <f>A26+7</f>
        <v>43016</v>
      </c>
      <c r="B27" s="20">
        <f>C26+F26-G26</f>
        <v>12076.11979751095</v>
      </c>
      <c r="C27" s="17">
        <f>B27+(B27*0.04)</f>
        <v>12559.164589411388</v>
      </c>
      <c r="D27" s="17">
        <f>B27/3250</f>
        <v>3.7157291684649079</v>
      </c>
      <c r="E27" s="28">
        <f>(C27-B27)/D27</f>
        <v>130.00000000000006</v>
      </c>
      <c r="F27" s="26"/>
      <c r="G27" s="18"/>
      <c r="H27" s="19">
        <f>D27*50/B27</f>
        <v>1.5384615384615385E-2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12559.164589411388</v>
      </c>
      <c r="C29" s="17">
        <f>B29+(B29*0.04)</f>
        <v>13061.531172987843</v>
      </c>
      <c r="D29" s="17">
        <f>B29/3250</f>
        <v>3.8643583352035038</v>
      </c>
      <c r="E29" s="28">
        <f>(C29-B29)/D29</f>
        <v>129.99999999999989</v>
      </c>
      <c r="F29" s="26"/>
      <c r="G29" s="18"/>
      <c r="H29" s="19">
        <f>D29*50/B29</f>
        <v>1.5384615384615384E-2</v>
      </c>
    </row>
    <row r="30" spans="1:8" s="1" customFormat="1">
      <c r="A30" s="15">
        <f>A29+7</f>
        <v>43030</v>
      </c>
      <c r="B30" s="20">
        <f>C29+F29-G29</f>
        <v>13061.531172987843</v>
      </c>
      <c r="C30" s="17">
        <f>B30+(B30*0.04)</f>
        <v>13583.992419907358</v>
      </c>
      <c r="D30" s="17">
        <f>B30/3250</f>
        <v>4.0189326686116438</v>
      </c>
      <c r="E30" s="28">
        <f>(C30-B30)/D30</f>
        <v>130.0000000000002</v>
      </c>
      <c r="F30" s="18"/>
      <c r="G30" s="18"/>
      <c r="H30" s="19">
        <f>D30*50/B30</f>
        <v>1.5384615384615384E-2</v>
      </c>
    </row>
    <row r="31" spans="1:8" s="1" customFormat="1">
      <c r="A31" s="15">
        <f>A30+7</f>
        <v>43037</v>
      </c>
      <c r="B31" s="20">
        <f>C30+F30-G30</f>
        <v>13583.992419907358</v>
      </c>
      <c r="C31" s="17">
        <f>B31+(B31*0.04)</f>
        <v>14127.352116703652</v>
      </c>
      <c r="D31" s="17">
        <f>B31/3250</f>
        <v>4.1796899753561103</v>
      </c>
      <c r="E31" s="28">
        <f>(C31-B31)/D31</f>
        <v>130.00000000000014</v>
      </c>
      <c r="F31" s="18"/>
      <c r="G31" s="18"/>
      <c r="H31" s="19">
        <f>D31*50/B31</f>
        <v>1.5384615384615385E-2</v>
      </c>
    </row>
    <row r="32" spans="1:8" s="1" customFormat="1" ht="13.5" thickBot="1">
      <c r="A32" s="15">
        <f>A31+7</f>
        <v>43044</v>
      </c>
      <c r="B32" s="20">
        <f>C31+F31-G31</f>
        <v>14127.352116703652</v>
      </c>
      <c r="C32" s="17">
        <f>B32+(B32*0.04)</f>
        <v>14692.446201371798</v>
      </c>
      <c r="D32" s="17">
        <f>B32/3250</f>
        <v>4.3468775743703549</v>
      </c>
      <c r="E32" s="28">
        <f>(C32-B32)/D32</f>
        <v>129.99999999999997</v>
      </c>
      <c r="F32" s="26"/>
      <c r="G32" s="18"/>
      <c r="H32" s="19">
        <f>D32*50/B32</f>
        <v>1.5384615384615385E-2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14692.446201371798</v>
      </c>
      <c r="C34" s="17">
        <f>B34+(B34*0.04)</f>
        <v>15280.14404942667</v>
      </c>
      <c r="D34" s="17">
        <f>B34/3250</f>
        <v>4.5207526773451692</v>
      </c>
      <c r="E34" s="28">
        <f>(C34-B34)/D34</f>
        <v>129.99999999999989</v>
      </c>
      <c r="F34" s="26"/>
      <c r="G34" s="18"/>
      <c r="H34" s="19">
        <f>D34*50/B34</f>
        <v>1.5384615384615385E-2</v>
      </c>
    </row>
    <row r="35" spans="1:8" s="1" customFormat="1">
      <c r="A35" s="15">
        <f>A34+7</f>
        <v>43058</v>
      </c>
      <c r="B35" s="20">
        <f>C34+F34-G34</f>
        <v>15280.14404942667</v>
      </c>
      <c r="C35" s="17">
        <f>B35+(B35*0.04)</f>
        <v>15891.349811403737</v>
      </c>
      <c r="D35" s="17">
        <f>B35/3250</f>
        <v>4.7015827844389753</v>
      </c>
      <c r="E35" s="28">
        <f>(C35-B35)/D35</f>
        <v>130.00000000000017</v>
      </c>
      <c r="F35" s="18"/>
      <c r="G35" s="18"/>
      <c r="H35" s="19">
        <f>D35*50/B35</f>
        <v>1.5384615384615384E-2</v>
      </c>
    </row>
    <row r="36" spans="1:8" s="1" customFormat="1">
      <c r="A36" s="15">
        <f>A35+7</f>
        <v>43065</v>
      </c>
      <c r="B36" s="20">
        <f>C35+F35-G35</f>
        <v>15891.349811403737</v>
      </c>
      <c r="C36" s="17">
        <f>B36+(B36*0.04)</f>
        <v>16527.003803859887</v>
      </c>
      <c r="D36" s="17">
        <f>B36/3250</f>
        <v>4.8896460958165342</v>
      </c>
      <c r="E36" s="28">
        <f>(C36-B36)/D36</f>
        <v>129.99999999999997</v>
      </c>
      <c r="F36" s="18"/>
      <c r="G36" s="18"/>
      <c r="H36" s="19">
        <f>D36*50/B36</f>
        <v>1.5384615384615384E-2</v>
      </c>
    </row>
    <row r="37" spans="1:8" s="1" customFormat="1" ht="13.5" thickBot="1">
      <c r="A37" s="15">
        <f>A36+7</f>
        <v>43072</v>
      </c>
      <c r="B37" s="20">
        <f>C36+F36-G36</f>
        <v>16527.003803859887</v>
      </c>
      <c r="C37" s="17">
        <f>B37+(B37*0.04)</f>
        <v>17188.083956014281</v>
      </c>
      <c r="D37" s="17">
        <f>B37/3250</f>
        <v>5.0852319396491961</v>
      </c>
      <c r="E37" s="28">
        <f>(C37-B37)/D37</f>
        <v>129.9999999999998</v>
      </c>
      <c r="F37" s="26"/>
      <c r="G37" s="18"/>
      <c r="H37" s="19">
        <f>D37*50/B37</f>
        <v>1.5384615384615384E-2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17188.083956014281</v>
      </c>
      <c r="C39" s="17">
        <f>B39+(B39*0.04)</f>
        <v>17875.607314254852</v>
      </c>
      <c r="D39" s="17">
        <f>B39/3250</f>
        <v>5.2886412172351633</v>
      </c>
      <c r="E39" s="28">
        <f>(C39-B39)/D39</f>
        <v>129.99999999999991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17875.607314254852</v>
      </c>
      <c r="C40" s="17">
        <f>B40+(B40*0.04)</f>
        <v>18590.631606825045</v>
      </c>
      <c r="D40" s="17">
        <f>B40/3250</f>
        <v>5.5001868659245696</v>
      </c>
      <c r="E40" s="28">
        <f>(C40-B40)/D40</f>
        <v>129.99999999999986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18590.631606825045</v>
      </c>
      <c r="C41" s="17">
        <f>B41+(B41*0.04)</f>
        <v>19334.256871098049</v>
      </c>
      <c r="D41" s="17">
        <f>B41/3250</f>
        <v>5.7201943405615525</v>
      </c>
      <c r="E41" s="28">
        <f>(C41-B41)/D41</f>
        <v>130.00000000000026</v>
      </c>
      <c r="F41" s="18"/>
      <c r="G41" s="18"/>
      <c r="H41" s="19">
        <f>D41*50/B41</f>
        <v>1.5384615384615384E-2</v>
      </c>
    </row>
    <row r="42" spans="1:8" s="1" customFormat="1" ht="13.5" thickBot="1">
      <c r="A42" s="15">
        <f>A41+7</f>
        <v>43100</v>
      </c>
      <c r="B42" s="20">
        <f>C41+F41-G41</f>
        <v>19334.256871098049</v>
      </c>
      <c r="C42" s="17">
        <f>B42+(B42*0.04)</f>
        <v>20107.62714594197</v>
      </c>
      <c r="D42" s="17">
        <f>B42/3250</f>
        <v>5.9490021141840153</v>
      </c>
      <c r="E42" s="28">
        <f>(C42-B42)/D42</f>
        <v>129.99999999999983</v>
      </c>
      <c r="F42" s="26"/>
      <c r="G42" s="18"/>
      <c r="H42" s="19">
        <f>D42*50/B42</f>
        <v>1.5384615384615387E-2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20107.62714594197</v>
      </c>
      <c r="C44" s="17">
        <f>B44+(B44*0.04)</f>
        <v>20911.932231779647</v>
      </c>
      <c r="D44" s="17">
        <f>B44/3250</f>
        <v>6.1869621987513757</v>
      </c>
      <c r="E44" s="28">
        <f>(C44-B44)/D44</f>
        <v>129.99999999999974</v>
      </c>
      <c r="F44" s="26"/>
      <c r="G44" s="52"/>
      <c r="H44" s="19">
        <f>D44*50/B44</f>
        <v>1.5384615384615385E-2</v>
      </c>
    </row>
    <row r="45" spans="1:8" s="1" customFormat="1">
      <c r="A45" s="15">
        <f>A44+7</f>
        <v>43114</v>
      </c>
      <c r="B45" s="20">
        <f>C44+F44-G44</f>
        <v>20911.932231779647</v>
      </c>
      <c r="C45" s="17">
        <f>B45+(B45*0.04)</f>
        <v>21748.409521050831</v>
      </c>
      <c r="D45" s="17">
        <f>B45/3250</f>
        <v>6.4344406867014294</v>
      </c>
      <c r="E45" s="28">
        <f>(C45-B45)/D45</f>
        <v>129.99999999999977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21748.409521050831</v>
      </c>
      <c r="C46" s="17">
        <f>B46+(B46*0.04)</f>
        <v>22618.345901892866</v>
      </c>
      <c r="D46" s="17">
        <f>B46/3250</f>
        <v>6.6918183141694865</v>
      </c>
      <c r="E46" s="28">
        <f>(C46-B46)/D46</f>
        <v>130.00000000000023</v>
      </c>
      <c r="F46" s="26"/>
      <c r="G46" s="33"/>
      <c r="H46" s="19">
        <f>D46*50/B46</f>
        <v>1.5384615384615384E-2</v>
      </c>
    </row>
    <row r="47" spans="1:8" s="1" customFormat="1" ht="13.5" thickBot="1">
      <c r="A47" s="15">
        <f>A46+7</f>
        <v>43128</v>
      </c>
      <c r="B47" s="20">
        <f>C46+F46-G46</f>
        <v>22618.345901892866</v>
      </c>
      <c r="C47" s="17">
        <f>B47+(B47*0.04)</f>
        <v>23523.079737968579</v>
      </c>
      <c r="D47" s="17">
        <f>B47/3250</f>
        <v>6.9594910467362663</v>
      </c>
      <c r="E47" s="28">
        <f>(C47-B47)/D47</f>
        <v>129.99999999999977</v>
      </c>
      <c r="F47" s="26"/>
      <c r="G47" s="33"/>
      <c r="H47" s="19">
        <f>D47*50/B47</f>
        <v>1.5384615384615384E-2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23523.079737968579</v>
      </c>
      <c r="C49" s="17">
        <f>B49+(B49*0.04)</f>
        <v>24464.002927487323</v>
      </c>
      <c r="D49" s="17">
        <f>B49/3250</f>
        <v>7.2378706886057165</v>
      </c>
      <c r="E49" s="28">
        <f>(C49-B49)/D49</f>
        <v>130.00000000000011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24464.002927487323</v>
      </c>
      <c r="C50" s="17">
        <f>B50+(B50*0.04)</f>
        <v>25442.563044586816</v>
      </c>
      <c r="D50" s="17">
        <f>B50/3250</f>
        <v>7.5273855161499457</v>
      </c>
      <c r="E50" s="28">
        <f>(C50-B50)/D50</f>
        <v>129.99999999999991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25442.563044586816</v>
      </c>
      <c r="C51" s="17">
        <f>B51+(B51*0.04)</f>
        <v>26460.26556637029</v>
      </c>
      <c r="D51" s="17">
        <f>B51/3250</f>
        <v>7.8284809367959429</v>
      </c>
      <c r="E51" s="28">
        <f>(C51-B51)/D51</f>
        <v>130.00000000000023</v>
      </c>
      <c r="F51" s="26"/>
      <c r="G51" s="33"/>
      <c r="H51" s="19">
        <f>D51*50/B51</f>
        <v>1.5384615384615384E-2</v>
      </c>
    </row>
    <row r="52" spans="1:8" s="1" customFormat="1" ht="13.5" thickBot="1">
      <c r="A52" s="15">
        <f>A51+7</f>
        <v>43156</v>
      </c>
      <c r="B52" s="20">
        <f>C51+F51-G51</f>
        <v>26460.26556637029</v>
      </c>
      <c r="C52" s="17">
        <f>B52+(B52*0.04)</f>
        <v>27518.6761890251</v>
      </c>
      <c r="D52" s="17">
        <f>B52/3250</f>
        <v>8.1416201742677821</v>
      </c>
      <c r="E52" s="28">
        <f>(C52-B52)/D52</f>
        <v>129.9999999999998</v>
      </c>
      <c r="F52" s="26"/>
      <c r="G52" s="33"/>
      <c r="H52" s="19">
        <f>D52*50/B52</f>
        <v>1.5384615384615385E-2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27518.6761890251</v>
      </c>
      <c r="C54" s="17">
        <f>B54+(B54*0.04)</f>
        <v>28619.423236586103</v>
      </c>
      <c r="D54" s="17">
        <f>B54/3250</f>
        <v>8.4672849812384925</v>
      </c>
      <c r="E54" s="28">
        <f>(C54-B54)/D54</f>
        <v>129.99999999999983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28619.423236586103</v>
      </c>
      <c r="C55" s="17">
        <f>B55+(B55*0.04)</f>
        <v>29764.200166049548</v>
      </c>
      <c r="D55" s="17">
        <f>B55/3250</f>
        <v>8.8059763804880316</v>
      </c>
      <c r="E55" s="28">
        <f>(C55-B55)/D55</f>
        <v>130.00000000000014</v>
      </c>
      <c r="F55" s="26"/>
      <c r="G55" s="33"/>
      <c r="H55" s="19">
        <f>D55*50/B55</f>
        <v>1.5384615384615384E-2</v>
      </c>
    </row>
    <row r="56" spans="1:8" s="1" customFormat="1">
      <c r="A56" s="15">
        <f>A55+7</f>
        <v>43177</v>
      </c>
      <c r="B56" s="20">
        <f>C55+F55-G55</f>
        <v>29764.200166049548</v>
      </c>
      <c r="C56" s="17">
        <f>B56+(B56*0.04)</f>
        <v>30954.768172691529</v>
      </c>
      <c r="D56" s="17">
        <f>B56/3250</f>
        <v>9.1582154357075538</v>
      </c>
      <c r="E56" s="28">
        <f>(C56-B56)/D56</f>
        <v>129.99999999999989</v>
      </c>
      <c r="F56" s="26"/>
      <c r="G56" s="33"/>
      <c r="H56" s="19">
        <f>D56*50/B56</f>
        <v>1.5384615384615385E-2</v>
      </c>
    </row>
    <row r="57" spans="1:8" s="1" customFormat="1" ht="13.5" thickBot="1">
      <c r="A57" s="15">
        <f>A56+7</f>
        <v>43184</v>
      </c>
      <c r="B57" s="20">
        <f>C56+F56-G56</f>
        <v>30954.768172691529</v>
      </c>
      <c r="C57" s="17">
        <f>B57+(B57*0.04)</f>
        <v>32192.958899599191</v>
      </c>
      <c r="D57" s="17">
        <f>B57/3250</f>
        <v>9.5245440531358554</v>
      </c>
      <c r="E57" s="28">
        <f>(C57-B57)/D57</f>
        <v>130.00000000000009</v>
      </c>
      <c r="F57" s="26"/>
      <c r="G57" s="33"/>
      <c r="H57" s="19">
        <f>D57*50/B57</f>
        <v>1.5384615384615385E-2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32192.958899599191</v>
      </c>
      <c r="C59" s="17">
        <f>B59+(B59*0.04)</f>
        <v>33480.677255583156</v>
      </c>
      <c r="D59" s="17">
        <f>B59/3250</f>
        <v>9.9055258152612886</v>
      </c>
      <c r="E59" s="28">
        <f>(C59-B59)/D59</f>
        <v>129.99999999999974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33480.677255583156</v>
      </c>
      <c r="C60" s="17">
        <f>B60+(B60*0.04)</f>
        <v>34819.904345806484</v>
      </c>
      <c r="D60" s="17">
        <f>B60/3250</f>
        <v>10.30174684787174</v>
      </c>
      <c r="E60" s="28">
        <f>(C60-B60)/D60</f>
        <v>130.00000000000023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34819.904345806484</v>
      </c>
      <c r="C61" s="17">
        <f>B61+(B61*0.04)</f>
        <v>36212.700519638747</v>
      </c>
      <c r="D61" s="17">
        <f>B61/3250</f>
        <v>10.71381672178661</v>
      </c>
      <c r="E61" s="28">
        <f>(C61-B61)/D61</f>
        <v>130.00000000000034</v>
      </c>
      <c r="F61" s="26"/>
      <c r="G61" s="33"/>
      <c r="H61" s="19">
        <f>D61*50/B61</f>
        <v>1.5384615384615385E-2</v>
      </c>
    </row>
    <row r="62" spans="1:8" s="1" customFormat="1" ht="13.5" thickBot="1">
      <c r="A62" s="15">
        <f>A61+7</f>
        <v>43212</v>
      </c>
      <c r="B62" s="20">
        <f>C61+F61-G61</f>
        <v>36212.700519638747</v>
      </c>
      <c r="C62" s="17">
        <f>B62+(B62*0.04)</f>
        <v>37661.208540424297</v>
      </c>
      <c r="D62" s="17">
        <f>B62/3250</f>
        <v>11.142369390658075</v>
      </c>
      <c r="E62" s="28">
        <f>(C62-B62)/D62</f>
        <v>130</v>
      </c>
      <c r="F62" s="26"/>
      <c r="G62" s="33"/>
      <c r="H62" s="19">
        <f>D62*50/B62</f>
        <v>1.5384615384615384E-2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37661.208540424297</v>
      </c>
      <c r="C64" s="17">
        <f>B64+(B64*0.04)</f>
        <v>39167.656882041272</v>
      </c>
      <c r="D64" s="17">
        <f>B64/3250</f>
        <v>11.588064166284399</v>
      </c>
      <c r="E64" s="28">
        <f>(C64-B64)/D64</f>
        <v>130.00000000000028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39167.656882041272</v>
      </c>
      <c r="C65" s="17">
        <f>B65+(B65*0.04)</f>
        <v>40734.363157322921</v>
      </c>
      <c r="D65" s="17">
        <f>B65/3250</f>
        <v>12.051586732935776</v>
      </c>
      <c r="E65" s="28">
        <f>(C65-B65)/D65</f>
        <v>129.99999999999986</v>
      </c>
      <c r="F65" s="26"/>
      <c r="G65" s="33"/>
      <c r="H65" s="19">
        <f>D65*50/B65</f>
        <v>1.5384615384615387E-2</v>
      </c>
    </row>
    <row r="66" spans="1:8" s="1" customFormat="1">
      <c r="A66" s="15">
        <f>A65+7</f>
        <v>43233</v>
      </c>
      <c r="B66" s="20">
        <f>C65+F65-G65</f>
        <v>40734.363157322921</v>
      </c>
      <c r="C66" s="17">
        <f>B66+(B66*0.04)</f>
        <v>42363.737683615836</v>
      </c>
      <c r="D66" s="17">
        <f>B66/3250</f>
        <v>12.533650202253206</v>
      </c>
      <c r="E66" s="28">
        <f>(C66-B66)/D66</f>
        <v>129.99999999999986</v>
      </c>
      <c r="F66" s="26"/>
      <c r="G66" s="33"/>
      <c r="H66" s="19">
        <f>D66*50/B66</f>
        <v>1.5384615384615385E-2</v>
      </c>
    </row>
    <row r="67" spans="1:8" s="1" customFormat="1" ht="13.5" thickBot="1">
      <c r="A67" s="15">
        <f>A66+7</f>
        <v>43240</v>
      </c>
      <c r="B67" s="20">
        <f>C66+F66-G66</f>
        <v>42363.737683615836</v>
      </c>
      <c r="C67" s="17">
        <f>B67+(B67*0.04)</f>
        <v>44058.287190960473</v>
      </c>
      <c r="D67" s="17">
        <f>B67/3250</f>
        <v>13.034996210343333</v>
      </c>
      <c r="E67" s="28">
        <f>(C67-B67)/D67</f>
        <v>130.00000000000023</v>
      </c>
      <c r="F67" s="26"/>
      <c r="G67" s="33"/>
      <c r="H67" s="19">
        <f>D67*50/B67</f>
        <v>1.5384615384615384E-2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44058.287190960473</v>
      </c>
      <c r="C69" s="17">
        <f>B69+(B69*0.04)</f>
        <v>45820.61867859889</v>
      </c>
      <c r="D69" s="17">
        <f>B69/3250</f>
        <v>13.556396058757068</v>
      </c>
      <c r="E69" s="28">
        <f>(C69-B69)/D69</f>
        <v>129.99999999999989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45820.61867859889</v>
      </c>
      <c r="C70" s="17">
        <f>B70+(B70*0.04)</f>
        <v>47653.443425742844</v>
      </c>
      <c r="D70" s="17">
        <f>B70/3250</f>
        <v>14.098651901107351</v>
      </c>
      <c r="E70" s="28">
        <f>(C70-B70)/D70</f>
        <v>129.99999999999986</v>
      </c>
      <c r="F70" s="26"/>
      <c r="G70" s="63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47653.443425742844</v>
      </c>
      <c r="C71" s="17">
        <f>B71+(B71*0.04)</f>
        <v>49559.581162772556</v>
      </c>
      <c r="D71" s="17">
        <f>B71/3250</f>
        <v>14.662597977151645</v>
      </c>
      <c r="E71" s="28">
        <f>(C71-B71)/D71</f>
        <v>129.99999999999989</v>
      </c>
      <c r="F71" s="26"/>
      <c r="G71" s="33"/>
      <c r="H71" s="19">
        <f>D71*50/B71</f>
        <v>1.5384615384615385E-2</v>
      </c>
    </row>
    <row r="72" spans="1:8" s="1" customFormat="1" ht="13.5" thickBot="1">
      <c r="A72" s="15">
        <f>A71+7</f>
        <v>43268</v>
      </c>
      <c r="B72" s="20">
        <f>C71+F71-G71</f>
        <v>49559.581162772556</v>
      </c>
      <c r="C72" s="17">
        <f>B72+(B72*0.04)</f>
        <v>51541.964409283457</v>
      </c>
      <c r="D72" s="17">
        <f>B72/3250</f>
        <v>15.249101896237709</v>
      </c>
      <c r="E72" s="28">
        <f>(C72-B72)/D72</f>
        <v>129.99999999999991</v>
      </c>
      <c r="F72" s="26"/>
      <c r="G72" s="33"/>
      <c r="H72" s="19">
        <f>D72*50/B72</f>
        <v>1.5384615384615385E-2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51541.964409283457</v>
      </c>
      <c r="C74" s="17">
        <f>B74+(B74*0.04)</f>
        <v>53603.642985654798</v>
      </c>
      <c r="D74" s="17">
        <f>B74/3250</f>
        <v>15.859065972087217</v>
      </c>
      <c r="E74" s="28">
        <f>(C74-B74)/D74</f>
        <v>130.0000000000002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53603.642985654798</v>
      </c>
      <c r="C75" s="17">
        <f>B75+(B75*0.04)</f>
        <v>55747.788705080988</v>
      </c>
      <c r="D75" s="17">
        <f>B75/3250</f>
        <v>16.493428610970707</v>
      </c>
      <c r="E75" s="28">
        <f>(C75-B75)/D75</f>
        <v>129.99999999999986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55747.788705080988</v>
      </c>
      <c r="C76" s="17">
        <f>B76+(B76*0.04)</f>
        <v>57977.700253284231</v>
      </c>
      <c r="D76" s="17">
        <f>B76/3250</f>
        <v>17.153165755409535</v>
      </c>
      <c r="E76" s="28">
        <f>(C76-B76)/D76</f>
        <v>130.0000000000002</v>
      </c>
      <c r="F76" s="26"/>
      <c r="G76" s="33"/>
      <c r="H76" s="19">
        <f>D76*50/B76</f>
        <v>1.5384615384615385E-2</v>
      </c>
    </row>
    <row r="77" spans="1:8" s="1" customFormat="1" ht="13.5" thickBot="1">
      <c r="A77" s="15">
        <f>A76+7</f>
        <v>43296</v>
      </c>
      <c r="B77" s="20">
        <f>C76+F76-G76</f>
        <v>57977.700253284231</v>
      </c>
      <c r="C77" s="17">
        <f>B77+(B77*0.04)</f>
        <v>60296.808263415602</v>
      </c>
      <c r="D77" s="17">
        <f>B77/3250</f>
        <v>17.839292385625917</v>
      </c>
      <c r="E77" s="28">
        <f>(C77-B77)/D77</f>
        <v>130.00000000000009</v>
      </c>
      <c r="F77" s="26"/>
      <c r="G77" s="33"/>
      <c r="H77" s="19">
        <f>D77*50/B77</f>
        <v>1.5384615384615385E-2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60296.808263415602</v>
      </c>
      <c r="C79" s="17">
        <f>B79+(B79*0.04)</f>
        <v>62708.680593952224</v>
      </c>
      <c r="D79" s="17">
        <f>B79/3250</f>
        <v>18.552864081050956</v>
      </c>
      <c r="E79" s="28">
        <f>(C79-B79)/D79</f>
        <v>129.99999999999989</v>
      </c>
      <c r="F79" s="26"/>
      <c r="G79" s="33"/>
      <c r="H79" s="19">
        <f>D79*50/B79</f>
        <v>1.5384615384615387E-2</v>
      </c>
    </row>
    <row r="80" spans="1:8" s="1" customFormat="1">
      <c r="A80" s="15">
        <f>A79+7</f>
        <v>43310</v>
      </c>
      <c r="B80" s="20">
        <f>C79+F79-G79</f>
        <v>62708.680593952224</v>
      </c>
      <c r="C80" s="17">
        <f>B80+(B80*0.04)</f>
        <v>65217.02781771031</v>
      </c>
      <c r="D80" s="17">
        <f>B80/3250</f>
        <v>19.294978644292993</v>
      </c>
      <c r="E80" s="28">
        <f>(C80-B80)/D80</f>
        <v>129.99999999999986</v>
      </c>
      <c r="F80" s="26"/>
      <c r="G80" s="63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65217.02781771031</v>
      </c>
      <c r="C81" s="17">
        <f>B81+(B81*0.04)</f>
        <v>67825.708930418725</v>
      </c>
      <c r="D81" s="17">
        <f>B81/3250</f>
        <v>20.066777790064712</v>
      </c>
      <c r="E81" s="28">
        <f>(C81-B81)/D81</f>
        <v>130.00000000000011</v>
      </c>
      <c r="F81" s="26"/>
      <c r="G81" s="33"/>
      <c r="H81" s="19">
        <f>D81*50/B81</f>
        <v>1.5384615384615385E-2</v>
      </c>
    </row>
    <row r="82" spans="1:8" s="1" customFormat="1" ht="13.5" thickBot="1">
      <c r="A82" s="15">
        <f>A81+7</f>
        <v>43324</v>
      </c>
      <c r="B82" s="20">
        <f>C81+F81-G81</f>
        <v>67825.708930418725</v>
      </c>
      <c r="C82" s="17">
        <f>B82+(B82*0.04)</f>
        <v>70538.737287635478</v>
      </c>
      <c r="D82" s="17">
        <f>B82/3250</f>
        <v>20.869448901667301</v>
      </c>
      <c r="E82" s="28">
        <f>(C82-B82)/D82</f>
        <v>130.00000000000023</v>
      </c>
      <c r="F82" s="26"/>
      <c r="G82" s="33"/>
      <c r="H82" s="19">
        <f>D82*50/B82</f>
        <v>1.5384615384615385E-2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70538.737287635478</v>
      </c>
      <c r="C84" s="17">
        <f>B84+(B84*0.04)</f>
        <v>73360.286779140893</v>
      </c>
      <c r="D84" s="17">
        <f>B84/3250</f>
        <v>21.704226857733993</v>
      </c>
      <c r="E84" s="28">
        <f>(C84-B84)/D84</f>
        <v>129.99999999999983</v>
      </c>
      <c r="F84" s="26"/>
      <c r="G84" s="33"/>
      <c r="H84" s="19">
        <f>D84*50/B84</f>
        <v>1.5384615384615384E-2</v>
      </c>
    </row>
    <row r="85" spans="1:8" s="1" customFormat="1">
      <c r="A85" s="15">
        <f>A84+7</f>
        <v>43338</v>
      </c>
      <c r="B85" s="20">
        <f>C84+F84-G84</f>
        <v>73360.286779140893</v>
      </c>
      <c r="C85" s="17">
        <f>B85+(B85*0.04)</f>
        <v>76294.698250306523</v>
      </c>
      <c r="D85" s="17">
        <f>B85/3250</f>
        <v>22.572395932043353</v>
      </c>
      <c r="E85" s="28">
        <f>(C85-B85)/D85</f>
        <v>129.99999999999972</v>
      </c>
      <c r="F85" s="26"/>
      <c r="G85" s="33"/>
      <c r="H85" s="19">
        <f>D85*50/B85</f>
        <v>1.5384615384615387E-2</v>
      </c>
    </row>
    <row r="86" spans="1:8" s="1" customFormat="1">
      <c r="A86" s="15">
        <f>A85+7</f>
        <v>43345</v>
      </c>
      <c r="B86" s="20">
        <f>C85+F85-G85</f>
        <v>76294.698250306523</v>
      </c>
      <c r="C86" s="17">
        <f>B86+(B86*0.04)</f>
        <v>79346.486180318781</v>
      </c>
      <c r="D86" s="17">
        <f>B86/3250</f>
        <v>23.475291769325082</v>
      </c>
      <c r="E86" s="28">
        <f>(C86-B86)/D86</f>
        <v>129.99999999999991</v>
      </c>
      <c r="F86" s="26"/>
      <c r="G86" s="33"/>
      <c r="H86" s="19">
        <f>D86*50/B86</f>
        <v>1.5384615384615382E-2</v>
      </c>
    </row>
    <row r="87" spans="1:8" s="1" customFormat="1" ht="13.5" thickBot="1">
      <c r="A87" s="15">
        <f>A86+7</f>
        <v>43352</v>
      </c>
      <c r="B87" s="20">
        <f>C86+F86-G86</f>
        <v>79346.486180318781</v>
      </c>
      <c r="C87" s="17">
        <f>B87+(B87*0.04)</f>
        <v>82520.345627531526</v>
      </c>
      <c r="D87" s="17">
        <f>B87/3250</f>
        <v>24.414303440098088</v>
      </c>
      <c r="E87" s="28">
        <f>(C87-B87)/D87</f>
        <v>129.99999999999972</v>
      </c>
      <c r="F87" s="26"/>
      <c r="G87" s="33"/>
      <c r="H87" s="19">
        <f>D87*50/B87</f>
        <v>1.5384615384615385E-2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82520.345627531526</v>
      </c>
      <c r="C89" s="17">
        <f>B89+(B89*0.04)</f>
        <v>85821.159452632783</v>
      </c>
      <c r="D89" s="17">
        <f>B89/3250</f>
        <v>25.390875577702008</v>
      </c>
      <c r="E89" s="28">
        <f>(C89-B89)/D89</f>
        <v>129.99999999999983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85821.159452632783</v>
      </c>
      <c r="C90" s="17">
        <f>B90+(B90*0.04)</f>
        <v>89254.005830738097</v>
      </c>
      <c r="D90" s="17">
        <f>B90/3250</f>
        <v>26.406510600810087</v>
      </c>
      <c r="E90" s="28">
        <f>(C90-B90)/D90</f>
        <v>130.00000000000011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89254.005830738097</v>
      </c>
      <c r="C91" s="17">
        <f>B91+(B91*0.04)</f>
        <v>92824.166063967627</v>
      </c>
      <c r="D91" s="17">
        <f>B91/3250</f>
        <v>27.462771024842493</v>
      </c>
      <c r="E91" s="28">
        <f>(C91-B91)/D91</f>
        <v>130.0000000000002</v>
      </c>
      <c r="F91" s="26"/>
      <c r="G91" s="33"/>
      <c r="H91" s="19">
        <f>D91*50/B91</f>
        <v>1.5384615384615384E-2</v>
      </c>
    </row>
    <row r="92" spans="1:8" s="1" customFormat="1" ht="13.5" thickBot="1">
      <c r="A92" s="15">
        <f>A91+7</f>
        <v>43380</v>
      </c>
      <c r="B92" s="20">
        <f>C91+F91-G91</f>
        <v>92824.166063967627</v>
      </c>
      <c r="C92" s="17">
        <f>B92+(B92*0.04)</f>
        <v>96537.132706526332</v>
      </c>
      <c r="D92" s="17">
        <f>B92/3250</f>
        <v>28.561281865836193</v>
      </c>
      <c r="E92" s="28">
        <f>(C92-B92)/D92</f>
        <v>130.00000000000003</v>
      </c>
      <c r="F92" s="26"/>
      <c r="G92" s="33"/>
      <c r="H92" s="19">
        <f>D92*50/B92</f>
        <v>1.5384615384615385E-2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96537.132706526332</v>
      </c>
      <c r="C94" s="17">
        <f>B94+(B94*0.04)</f>
        <v>100398.61801478738</v>
      </c>
      <c r="D94" s="17">
        <f>B94/3250</f>
        <v>29.703733140469641</v>
      </c>
      <c r="E94" s="28">
        <f>(C94-B94)/D94</f>
        <v>129.99999999999989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100398.61801478738</v>
      </c>
      <c r="C95" s="17">
        <f>B95+(B95*0.04)</f>
        <v>104414.56273537887</v>
      </c>
      <c r="D95" s="17">
        <f>B95/3250</f>
        <v>30.891882466088425</v>
      </c>
      <c r="E95" s="28">
        <f>(C95-B95)/D95</f>
        <v>129.99999999999986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104414.56273537887</v>
      </c>
      <c r="C96" s="17">
        <f>B96+(B96*0.04)</f>
        <v>108591.14524479402</v>
      </c>
      <c r="D96" s="17">
        <f>B96/3250</f>
        <v>32.127557764731961</v>
      </c>
      <c r="E96" s="28">
        <f>(C96-B96)/D96</f>
        <v>129.99999999999989</v>
      </c>
      <c r="F96" s="26"/>
      <c r="G96" s="33"/>
      <c r="H96" s="19">
        <f>D96*50/B96</f>
        <v>1.5384615384615384E-2</v>
      </c>
    </row>
    <row r="97" spans="1:8" s="1" customFormat="1" ht="13.5" thickBot="1">
      <c r="A97" s="15">
        <f>A96+7</f>
        <v>43408</v>
      </c>
      <c r="B97" s="20">
        <f>C96+F96-G96</f>
        <v>108591.14524479402</v>
      </c>
      <c r="C97" s="17">
        <f>B97+(B97*0.04)</f>
        <v>112934.79105458579</v>
      </c>
      <c r="D97" s="17">
        <f>B97/3250</f>
        <v>33.412660075321241</v>
      </c>
      <c r="E97" s="28">
        <f>(C97-B97)/D97</f>
        <v>130.00000000000009</v>
      </c>
      <c r="F97" s="26"/>
      <c r="G97" s="33"/>
      <c r="H97" s="19">
        <f>D97*50/B97</f>
        <v>1.5384615384615385E-2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112934.79105458579</v>
      </c>
      <c r="C99" s="17">
        <f>B99+(B99*0.04)</f>
        <v>117452.18269676922</v>
      </c>
      <c r="D99" s="17">
        <f>B99/3250</f>
        <v>34.749166478334089</v>
      </c>
      <c r="E99" s="28">
        <f>(C99-B99)/D99</f>
        <v>129.99999999999994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117452.18269676922</v>
      </c>
      <c r="C100" s="17">
        <f>B100+(B100*0.04)</f>
        <v>122150.27000463998</v>
      </c>
      <c r="D100" s="17">
        <f>B100/3250</f>
        <v>36.139133137467454</v>
      </c>
      <c r="E100" s="28">
        <f>(C100-B100)/D100</f>
        <v>129.99999999999991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122150.27000463998</v>
      </c>
      <c r="C101" s="17">
        <f>B101+(B101*0.04)</f>
        <v>127036.28080482558</v>
      </c>
      <c r="D101" s="17">
        <f>B101/3250</f>
        <v>37.584698462966152</v>
      </c>
      <c r="E101" s="28">
        <f>(C101-B101)/D101</f>
        <v>129.99999999999997</v>
      </c>
      <c r="F101" s="26"/>
      <c r="G101" s="33"/>
      <c r="H101" s="19">
        <f>D101*50/B101</f>
        <v>1.5384615384615385E-2</v>
      </c>
    </row>
    <row r="102" spans="1:8" s="1" customFormat="1" ht="13.5" thickBot="1">
      <c r="A102" s="15">
        <f>A101+7</f>
        <v>43436</v>
      </c>
      <c r="B102" s="20">
        <f>C101+F101-G101</f>
        <v>127036.28080482558</v>
      </c>
      <c r="C102" s="17">
        <f>B102+(B102*0.04)</f>
        <v>132117.73203701861</v>
      </c>
      <c r="D102" s="17">
        <f>B102/3250</f>
        <v>39.088086401484794</v>
      </c>
      <c r="E102" s="28">
        <f>(C102-B102)/D102</f>
        <v>130</v>
      </c>
      <c r="F102" s="26"/>
      <c r="G102" s="33"/>
      <c r="H102" s="19">
        <f>D102*50/B102</f>
        <v>1.5384615384615384E-2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132117.73203701861</v>
      </c>
      <c r="C104" s="17">
        <f>B104+(B104*0.04)</f>
        <v>137402.44131849936</v>
      </c>
      <c r="D104" s="17">
        <f>B104/3250</f>
        <v>40.651609857544187</v>
      </c>
      <c r="E104" s="28">
        <f>(C104-B104)/D104</f>
        <v>130.00000000000026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137402.44131849936</v>
      </c>
      <c r="C105" s="17">
        <f>B105+(B105*0.04)</f>
        <v>142898.53897123932</v>
      </c>
      <c r="D105" s="17">
        <f>B105/3250</f>
        <v>42.277674251845959</v>
      </c>
      <c r="E105" s="28">
        <f>(C105-B105)/D105</f>
        <v>129.99999999999969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142898.53897123932</v>
      </c>
      <c r="C106" s="17">
        <f>B106+(B106*0.04)</f>
        <v>148614.48053008888</v>
      </c>
      <c r="D106" s="17">
        <f>B106/3250</f>
        <v>43.968781221919791</v>
      </c>
      <c r="E106" s="28">
        <f>(C106-B106)/D106</f>
        <v>129.99999999999974</v>
      </c>
      <c r="F106" s="26"/>
      <c r="G106" s="33"/>
      <c r="H106" s="19">
        <f>D106*50/B106</f>
        <v>1.5384615384615384E-2</v>
      </c>
    </row>
    <row r="107" spans="1:8" s="1" customFormat="1" ht="13.5" thickBot="1">
      <c r="A107" s="15">
        <f>A106+7</f>
        <v>43464</v>
      </c>
      <c r="B107" s="20">
        <f>C106+F106-G106</f>
        <v>148614.48053008888</v>
      </c>
      <c r="C107" s="17">
        <f>B107+(B107*0.04)</f>
        <v>154559.05975129243</v>
      </c>
      <c r="D107" s="17">
        <f>B107/3250</f>
        <v>45.727532470796582</v>
      </c>
      <c r="E107" s="28">
        <f>(C107-B107)/D107</f>
        <v>129.99999999999977</v>
      </c>
      <c r="F107" s="26"/>
      <c r="G107" s="33"/>
      <c r="H107" s="19">
        <f>D107*50/B107</f>
        <v>1.5384615384615387E-2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154559.05975129243</v>
      </c>
      <c r="C109" s="17">
        <f>B109+(B109*0.04)</f>
        <v>160741.42214134411</v>
      </c>
      <c r="D109" s="17">
        <f>B109/3250</f>
        <v>47.556633769628441</v>
      </c>
      <c r="E109" s="28">
        <f>(C109-B109)/D109</f>
        <v>129.99999999999972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160741.42214134411</v>
      </c>
      <c r="C110" s="17">
        <f>B110+(B110*0.04)</f>
        <v>167171.07902699788</v>
      </c>
      <c r="D110" s="17">
        <f>B110/3250</f>
        <v>49.45889912041357</v>
      </c>
      <c r="E110" s="28">
        <f>(C110-B110)/D110</f>
        <v>129.99999999999997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167171.07902699788</v>
      </c>
      <c r="C111" s="17">
        <f>B111+(B111*0.04)</f>
        <v>173857.92218807779</v>
      </c>
      <c r="D111" s="17">
        <f>B111/3250</f>
        <v>51.437255085230113</v>
      </c>
      <c r="E111" s="28">
        <f>(C111-B111)/D111</f>
        <v>130.00000000000003</v>
      </c>
      <c r="F111" s="26"/>
      <c r="G111" s="33"/>
      <c r="H111" s="19">
        <f>D111*50/B111</f>
        <v>1.5384615384615385E-2</v>
      </c>
    </row>
    <row r="112" spans="1:8" ht="13.5" thickBot="1">
      <c r="A112" s="15">
        <f>A111+7</f>
        <v>43492</v>
      </c>
      <c r="B112" s="20">
        <f>C111+F111-G111</f>
        <v>173857.92218807779</v>
      </c>
      <c r="C112" s="17">
        <f>B112+(B112*0.04)</f>
        <v>180812.2390756009</v>
      </c>
      <c r="D112" s="17">
        <f>B112/3250</f>
        <v>53.494745288639322</v>
      </c>
      <c r="E112" s="28">
        <f>(C112-B112)/D112</f>
        <v>129.99999999999989</v>
      </c>
      <c r="F112" s="26"/>
      <c r="G112" s="33"/>
      <c r="H112" s="19">
        <f>D112*50/B112</f>
        <v>1.5384615384615385E-2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180812.2390756009</v>
      </c>
      <c r="C114" s="17">
        <f>B114+(B114*0.04)</f>
        <v>188044.72863862495</v>
      </c>
      <c r="D114" s="17">
        <f>B114/3250</f>
        <v>55.634535100184891</v>
      </c>
      <c r="E114" s="28">
        <f>(C114-B114)/D114</f>
        <v>130.00000000000026</v>
      </c>
      <c r="F114" s="26"/>
      <c r="G114" s="33"/>
      <c r="H114" s="19">
        <f>D114*50/B114</f>
        <v>1.5384615384615385E-2</v>
      </c>
    </row>
    <row r="115" spans="1:8">
      <c r="A115" s="15">
        <f>A114+7</f>
        <v>43506</v>
      </c>
      <c r="B115" s="20">
        <f>C114+F114-G114</f>
        <v>188044.72863862495</v>
      </c>
      <c r="C115" s="17">
        <f>B115+(B115*0.04)</f>
        <v>195566.51778416993</v>
      </c>
      <c r="D115" s="17">
        <f>B115/3250</f>
        <v>57.859916504192292</v>
      </c>
      <c r="E115" s="28">
        <f>(C115-B115)/D115</f>
        <v>129.9999999999998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195566.51778416993</v>
      </c>
      <c r="C116" s="17">
        <f>B116+(B116*0.04)</f>
        <v>203389.17849553673</v>
      </c>
      <c r="D116" s="17">
        <f>B116/3250</f>
        <v>60.17431316435998</v>
      </c>
      <c r="E116" s="28">
        <f>(C116-B116)/D116</f>
        <v>130.00000000000003</v>
      </c>
      <c r="F116" s="26"/>
      <c r="G116" s="33"/>
      <c r="H116" s="19">
        <f>D116*50/B116</f>
        <v>1.5384615384615385E-2</v>
      </c>
    </row>
    <row r="117" spans="1:8" ht="13.5" thickBot="1">
      <c r="A117" s="15">
        <f>A116+7</f>
        <v>43520</v>
      </c>
      <c r="B117" s="20">
        <f>C116+F116-G116</f>
        <v>203389.17849553673</v>
      </c>
      <c r="C117" s="17">
        <f>B117+(B117*0.04)</f>
        <v>211524.74563535821</v>
      </c>
      <c r="D117" s="17">
        <f>B117/3250</f>
        <v>62.581285690934379</v>
      </c>
      <c r="E117" s="28">
        <f>(C117-B117)/D117</f>
        <v>130.00000000000011</v>
      </c>
      <c r="F117" s="26"/>
      <c r="G117" s="33"/>
      <c r="H117" s="19">
        <f>D117*50/B117</f>
        <v>1.5384615384615385E-2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211524.74563535821</v>
      </c>
      <c r="C119" s="17">
        <f>B119+(B119*0.04)</f>
        <v>219985.73546077253</v>
      </c>
      <c r="D119" s="17">
        <f>B119/3250</f>
        <v>65.08453711857176</v>
      </c>
      <c r="E119" s="28">
        <f>(C119-B119)/D119</f>
        <v>129.99999999999986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219985.73546077253</v>
      </c>
      <c r="C120" s="17">
        <f>B120+(B120*0.04)</f>
        <v>228785.16487920342</v>
      </c>
      <c r="D120" s="17">
        <f>B120/3250</f>
        <v>67.687918603314628</v>
      </c>
      <c r="E120" s="28">
        <f>(C120-B120)/D120</f>
        <v>129.99999999999991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228785.16487920342</v>
      </c>
      <c r="C121" s="17">
        <f>B121+(B121*0.04)</f>
        <v>237936.57147437157</v>
      </c>
      <c r="D121" s="17">
        <f>B121/3250</f>
        <v>70.395435347447204</v>
      </c>
      <c r="E121" s="28">
        <f>(C121-B121)/D121</f>
        <v>130.00000000000006</v>
      </c>
      <c r="F121" s="26"/>
      <c r="G121" s="33"/>
      <c r="H121" s="19">
        <f>D121*50/B121</f>
        <v>1.5384615384615384E-2</v>
      </c>
    </row>
    <row r="122" spans="1:8" ht="13.5" thickBot="1">
      <c r="A122" s="15">
        <f>A121+7</f>
        <v>43548</v>
      </c>
      <c r="B122" s="20">
        <f>C121+F121-G121</f>
        <v>237936.57147437157</v>
      </c>
      <c r="C122" s="17">
        <f>B122+(B122*0.04)</f>
        <v>247454.03433334644</v>
      </c>
      <c r="D122" s="17">
        <f>B122/3250</f>
        <v>73.211252761345094</v>
      </c>
      <c r="E122" s="28">
        <f>(C122-B122)/D122</f>
        <v>130.00000000000017</v>
      </c>
      <c r="F122" s="26"/>
      <c r="G122" s="33"/>
      <c r="H122" s="19">
        <f>D122*50/B122</f>
        <v>1.5384615384615384E-2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247454.03433334644</v>
      </c>
      <c r="C124" s="17">
        <f>B124+(B124*0.04)</f>
        <v>257352.1957066803</v>
      </c>
      <c r="D124" s="17">
        <f>B124/3250</f>
        <v>76.139702871798903</v>
      </c>
      <c r="E124" s="28">
        <f>(C124-B124)/D124</f>
        <v>130.00000000000003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257352.1957066803</v>
      </c>
      <c r="C125" s="17">
        <f>B125+(B125*0.04)</f>
        <v>267646.28353494749</v>
      </c>
      <c r="D125" s="17">
        <f>B125/3250</f>
        <v>79.185290986670864</v>
      </c>
      <c r="E125" s="28">
        <f>(C125-B125)/D125</f>
        <v>129.99999999999974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267646.28353494749</v>
      </c>
      <c r="C126" s="17">
        <f>B126+(B126*0.04)</f>
        <v>278352.1348763454</v>
      </c>
      <c r="D126" s="17">
        <f>B126/3250</f>
        <v>82.352702626137685</v>
      </c>
      <c r="E126" s="28">
        <f>(C126-B126)/D126</f>
        <v>130.00000000000011</v>
      </c>
      <c r="F126" s="26"/>
      <c r="G126" s="33"/>
      <c r="H126" s="19">
        <f>D126*50/B126</f>
        <v>1.5384615384615384E-2</v>
      </c>
    </row>
    <row r="127" spans="1:8" ht="13.5" thickBot="1">
      <c r="A127" s="15">
        <f>A126+7</f>
        <v>43576</v>
      </c>
      <c r="B127" s="20">
        <f>C126+F126-G126</f>
        <v>278352.1348763454</v>
      </c>
      <c r="C127" s="17">
        <f>B127+(B127*0.04)</f>
        <v>289486.22027139924</v>
      </c>
      <c r="D127" s="17">
        <f>B127/3250</f>
        <v>85.646810731183194</v>
      </c>
      <c r="E127" s="28">
        <f>(C127-B127)/D127</f>
        <v>130.00000000000034</v>
      </c>
      <c r="F127" s="26"/>
      <c r="G127" s="33"/>
      <c r="H127" s="19">
        <f>D127*50/B127</f>
        <v>1.5384615384615384E-2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289486.22027139924</v>
      </c>
      <c r="C129" s="17">
        <f>B129+(B129*0.04)</f>
        <v>301065.66908225522</v>
      </c>
      <c r="D129" s="17">
        <f>B129/3250</f>
        <v>89.072683160430543</v>
      </c>
      <c r="E129" s="28">
        <f>(C129-B129)/D129</f>
        <v>130.00000000000006</v>
      </c>
      <c r="F129" s="26"/>
      <c r="G129" s="33"/>
      <c r="H129" s="19">
        <f>D129*50/B129</f>
        <v>1.5384615384615387E-2</v>
      </c>
    </row>
    <row r="130" spans="1:8">
      <c r="A130" s="15">
        <f>A129+7</f>
        <v>43590</v>
      </c>
      <c r="B130" s="20">
        <f>C129+F129-G129</f>
        <v>301065.66908225522</v>
      </c>
      <c r="C130" s="17">
        <f>B130+(B130*0.04)</f>
        <v>313108.29584554542</v>
      </c>
      <c r="D130" s="17">
        <f>B130/3250</f>
        <v>92.635590486847761</v>
      </c>
      <c r="E130" s="28">
        <f>(C130-B130)/D130</f>
        <v>129.99999999999991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313108.29584554542</v>
      </c>
      <c r="C131" s="17">
        <f>B131+(B131*0.04)</f>
        <v>325632.62767936726</v>
      </c>
      <c r="D131" s="17">
        <f>B131/3250</f>
        <v>96.341014106321666</v>
      </c>
      <c r="E131" s="28">
        <f>(C131-B131)/D131</f>
        <v>130.00000000000023</v>
      </c>
      <c r="F131" s="26"/>
      <c r="G131" s="33"/>
      <c r="H131" s="19">
        <f>D131*50/B131</f>
        <v>1.5384615384615385E-2</v>
      </c>
    </row>
    <row r="132" spans="1:8" ht="13.5" thickBot="1">
      <c r="A132" s="15">
        <f>A131+7</f>
        <v>43604</v>
      </c>
      <c r="B132" s="20">
        <f>C131+F131-G131</f>
        <v>325632.62767936726</v>
      </c>
      <c r="C132" s="17">
        <f>B132+(B132*0.04)</f>
        <v>338657.93278654193</v>
      </c>
      <c r="D132" s="17">
        <f>B132/3250</f>
        <v>100.19465467057454</v>
      </c>
      <c r="E132" s="28">
        <f>(C132-B132)/D132</f>
        <v>129.99999999999986</v>
      </c>
      <c r="F132" s="26"/>
      <c r="G132" s="33"/>
      <c r="H132" s="19">
        <f>D132*50/B132</f>
        <v>1.5384615384615382E-2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338657.93278654193</v>
      </c>
      <c r="C134" s="17">
        <f>B134+(B134*0.04)</f>
        <v>352204.2500980036</v>
      </c>
      <c r="D134" s="17">
        <f>B134/3250</f>
        <v>104.20244085739752</v>
      </c>
      <c r="E134" s="28">
        <f>(C134-B134)/D134</f>
        <v>129.99999999999989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352204.2500980036</v>
      </c>
      <c r="C135" s="17">
        <f>B135+(B135*0.04)</f>
        <v>366292.42010192375</v>
      </c>
      <c r="D135" s="17">
        <f>B135/3250</f>
        <v>108.37053849169341</v>
      </c>
      <c r="E135" s="28">
        <f>(C135-B135)/D135</f>
        <v>130.00000000000009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366292.42010192375</v>
      </c>
      <c r="C136" s="17">
        <f>B136+(B136*0.04)</f>
        <v>380944.11690600071</v>
      </c>
      <c r="D136" s="17">
        <f>B136/3250</f>
        <v>112.70536003136115</v>
      </c>
      <c r="E136" s="28">
        <f>(C136-B136)/D136</f>
        <v>130.00000000000006</v>
      </c>
      <c r="F136" s="26"/>
      <c r="G136" s="33"/>
      <c r="H136" s="19">
        <f>D136*50/B136</f>
        <v>1.5384615384615385E-2</v>
      </c>
    </row>
    <row r="137" spans="1:8">
      <c r="A137" s="15">
        <f>A136+7</f>
        <v>43632</v>
      </c>
      <c r="B137" s="20">
        <f>C136+F136-G136</f>
        <v>380944.11690600071</v>
      </c>
      <c r="C137" s="17">
        <f>B137+(B137*0.04)</f>
        <v>396181.88158224075</v>
      </c>
      <c r="D137" s="17">
        <f>B137/3250</f>
        <v>117.2135744326156</v>
      </c>
      <c r="E137" s="28">
        <f>(C137-B137)/D137</f>
        <v>130.00000000000011</v>
      </c>
      <c r="F137" s="26"/>
      <c r="G137" s="33"/>
      <c r="H137" s="19">
        <f>D137*50/B137</f>
        <v>1.5384615384615385E-2</v>
      </c>
    </row>
    <row r="138" spans="1:8" ht="14.25" customHeight="1" thickBot="1">
      <c r="A138" s="15">
        <f>A137+7</f>
        <v>43639</v>
      </c>
      <c r="B138" s="20">
        <f>C137+F137-G137</f>
        <v>396181.88158224075</v>
      </c>
      <c r="C138" s="17">
        <f>B138+(B138*0.04)</f>
        <v>412029.15684553038</v>
      </c>
      <c r="D138" s="17">
        <f>B138/3250</f>
        <v>121.90211740992024</v>
      </c>
      <c r="E138" s="28">
        <f>(C138-B138)/D138</f>
        <v>130</v>
      </c>
      <c r="F138" s="26"/>
      <c r="G138" s="33"/>
      <c r="H138" s="19">
        <f>D138*50/B138</f>
        <v>1.5384615384615384E-2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L8" sqref="L8"/>
    </sheetView>
  </sheetViews>
  <sheetFormatPr defaultColWidth="9.140625" defaultRowHeight="12.75"/>
  <cols>
    <col min="1" max="1" width="9.5703125" style="74" bestFit="1" customWidth="1"/>
    <col min="2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10" width="9" bestFit="1" customWidth="1"/>
  </cols>
  <sheetData>
    <row r="1" spans="1:10" ht="16.5" thickBot="1">
      <c r="A1" s="105" t="s">
        <v>43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18.75" customHeight="1" thickBot="1">
      <c r="A2" s="76" t="s">
        <v>39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  <c r="J2" s="14" t="s">
        <v>48</v>
      </c>
    </row>
    <row r="3" spans="1:10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49</v>
      </c>
    </row>
    <row r="4" spans="1:10">
      <c r="A4" s="92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4">
        <f>(D4-C4)/E4</f>
        <v>130</v>
      </c>
      <c r="G4" s="26"/>
      <c r="H4" s="18"/>
      <c r="I4" s="19">
        <f>E4*50/C4</f>
        <v>1.5384615384615385E-2</v>
      </c>
      <c r="J4" s="87">
        <f>(D4-C4)/C4</f>
        <v>0.04</v>
      </c>
    </row>
    <row r="5" spans="1:10">
      <c r="A5" s="93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4">
        <f>(D5-C5)/E5</f>
        <v>129.99999999999972</v>
      </c>
      <c r="G5" s="18"/>
      <c r="H5" s="18"/>
      <c r="I5" s="19">
        <f>E5*50/C5</f>
        <v>1.5384615384615385E-2</v>
      </c>
      <c r="J5" s="87">
        <f>(D5-$C4)/$C4</f>
        <v>8.1599999999999909E-2</v>
      </c>
    </row>
    <row r="6" spans="1:10">
      <c r="A6" s="93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4">
        <f>(D6-C6)/E6</f>
        <v>129.99999999999969</v>
      </c>
      <c r="G6" s="18"/>
      <c r="H6" s="18"/>
      <c r="I6" s="19">
        <f>E6*50/C6</f>
        <v>1.5384615384615387E-2</v>
      </c>
      <c r="J6" s="87">
        <f>(D6-$C4)/$C4</f>
        <v>0.12486399999999981</v>
      </c>
    </row>
    <row r="7" spans="1:10" ht="13.5" thickBot="1">
      <c r="A7" s="94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4">
        <f>(D7-C7)/E7</f>
        <v>130.00000000000028</v>
      </c>
      <c r="G7" s="26"/>
      <c r="H7" s="18"/>
      <c r="I7" s="19">
        <f>E7*50/C7</f>
        <v>1.5384615384615382E-2</v>
      </c>
      <c r="J7" s="87">
        <f>(D7-$C4)/$C4</f>
        <v>0.16985855999999991</v>
      </c>
    </row>
    <row r="8" spans="1:10" ht="13.5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2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  <c r="J9" s="87">
        <f>(D9-$C4)/$C4</f>
        <v>0.2166529023999999</v>
      </c>
    </row>
    <row r="10" spans="1:10" s="1" customFormat="1">
      <c r="A10" s="93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  <c r="J10" s="87">
        <f>(D10-$C4)/$C4</f>
        <v>0.26531901849599993</v>
      </c>
    </row>
    <row r="11" spans="1:10" s="1" customFormat="1">
      <c r="A11" s="93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  <c r="J11" s="87">
        <f>(D11-$C4)/$C4</f>
        <v>0.31593177923583993</v>
      </c>
    </row>
    <row r="12" spans="1:10" s="1" customFormat="1" ht="13.5" thickBot="1">
      <c r="A12" s="94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  <c r="J12" s="87">
        <f>(D12-$C4)/$C4</f>
        <v>0.3685690504052736</v>
      </c>
    </row>
    <row r="13" spans="1:10" ht="13.5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2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  <c r="J14" s="87">
        <f>(D14-$C4)/$C4</f>
        <v>0.42331181242148452</v>
      </c>
    </row>
    <row r="15" spans="1:10" s="1" customFormat="1">
      <c r="A15" s="93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  <c r="J15" s="107">
        <f>(D15-$C4)/$C4</f>
        <v>0.48024428491834398</v>
      </c>
    </row>
    <row r="16" spans="1:10" s="1" customFormat="1" ht="15">
      <c r="A16" s="93"/>
      <c r="B16" s="15">
        <f>B15+7</f>
        <v>42953</v>
      </c>
      <c r="C16" s="32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  <c r="J16" s="87">
        <f>(D16-$C4)/$C4</f>
        <v>0.5394540563150777</v>
      </c>
    </row>
    <row r="17" spans="1:10" s="1" customFormat="1" ht="13.5" thickBot="1">
      <c r="A17" s="94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  <c r="J17" s="87">
        <f>(D17-$C4)/$C4</f>
        <v>0.60103221856768074</v>
      </c>
    </row>
    <row r="18" spans="1:10" ht="13.5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2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  <c r="J19" s="87">
        <f>(D19-$C4)/$C4</f>
        <v>0.66507350731038783</v>
      </c>
    </row>
    <row r="20" spans="1:10" s="1" customFormat="1">
      <c r="A20" s="93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  <c r="J20" s="87">
        <f>(D20-$C4)/$C4</f>
        <v>0.73167644760280337</v>
      </c>
    </row>
    <row r="21" spans="1:10" s="1" customFormat="1">
      <c r="A21" s="93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  <c r="J21" s="87">
        <f>(D21-$C4)/$C4</f>
        <v>0.80094350550691551</v>
      </c>
    </row>
    <row r="22" spans="1:10" s="1" customFormat="1" ht="13.5" thickBot="1">
      <c r="A22" s="94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  <c r="J22" s="87">
        <f>(D22-$C4)/$C4</f>
        <v>0.87298124572719216</v>
      </c>
    </row>
    <row r="23" spans="1:10" ht="13.5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2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  <c r="J24" s="87">
        <f>(D24-$C4)/$C4</f>
        <v>0.94790049555627975</v>
      </c>
    </row>
    <row r="25" spans="1:10" s="1" customFormat="1">
      <c r="A25" s="93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  <c r="J25" s="87">
        <f>(D25-$C4)/$C4</f>
        <v>1.025816515378531</v>
      </c>
    </row>
    <row r="26" spans="1:10" s="1" customFormat="1">
      <c r="A26" s="93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  <c r="J26" s="87">
        <f>(D26-$C4)/$C4</f>
        <v>1.1068491759936723</v>
      </c>
    </row>
    <row r="27" spans="1:10" s="1" customFormat="1" ht="13.5" thickBot="1">
      <c r="A27" s="94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  <c r="J27" s="87">
        <f>(D27-$C4)/$C4</f>
        <v>1.1911231430334193</v>
      </c>
    </row>
    <row r="28" spans="1:10" ht="13.5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2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  <c r="J29" s="87">
        <f>(D29-$C4)/$C4</f>
        <v>1.2787680687547558</v>
      </c>
    </row>
    <row r="30" spans="1:10" s="1" customFormat="1">
      <c r="A30" s="93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  <c r="J30" s="87">
        <f>(D30-$C4)/$C4</f>
        <v>1.369918791504946</v>
      </c>
    </row>
    <row r="31" spans="1:10" s="1" customFormat="1">
      <c r="A31" s="93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  <c r="J31" s="87">
        <f>(D31-$C4)/$C4</f>
        <v>1.464715543165144</v>
      </c>
    </row>
    <row r="32" spans="1:10" s="1" customFormat="1" ht="13.5" thickBot="1">
      <c r="A32" s="94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  <c r="J32" s="87">
        <f>(D32-$C4)/$C4</f>
        <v>1.5633041648917496</v>
      </c>
    </row>
    <row r="33" spans="1:10" ht="13.5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2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  <c r="J34" s="87">
        <f>(D34-$C4)/$C4</f>
        <v>1.6658363314874196</v>
      </c>
    </row>
    <row r="35" spans="1:10" s="1" customFormat="1">
      <c r="A35" s="93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  <c r="J35" s="87">
        <f>(D35-$C4)/$C4</f>
        <v>1.7724697847469164</v>
      </c>
    </row>
    <row r="36" spans="1:10" s="1" customFormat="1">
      <c r="A36" s="93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  <c r="J36" s="87">
        <f>(D36-$C4)/$C4</f>
        <v>1.8833685761367933</v>
      </c>
    </row>
    <row r="37" spans="1:10" s="1" customFormat="1" ht="13.5" thickBot="1">
      <c r="A37" s="94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  <c r="J37" s="87">
        <f>(D37-$C4)/$C4</f>
        <v>1.9987033191822652</v>
      </c>
    </row>
    <row r="38" spans="1:10" ht="13.5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2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  <c r="J39" s="87">
        <f>(D39-$C4)/$C4</f>
        <v>2.1186514519495558</v>
      </c>
    </row>
    <row r="40" spans="1:10" s="1" customFormat="1">
      <c r="A40" s="93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  <c r="J40" s="87">
        <f>(D40-$C4)/$C4</f>
        <v>2.2433975100275378</v>
      </c>
    </row>
    <row r="41" spans="1:10" s="1" customFormat="1">
      <c r="A41" s="93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  <c r="J41" s="87">
        <f>(D41-$C4)/$C4</f>
        <v>2.3731334104286392</v>
      </c>
    </row>
    <row r="42" spans="1:10" s="1" customFormat="1" ht="13.5" thickBot="1">
      <c r="A42" s="94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  <c r="J42" s="87">
        <f>(D42-$C4)/$C4</f>
        <v>2.5080587468457849</v>
      </c>
    </row>
    <row r="43" spans="1:10" ht="13.5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2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  <c r="J44" s="87">
        <f>(D44-$C4)/$C4</f>
        <v>2.648381096719616</v>
      </c>
    </row>
    <row r="45" spans="1:10" s="1" customFormat="1">
      <c r="A45" s="93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  <c r="J45" s="87">
        <f>(D45-$C4)/$C4</f>
        <v>2.7943163405884008</v>
      </c>
    </row>
    <row r="46" spans="1:10" s="1" customFormat="1">
      <c r="A46" s="93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  <c r="J46" s="87">
        <f>(D46-$C4)/$C4</f>
        <v>2.9460889942119364</v>
      </c>
    </row>
    <row r="47" spans="1:10" s="1" customFormat="1" ht="13.5" thickBot="1">
      <c r="A47" s="94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  <c r="J47" s="87">
        <f>(D47-$C4)/$C4</f>
        <v>3.1039325539804139</v>
      </c>
    </row>
    <row r="48" spans="1:10" ht="13.5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2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  <c r="J49" s="87">
        <f>(D49-$C4)/$C4</f>
        <v>3.2680898561396305</v>
      </c>
    </row>
    <row r="50" spans="1:10" s="1" customFormat="1">
      <c r="A50" s="93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  <c r="J50" s="87">
        <f>(D50-$C4)/$C4</f>
        <v>3.4388134503852159</v>
      </c>
    </row>
    <row r="51" spans="1:10" s="1" customFormat="1">
      <c r="A51" s="93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  <c r="J51" s="87">
        <f>(D51-$C4)/$C4</f>
        <v>3.6163659884006245</v>
      </c>
    </row>
    <row r="52" spans="1:10" s="1" customFormat="1" ht="13.5" thickBot="1">
      <c r="A52" s="94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  <c r="J52" s="87">
        <f>(D52-$C4)/$C4</f>
        <v>3.8010206279366492</v>
      </c>
    </row>
    <row r="53" spans="1:10" ht="13.5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2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  <c r="J54" s="87">
        <f>(D54-$C4)/$C4</f>
        <v>3.9930614530541151</v>
      </c>
    </row>
    <row r="55" spans="1:10" s="1" customFormat="1">
      <c r="A55" s="93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  <c r="J55" s="87">
        <f>(D55-$C4)/$C4</f>
        <v>4.1927839111762797</v>
      </c>
    </row>
    <row r="56" spans="1:10" s="1" customFormat="1">
      <c r="A56" s="93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  <c r="J56" s="87">
        <f>(D56-$C4)/$C4</f>
        <v>4.4004952676233309</v>
      </c>
    </row>
    <row r="57" spans="1:10" s="1" customFormat="1" ht="13.5" thickBot="1">
      <c r="A57" s="94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  <c r="J57" s="87">
        <f>(D57-$C4)/$C4</f>
        <v>4.6165150783282645</v>
      </c>
    </row>
    <row r="58" spans="1:10" ht="13.5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2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  <c r="J59" s="87">
        <f>(D59-$C4)/$C4</f>
        <v>4.8411756814613947</v>
      </c>
    </row>
    <row r="60" spans="1:10" s="1" customFormat="1">
      <c r="A60" s="93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  <c r="J60" s="87">
        <f>(D60-$C4)/$C4</f>
        <v>5.0748227087198501</v>
      </c>
    </row>
    <row r="61" spans="1:10" s="1" customFormat="1">
      <c r="A61" s="93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  <c r="J61" s="87">
        <f>(D61-$C4)/$C4</f>
        <v>5.3178156170686446</v>
      </c>
    </row>
    <row r="62" spans="1:10" s="1" customFormat="1" ht="13.5" thickBot="1">
      <c r="A62" s="94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  <c r="J62" s="87">
        <f>(D62-$C4)/$C4</f>
        <v>5.5705282417513899</v>
      </c>
    </row>
    <row r="63" spans="1:10" ht="13.5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2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  <c r="J64" s="87">
        <f>(D64-$C4)/$C4</f>
        <v>5.8333493714214457</v>
      </c>
    </row>
    <row r="65" spans="1:10" s="1" customFormat="1">
      <c r="A65" s="93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  <c r="J65" s="87">
        <f>(D65-$C4)/$C4</f>
        <v>6.1066833462783032</v>
      </c>
    </row>
    <row r="66" spans="1:10" s="1" customFormat="1">
      <c r="A66" s="93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  <c r="J66" s="87">
        <f>(D66-$C4)/$C4</f>
        <v>6.3909506801294356</v>
      </c>
    </row>
    <row r="67" spans="1:10" s="1" customFormat="1" ht="13.5" thickBot="1">
      <c r="A67" s="94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  <c r="J67" s="87">
        <f>(D67-$C4)/$C4</f>
        <v>6.6865887073346126</v>
      </c>
    </row>
    <row r="68" spans="1:10" ht="13.5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2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  <c r="J69" s="87">
        <f>(D69-$C4)/$C4</f>
        <v>6.9940522556279978</v>
      </c>
    </row>
    <row r="70" spans="1:10" s="1" customFormat="1">
      <c r="A70" s="93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3"/>
      <c r="I70" s="19">
        <f>E70*50/C70</f>
        <v>1.5384615384615384E-2</v>
      </c>
      <c r="J70" s="87">
        <f>(D70-$C4)/$C4</f>
        <v>7.3138143458531175</v>
      </c>
    </row>
    <row r="71" spans="1:10" s="1" customFormat="1">
      <c r="A71" s="93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  <c r="J71" s="87">
        <f>(D71-$C4)/$C4</f>
        <v>7.6463669196872415</v>
      </c>
    </row>
    <row r="72" spans="1:10" s="1" customFormat="1" ht="13.5" thickBot="1">
      <c r="A72" s="94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  <c r="J72" s="87">
        <f>(D72-$C4)/$C4</f>
        <v>7.9922215964747316</v>
      </c>
    </row>
    <row r="73" spans="1:10" ht="13.5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2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  <c r="J74" s="87">
        <f>(D74-$C4)/$C4</f>
        <v>8.3519104603337215</v>
      </c>
    </row>
    <row r="75" spans="1:10" s="1" customFormat="1">
      <c r="A75" s="93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  <c r="J75" s="87">
        <f>(D75-$C4)/$C4</f>
        <v>8.7259868787470722</v>
      </c>
    </row>
    <row r="76" spans="1:10" s="1" customFormat="1">
      <c r="A76" s="93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  <c r="J76" s="87">
        <f>(D76-$C4)/$C4</f>
        <v>9.1150263538969547</v>
      </c>
    </row>
    <row r="77" spans="1:10" s="1" customFormat="1" ht="13.5" thickBot="1">
      <c r="A77" s="94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  <c r="J77" s="87">
        <f>(D77-$C4)/$C4</f>
        <v>9.5196274080528323</v>
      </c>
    </row>
    <row r="78" spans="1:10" ht="13.5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2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  <c r="J79" s="87">
        <f>(D79-$C4)/$C4</f>
        <v>9.9404125043749456</v>
      </c>
    </row>
    <row r="80" spans="1:10" s="1" customFormat="1">
      <c r="A80" s="93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3"/>
      <c r="I80" s="19">
        <f>E80*50/C80</f>
        <v>1.5384615384615384E-2</v>
      </c>
      <c r="J80" s="87">
        <f>(D80-$C4)/$C4</f>
        <v>10.378029004549944</v>
      </c>
    </row>
    <row r="81" spans="1:10" s="1" customFormat="1">
      <c r="A81" s="93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  <c r="J81" s="87">
        <f>(D81-$C4)/$C4</f>
        <v>10.833150164731942</v>
      </c>
    </row>
    <row r="82" spans="1:10" s="1" customFormat="1" ht="13.5" thickBot="1">
      <c r="A82" s="94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  <c r="J82" s="87">
        <f>(D82-$C4)/$C4</f>
        <v>11.306476171321219</v>
      </c>
    </row>
    <row r="83" spans="1:10" ht="13.5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2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  <c r="J84" s="87">
        <f>(D84-$C4)/$C4</f>
        <v>11.798735218174068</v>
      </c>
    </row>
    <row r="85" spans="1:10" s="1" customFormat="1">
      <c r="A85" s="93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  <c r="J85" s="87">
        <f>(D85-$C4)/$C4</f>
        <v>12.310684626901031</v>
      </c>
    </row>
    <row r="86" spans="1:10" s="1" customFormat="1">
      <c r="A86" s="93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  <c r="J86" s="87">
        <f>(D86-$C4)/$C4</f>
        <v>12.843112011977073</v>
      </c>
    </row>
    <row r="87" spans="1:10" s="1" customFormat="1" ht="13.5" thickBot="1">
      <c r="A87" s="94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  <c r="J87" s="87">
        <f>(D87-$C4)/$C4</f>
        <v>13.396836492456156</v>
      </c>
    </row>
    <row r="88" spans="1:10" ht="13.5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2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  <c r="J89" s="87">
        <f>(D89-$C4)/$C4</f>
        <v>13.972709952154402</v>
      </c>
    </row>
    <row r="90" spans="1:10" s="1" customFormat="1">
      <c r="A90" s="93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  <c r="J90" s="87">
        <f>(D90-$C4)/$C4</f>
        <v>14.571618350240579</v>
      </c>
    </row>
    <row r="91" spans="1:10" s="1" customFormat="1">
      <c r="A91" s="93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  <c r="J91" s="87">
        <f>(D91-$C4)/$C4</f>
        <v>15.194483084250201</v>
      </c>
    </row>
    <row r="92" spans="1:10" s="1" customFormat="1" ht="13.5" thickBot="1">
      <c r="A92" s="94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  <c r="J92" s="87">
        <f>(D92-$C4)/$C4</f>
        <v>15.842262407620208</v>
      </c>
    </row>
    <row r="93" spans="1:10" ht="13.5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2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  <c r="J94" s="87">
        <f>(D94-$C4)/$C4</f>
        <v>16.515952903925015</v>
      </c>
    </row>
    <row r="95" spans="1:10" s="1" customFormat="1">
      <c r="A95" s="93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  <c r="J95" s="87">
        <f>(D95-$C4)/$C4</f>
        <v>17.216591020082014</v>
      </c>
    </row>
    <row r="96" spans="1:10" s="1" customFormat="1">
      <c r="A96" s="93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  <c r="J96" s="87">
        <f>(D96-$C4)/$C4</f>
        <v>17.945254660885293</v>
      </c>
    </row>
    <row r="97" spans="1:10" s="1" customFormat="1" ht="13.5" thickBot="1">
      <c r="A97" s="94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  <c r="J97" s="87">
        <f>(D97-$C4)/$C4</f>
        <v>18.703064847320704</v>
      </c>
    </row>
    <row r="98" spans="1:10" ht="13.5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2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  <c r="J99" s="87">
        <f>(D99-$C4)/$C4</f>
        <v>19.491187441213533</v>
      </c>
    </row>
    <row r="100" spans="1:10" s="1" customFormat="1">
      <c r="A100" s="93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  <c r="J100" s="87">
        <f>(D100-$C4)/$C4</f>
        <v>20.310834938862072</v>
      </c>
    </row>
    <row r="101" spans="1:10" s="1" customFormat="1">
      <c r="A101" s="93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  <c r="J101" s="87">
        <f>(D101-$C4)/$C4</f>
        <v>21.163268336416557</v>
      </c>
    </row>
    <row r="102" spans="1:10" s="1" customFormat="1" ht="13.5" thickBot="1">
      <c r="A102" s="94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  <c r="J102" s="87">
        <f>(D102-$C4)/$C4</f>
        <v>22.049799069873217</v>
      </c>
    </row>
    <row r="103" spans="1:10" ht="13.5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2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  <c r="J104" s="87">
        <f>(D104-$C4)/$C4</f>
        <v>22.971791032668143</v>
      </c>
    </row>
    <row r="105" spans="1:10" s="1" customFormat="1">
      <c r="A105" s="93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  <c r="J105" s="87">
        <f>(D105-$C4)/$C4</f>
        <v>23.930662673974872</v>
      </c>
    </row>
    <row r="106" spans="1:10" s="1" customFormat="1">
      <c r="A106" s="93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  <c r="J106" s="87">
        <f>(D106-$C4)/$C4</f>
        <v>24.927889180933867</v>
      </c>
    </row>
    <row r="107" spans="1:10" s="1" customFormat="1" ht="13.5" thickBot="1">
      <c r="A107" s="94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  <c r="J107" s="87">
        <f>(D107-$C4)/$C4</f>
        <v>25.965004748171221</v>
      </c>
    </row>
    <row r="108" spans="1:10" ht="13.5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2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  <c r="J109" s="87">
        <f>(D109-$C4)/$C4</f>
        <v>27.043604938098071</v>
      </c>
    </row>
    <row r="110" spans="1:10">
      <c r="A110" s="93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  <c r="J110" s="87">
        <f>(D110-$C4)/$C4</f>
        <v>28.165349135621994</v>
      </c>
    </row>
    <row r="111" spans="1:10">
      <c r="A111" s="93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  <c r="J111" s="87">
        <f>(D111-$C4)/$C4</f>
        <v>29.331963101046874</v>
      </c>
    </row>
    <row r="112" spans="1:10" ht="13.5" thickBot="1">
      <c r="A112" s="94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  <c r="J112" s="87">
        <f>(D112-$C4)/$C4</f>
        <v>30.545241625088746</v>
      </c>
    </row>
    <row r="113" spans="1:10" ht="13.5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2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  <c r="J114" s="87">
        <f>(D114-$C4)/$C4</f>
        <v>31.8070512900923</v>
      </c>
    </row>
    <row r="115" spans="1:10">
      <c r="A115" s="93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  <c r="J115" s="87">
        <f>(D115-$C4)/$C4</f>
        <v>33.119333341695992</v>
      </c>
    </row>
    <row r="116" spans="1:10">
      <c r="A116" s="93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  <c r="J116" s="87">
        <f>(D116-$C4)/$C4</f>
        <v>34.48410667536384</v>
      </c>
    </row>
    <row r="117" spans="1:10" ht="13.5" thickBot="1">
      <c r="A117" s="94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  <c r="J117" s="87">
        <f>(D117-$C4)/$C4</f>
        <v>35.903470942378391</v>
      </c>
    </row>
    <row r="118" spans="1:10" ht="13.5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2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  <c r="J119" s="87">
        <f>(D119-$C4)/$C4</f>
        <v>37.37960978007353</v>
      </c>
    </row>
    <row r="120" spans="1:10">
      <c r="A120" s="93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  <c r="J120" s="87">
        <f>(D120-$C4)/$C4</f>
        <v>38.914794171276476</v>
      </c>
    </row>
    <row r="121" spans="1:10">
      <c r="A121" s="93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  <c r="J121" s="87">
        <f>(D121-$C4)/$C4</f>
        <v>40.511385938127532</v>
      </c>
    </row>
    <row r="122" spans="1:10" ht="13.5" thickBot="1">
      <c r="A122" s="94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  <c r="J122" s="87">
        <f>(D122-$C4)/$C4</f>
        <v>42.171841375652633</v>
      </c>
    </row>
    <row r="123" spans="1:10" ht="13.5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2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  <c r="J124" s="87">
        <f>(D124-$C4)/$C4</f>
        <v>43.898715030678737</v>
      </c>
    </row>
    <row r="125" spans="1:10">
      <c r="A125" s="93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  <c r="J125" s="87">
        <f>(D125-$C4)/$C4</f>
        <v>45.69466363190589</v>
      </c>
    </row>
    <row r="126" spans="1:10">
      <c r="A126" s="93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  <c r="J126" s="87">
        <f>(D126-$C4)/$C4</f>
        <v>47.562450177182122</v>
      </c>
    </row>
    <row r="127" spans="1:10" ht="13.5" thickBot="1">
      <c r="A127" s="94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  <c r="J127" s="87">
        <f>(D127-$C4)/$C4</f>
        <v>49.504948184269409</v>
      </c>
    </row>
    <row r="128" spans="1:10" ht="13.5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2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  <c r="J129" s="87">
        <f>(D129-$C4)/$C4</f>
        <v>51.525146111640183</v>
      </c>
    </row>
    <row r="130" spans="1:10">
      <c r="A130" s="93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  <c r="J130" s="87">
        <f>(D130-$C4)/$C4</f>
        <v>53.626151956105794</v>
      </c>
    </row>
    <row r="131" spans="1:10">
      <c r="A131" s="93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  <c r="J131" s="87">
        <f>(D131-$C4)/$C4</f>
        <v>55.811198034350028</v>
      </c>
    </row>
    <row r="132" spans="1:10" ht="13.5" thickBot="1">
      <c r="A132" s="94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  <c r="J132" s="87">
        <f>(D132-$C4)/$C4</f>
        <v>58.083645955724023</v>
      </c>
    </row>
    <row r="133" spans="1:10" ht="13.5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2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  <c r="J134" s="87">
        <f>(D134-$C4)/$C4</f>
        <v>60.446991793952982</v>
      </c>
    </row>
    <row r="135" spans="1:10">
      <c r="A135" s="93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  <c r="J135" s="87">
        <f>(D135-$C4)/$C4</f>
        <v>62.904871465711103</v>
      </c>
    </row>
    <row r="136" spans="1:10">
      <c r="A136" s="93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  <c r="J136" s="87">
        <f>(D136-$C4)/$C4</f>
        <v>65.461066324339555</v>
      </c>
    </row>
    <row r="137" spans="1:10">
      <c r="A137" s="93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  <c r="J138" s="87">
        <f>(D138-$C4)/$C4</f>
        <v>70.884289336405672</v>
      </c>
    </row>
    <row r="139" spans="1:10" ht="13.5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2017-08-05T07:40:58Z</dcterms:modified>
</cp:coreProperties>
</file>