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817" activeTab="5"/>
  </bookViews>
  <sheets>
    <sheet name="Ham_Perfomance" sheetId="280" r:id="rId1"/>
    <sheet name="Rud_Perfomance" sheetId="277" r:id="rId2"/>
    <sheet name="Dam_Perfomance" sheetId="273" r:id="rId3"/>
    <sheet name="Taf_Perfomance" sheetId="262" r:id="rId4"/>
    <sheet name="Account_Perfomance" sheetId="276" r:id="rId5"/>
    <sheet name="Projections" sheetId="279" r:id="rId6"/>
  </sheets>
  <calcPr calcId="125725"/>
</workbook>
</file>

<file path=xl/calcChain.xml><?xml version="1.0" encoding="utf-8"?>
<calcChain xmlns="http://schemas.openxmlformats.org/spreadsheetml/2006/main">
  <c r="C9" i="276"/>
  <c r="D5" i="280"/>
  <c r="D9" i="277"/>
  <c r="D9" i="273"/>
  <c r="D4" i="280"/>
  <c r="D7" i="277"/>
  <c r="D7" i="273"/>
  <c r="C7" i="276"/>
  <c r="B5"/>
  <c r="B5" i="280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D4" i="279"/>
  <c r="C5" s="1"/>
  <c r="D5" s="1"/>
  <c r="C6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D6" i="277"/>
  <c r="E4" i="280" l="1"/>
  <c r="I4" s="1"/>
  <c r="D6" i="279"/>
  <c r="C7" s="1"/>
  <c r="E4"/>
  <c r="I4" s="1"/>
  <c r="E5"/>
  <c r="I5" s="1"/>
  <c r="F4" i="280" l="1"/>
  <c r="C5"/>
  <c r="J4"/>
  <c r="F5" i="279"/>
  <c r="E6"/>
  <c r="I6" s="1"/>
  <c r="F4"/>
  <c r="E5" i="280" l="1"/>
  <c r="I5" s="1"/>
  <c r="C6"/>
  <c r="D6" s="1"/>
  <c r="D7" i="279"/>
  <c r="F6"/>
  <c r="F5" i="280" l="1"/>
  <c r="J5"/>
  <c r="E6"/>
  <c r="I6" s="1"/>
  <c r="C7"/>
  <c r="D7" s="1"/>
  <c r="E7" i="279"/>
  <c r="I7" s="1"/>
  <c r="J6" i="280" l="1"/>
  <c r="F6"/>
  <c r="F7" i="279"/>
  <c r="C9"/>
  <c r="E7" i="280" l="1"/>
  <c r="I7" s="1"/>
  <c r="D9" i="279"/>
  <c r="E9"/>
  <c r="I9" s="1"/>
  <c r="J7" i="280" l="1"/>
  <c r="C9"/>
  <c r="F7"/>
  <c r="F9" i="279"/>
  <c r="C10"/>
  <c r="E9" i="280" l="1"/>
  <c r="I9" s="1"/>
  <c r="D9"/>
  <c r="D10" i="279"/>
  <c r="E10"/>
  <c r="I10" s="1"/>
  <c r="C10" i="280" l="1"/>
  <c r="F9"/>
  <c r="J9"/>
  <c r="F10" i="279"/>
  <c r="C11"/>
  <c r="D10" i="280" l="1"/>
  <c r="E10"/>
  <c r="I10" s="1"/>
  <c r="D11" i="279"/>
  <c r="E11"/>
  <c r="I11" s="1"/>
  <c r="C11" i="280" l="1"/>
  <c r="F10"/>
  <c r="J10"/>
  <c r="F11" i="279"/>
  <c r="C12"/>
  <c r="D11" i="280" l="1"/>
  <c r="E11"/>
  <c r="I11" s="1"/>
  <c r="D12" i="279"/>
  <c r="E12"/>
  <c r="I12" s="1"/>
  <c r="D5" i="277"/>
  <c r="D5" i="273"/>
  <c r="D4" i="277"/>
  <c r="D4" i="273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C12" i="280" l="1"/>
  <c r="F11"/>
  <c r="J11"/>
  <c r="F12" i="279"/>
  <c r="C14"/>
  <c r="E5" i="277"/>
  <c r="I5" s="1"/>
  <c r="F4"/>
  <c r="J4"/>
  <c r="C91" i="262"/>
  <c r="D12" i="280" l="1"/>
  <c r="E12"/>
  <c r="I12" s="1"/>
  <c r="D14" i="279"/>
  <c r="E14"/>
  <c r="I14" s="1"/>
  <c r="C6" i="277"/>
  <c r="F5"/>
  <c r="J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J4" s="1"/>
  <c r="C5"/>
  <c r="C90" i="262"/>
  <c r="C89"/>
  <c r="C87"/>
  <c r="A5"/>
  <c r="A6"/>
  <c r="A7"/>
  <c r="A9"/>
  <c r="A10"/>
  <c r="A11"/>
  <c r="A12"/>
  <c r="A14"/>
  <c r="A15"/>
  <c r="A16"/>
  <c r="A17"/>
  <c r="A19"/>
  <c r="A20"/>
  <c r="A21"/>
  <c r="A22"/>
  <c r="A24"/>
  <c r="A25"/>
  <c r="A26"/>
  <c r="A27"/>
  <c r="A29"/>
  <c r="A30"/>
  <c r="A31"/>
  <c r="A32"/>
  <c r="A34"/>
  <c r="A35"/>
  <c r="A36"/>
  <c r="A37"/>
  <c r="A39"/>
  <c r="A40"/>
  <c r="A41"/>
  <c r="A42"/>
  <c r="A44"/>
  <c r="A45"/>
  <c r="A46"/>
  <c r="A47"/>
  <c r="A49"/>
  <c r="A50"/>
  <c r="A51"/>
  <c r="A52"/>
  <c r="A54"/>
  <c r="A55"/>
  <c r="A56"/>
  <c r="A57"/>
  <c r="A59"/>
  <c r="A60"/>
  <c r="A61"/>
  <c r="A62"/>
  <c r="A64"/>
  <c r="A65"/>
  <c r="A66"/>
  <c r="A67"/>
  <c r="A69"/>
  <c r="A70"/>
  <c r="A71"/>
  <c r="A72"/>
  <c r="A74"/>
  <c r="A75"/>
  <c r="A76"/>
  <c r="A77"/>
  <c r="A79"/>
  <c r="A80"/>
  <c r="A81"/>
  <c r="A82"/>
  <c r="A84"/>
  <c r="A85"/>
  <c r="A86"/>
  <c r="A87"/>
  <c r="A89"/>
  <c r="A90"/>
  <c r="A91"/>
  <c r="A93"/>
  <c r="A94"/>
  <c r="A95"/>
  <c r="A96"/>
  <c r="A98"/>
  <c r="A99"/>
  <c r="A100"/>
  <c r="A101"/>
  <c r="A103"/>
  <c r="A104"/>
  <c r="A105"/>
  <c r="A106"/>
  <c r="A108"/>
  <c r="A109"/>
  <c r="A110"/>
  <c r="A111"/>
  <c r="A113"/>
  <c r="A114"/>
  <c r="A115"/>
  <c r="A116"/>
  <c r="A118"/>
  <c r="A119"/>
  <c r="A120"/>
  <c r="A121"/>
  <c r="A123"/>
  <c r="A124"/>
  <c r="A125"/>
  <c r="A126"/>
  <c r="A128"/>
  <c r="A129"/>
  <c r="A130"/>
  <c r="A131"/>
  <c r="A133"/>
  <c r="A134"/>
  <c r="A135"/>
  <c r="A136"/>
  <c r="A138"/>
  <c r="A139"/>
  <c r="A140"/>
  <c r="A141"/>
  <c r="A143"/>
  <c r="A144"/>
  <c r="A145"/>
  <c r="A146"/>
  <c r="A148"/>
  <c r="A149"/>
  <c r="A150"/>
  <c r="A151"/>
  <c r="A153"/>
  <c r="A154"/>
  <c r="A155"/>
  <c r="A156"/>
  <c r="A158"/>
  <c r="A159"/>
  <c r="A160"/>
  <c r="A161"/>
  <c r="A163"/>
  <c r="A164"/>
  <c r="A165"/>
  <c r="A166"/>
  <c r="A168"/>
  <c r="A169"/>
  <c r="A170"/>
  <c r="A171"/>
  <c r="A173"/>
  <c r="A174"/>
  <c r="A175"/>
  <c r="A176"/>
  <c r="A178"/>
  <c r="A179"/>
  <c r="A180"/>
  <c r="A181"/>
  <c r="A183"/>
  <c r="A184"/>
  <c r="A185"/>
  <c r="A186"/>
  <c r="A188"/>
  <c r="A189"/>
  <c r="A190"/>
  <c r="A191"/>
  <c r="A193"/>
  <c r="A194"/>
  <c r="A195"/>
  <c r="A196"/>
  <c r="A198"/>
  <c r="A199"/>
  <c r="A200"/>
  <c r="A201"/>
  <c r="A203"/>
  <c r="A204"/>
  <c r="A205"/>
  <c r="A206"/>
  <c r="A208"/>
  <c r="A209"/>
  <c r="A210"/>
  <c r="A211"/>
  <c r="A213"/>
  <c r="A214"/>
  <c r="A215"/>
  <c r="A216"/>
  <c r="A218"/>
  <c r="A219"/>
  <c r="A220"/>
  <c r="A221"/>
  <c r="A223"/>
  <c r="A224"/>
  <c r="A225"/>
  <c r="A226"/>
  <c r="A227"/>
  <c r="D4"/>
  <c r="H4"/>
  <c r="C4"/>
  <c r="B5"/>
  <c r="E4"/>
  <c r="I4"/>
  <c r="C5"/>
  <c r="D5"/>
  <c r="H5"/>
  <c r="E5"/>
  <c r="B6"/>
  <c r="I5"/>
  <c r="D6"/>
  <c r="H6"/>
  <c r="C6"/>
  <c r="I6"/>
  <c r="E6"/>
  <c r="B7"/>
  <c r="C7"/>
  <c r="D7"/>
  <c r="H7"/>
  <c r="B9"/>
  <c r="E7"/>
  <c r="I7"/>
  <c r="D9"/>
  <c r="H9"/>
  <c r="C9"/>
  <c r="I9"/>
  <c r="E9"/>
  <c r="B10"/>
  <c r="D10"/>
  <c r="H10"/>
  <c r="C10"/>
  <c r="B11"/>
  <c r="E10"/>
  <c r="I10"/>
  <c r="D11"/>
  <c r="H11"/>
  <c r="C11"/>
  <c r="B12"/>
  <c r="E11"/>
  <c r="I11"/>
  <c r="C12"/>
  <c r="D12"/>
  <c r="H12"/>
  <c r="E12"/>
  <c r="B14"/>
  <c r="I12"/>
  <c r="D14"/>
  <c r="H14"/>
  <c r="C14"/>
  <c r="B15"/>
  <c r="E14"/>
  <c r="I14"/>
  <c r="C15"/>
  <c r="D15"/>
  <c r="H15"/>
  <c r="B16"/>
  <c r="E15"/>
  <c r="I15"/>
  <c r="C16"/>
  <c r="D16"/>
  <c r="H16"/>
  <c r="B17"/>
  <c r="E16"/>
  <c r="I16"/>
  <c r="D17"/>
  <c r="H17"/>
  <c r="C17"/>
  <c r="I17"/>
  <c r="E17"/>
  <c r="B19"/>
  <c r="C19"/>
  <c r="D19"/>
  <c r="H19"/>
  <c r="B20"/>
  <c r="E19"/>
  <c r="I19"/>
  <c r="D20"/>
  <c r="H20"/>
  <c r="C20"/>
  <c r="I20"/>
  <c r="E20"/>
  <c r="B21"/>
  <c r="C21"/>
  <c r="D21"/>
  <c r="H21"/>
  <c r="B22"/>
  <c r="E21"/>
  <c r="I21"/>
  <c r="D22"/>
  <c r="H22"/>
  <c r="C22"/>
  <c r="I22"/>
  <c r="E22"/>
  <c r="B24"/>
  <c r="D24"/>
  <c r="H24"/>
  <c r="C24"/>
  <c r="B25"/>
  <c r="E24"/>
  <c r="I24"/>
  <c r="D25"/>
  <c r="H25"/>
  <c r="C25"/>
  <c r="I25"/>
  <c r="E25"/>
  <c r="B26"/>
  <c r="D26"/>
  <c r="H26"/>
  <c r="C26"/>
  <c r="E26"/>
  <c r="B27"/>
  <c r="I26"/>
  <c r="C27"/>
  <c r="D27"/>
  <c r="H27"/>
  <c r="B29"/>
  <c r="E27"/>
  <c r="I27"/>
  <c r="C29"/>
  <c r="D29"/>
  <c r="H29"/>
  <c r="E29"/>
  <c r="B30"/>
  <c r="I29"/>
  <c r="C30"/>
  <c r="D30"/>
  <c r="H30"/>
  <c r="B31"/>
  <c r="E30"/>
  <c r="I30"/>
  <c r="C31"/>
  <c r="D31"/>
  <c r="H31"/>
  <c r="E31"/>
  <c r="B32"/>
  <c r="I31"/>
  <c r="D32"/>
  <c r="H32"/>
  <c r="C32"/>
  <c r="I32"/>
  <c r="E32"/>
  <c r="B34"/>
  <c r="C34"/>
  <c r="D34"/>
  <c r="H34"/>
  <c r="E34"/>
  <c r="B35"/>
  <c r="I34"/>
  <c r="D35"/>
  <c r="H35"/>
  <c r="C35"/>
  <c r="I35"/>
  <c r="E35"/>
  <c r="B36"/>
  <c r="D36"/>
  <c r="H36"/>
  <c r="C36"/>
  <c r="E36"/>
  <c r="B37"/>
  <c r="I36"/>
  <c r="D37"/>
  <c r="H37"/>
  <c r="C37"/>
  <c r="I37"/>
  <c r="B39"/>
  <c r="E37"/>
  <c r="D39"/>
  <c r="H39"/>
  <c r="C39"/>
  <c r="B40"/>
  <c r="E39"/>
  <c r="I39"/>
  <c r="C40"/>
  <c r="D40"/>
  <c r="H40"/>
  <c r="E40"/>
  <c r="B41"/>
  <c r="I40"/>
  <c r="D41"/>
  <c r="H41"/>
  <c r="C41"/>
  <c r="E41"/>
  <c r="B42"/>
  <c r="I41"/>
  <c r="C42"/>
  <c r="D42"/>
  <c r="H42"/>
  <c r="E42"/>
  <c r="B44"/>
  <c r="I42"/>
  <c r="D44"/>
  <c r="H44"/>
  <c r="C44"/>
  <c r="E44"/>
  <c r="B45"/>
  <c r="I44"/>
  <c r="C45"/>
  <c r="D45"/>
  <c r="H45"/>
  <c r="E45"/>
  <c r="B46"/>
  <c r="I45"/>
  <c r="D46"/>
  <c r="H46"/>
  <c r="C46"/>
  <c r="E46"/>
  <c r="B47"/>
  <c r="I46"/>
  <c r="C47"/>
  <c r="D47"/>
  <c r="H47"/>
  <c r="B49"/>
  <c r="E47"/>
  <c r="I47"/>
  <c r="D49"/>
  <c r="H49"/>
  <c r="C49"/>
  <c r="B50"/>
  <c r="E49"/>
  <c r="I49"/>
  <c r="D50"/>
  <c r="H50"/>
  <c r="C50"/>
  <c r="I50"/>
  <c r="E50"/>
  <c r="B51"/>
  <c r="D51"/>
  <c r="H51"/>
  <c r="C51"/>
  <c r="E51"/>
  <c r="B52"/>
  <c r="I51"/>
  <c r="D52"/>
  <c r="H52"/>
  <c r="C52"/>
  <c r="I52"/>
  <c r="E52"/>
  <c r="B54"/>
  <c r="D54"/>
  <c r="H54"/>
  <c r="C54"/>
  <c r="E54"/>
  <c r="B55"/>
  <c r="I54"/>
  <c r="D55"/>
  <c r="H55"/>
  <c r="C55"/>
  <c r="I55"/>
  <c r="E55"/>
  <c r="B56"/>
  <c r="D56"/>
  <c r="C56"/>
  <c r="G56"/>
  <c r="B57"/>
  <c r="H56"/>
  <c r="E56"/>
  <c r="I56"/>
  <c r="D57"/>
  <c r="H57"/>
  <c r="C57"/>
  <c r="B59"/>
  <c r="E57"/>
  <c r="I57"/>
  <c r="C59"/>
  <c r="D59"/>
  <c r="H59"/>
  <c r="I59"/>
  <c r="E59"/>
  <c r="B60"/>
  <c r="D60"/>
  <c r="H60"/>
  <c r="C60"/>
  <c r="E60"/>
  <c r="B61"/>
  <c r="I60"/>
  <c r="D61"/>
  <c r="H61"/>
  <c r="C61"/>
  <c r="I61"/>
  <c r="E61"/>
  <c r="B62"/>
  <c r="D62"/>
  <c r="H62"/>
  <c r="C62"/>
  <c r="B64"/>
  <c r="E62"/>
  <c r="I62"/>
  <c r="D64"/>
  <c r="H64"/>
  <c r="C64"/>
  <c r="I64"/>
  <c r="E64"/>
  <c r="B65"/>
  <c r="D65"/>
  <c r="H65"/>
  <c r="C65"/>
  <c r="B66"/>
  <c r="E65"/>
  <c r="I65"/>
  <c r="D66"/>
  <c r="H66"/>
  <c r="C66"/>
  <c r="I66"/>
  <c r="B67"/>
  <c r="E66"/>
  <c r="D67"/>
  <c r="H67"/>
  <c r="C67"/>
  <c r="B69"/>
  <c r="E67"/>
  <c r="I67"/>
  <c r="D69"/>
  <c r="H69"/>
  <c r="C69"/>
  <c r="B70"/>
  <c r="E69"/>
  <c r="I69"/>
  <c r="C70"/>
  <c r="D70"/>
  <c r="H70"/>
  <c r="I70"/>
  <c r="E70"/>
  <c r="B71"/>
  <c r="C71"/>
  <c r="D71"/>
  <c r="H71"/>
  <c r="B72"/>
  <c r="E71"/>
  <c r="I71"/>
  <c r="D72"/>
  <c r="H72"/>
  <c r="C72"/>
  <c r="I72"/>
  <c r="B74"/>
  <c r="E72"/>
  <c r="D74"/>
  <c r="H74"/>
  <c r="C74"/>
  <c r="I74"/>
  <c r="B75"/>
  <c r="E74"/>
  <c r="D75"/>
  <c r="H75"/>
  <c r="C75"/>
  <c r="B76"/>
  <c r="E75"/>
  <c r="I75"/>
  <c r="C76"/>
  <c r="D76"/>
  <c r="H76"/>
  <c r="B77"/>
  <c r="E76"/>
  <c r="I76"/>
  <c r="C77"/>
  <c r="D77"/>
  <c r="H77"/>
  <c r="B79"/>
  <c r="E77"/>
  <c r="I77"/>
  <c r="C79"/>
  <c r="D79"/>
  <c r="H79"/>
  <c r="I79"/>
  <c r="B80"/>
  <c r="E79"/>
  <c r="C80"/>
  <c r="D80"/>
  <c r="H80"/>
  <c r="B81"/>
  <c r="E80"/>
  <c r="I80"/>
  <c r="C81"/>
  <c r="D81"/>
  <c r="H81"/>
  <c r="E81"/>
  <c r="B82"/>
  <c r="I81"/>
  <c r="C82"/>
  <c r="D82"/>
  <c r="H82"/>
  <c r="B84"/>
  <c r="E82"/>
  <c r="I82"/>
  <c r="C84"/>
  <c r="D84"/>
  <c r="H84"/>
  <c r="E84"/>
  <c r="B85"/>
  <c r="I84"/>
  <c r="C85"/>
  <c r="D85"/>
  <c r="H85"/>
  <c r="I85"/>
  <c r="E85"/>
  <c r="B86"/>
  <c r="C86"/>
  <c r="D86"/>
  <c r="H86"/>
  <c r="B87"/>
  <c r="E86"/>
  <c r="I86"/>
  <c r="D87"/>
  <c r="H87"/>
  <c r="I87"/>
  <c r="B89"/>
  <c r="E87"/>
  <c r="D89"/>
  <c r="H89"/>
  <c r="E89"/>
  <c r="B90"/>
  <c r="I89"/>
  <c r="D90"/>
  <c r="H90"/>
  <c r="I90"/>
  <c r="B91"/>
  <c r="E90"/>
  <c r="D91"/>
  <c r="H91"/>
  <c r="I91"/>
  <c r="E91"/>
  <c r="B93"/>
  <c r="C93" s="1"/>
  <c r="J12" i="280" l="1"/>
  <c r="C14"/>
  <c r="F12"/>
  <c r="F14" i="279"/>
  <c r="C15"/>
  <c r="E6" i="277"/>
  <c r="I6" s="1"/>
  <c r="D93" i="262"/>
  <c r="I93" s="1"/>
  <c r="B94"/>
  <c r="E5" i="273"/>
  <c r="I5" s="1"/>
  <c r="F4"/>
  <c r="I4"/>
  <c r="C5" i="276" l="1"/>
  <c r="C94" i="262"/>
  <c r="H93"/>
  <c r="D14" i="280"/>
  <c r="E14"/>
  <c r="I14" s="1"/>
  <c r="D15" i="279"/>
  <c r="E15"/>
  <c r="I15" s="1"/>
  <c r="J6" i="277"/>
  <c r="J5" i="273"/>
  <c r="C7" i="277"/>
  <c r="F6"/>
  <c r="E93" i="262"/>
  <c r="D94"/>
  <c r="F5" i="273"/>
  <c r="C6"/>
  <c r="D6" s="1"/>
  <c r="J14" i="280" l="1"/>
  <c r="C15"/>
  <c r="F14"/>
  <c r="F15" i="279"/>
  <c r="C16"/>
  <c r="E7" i="277"/>
  <c r="I7" s="1"/>
  <c r="B95" i="262"/>
  <c r="C95" s="1"/>
  <c r="E94"/>
  <c r="I94"/>
  <c r="H94"/>
  <c r="E6" i="273"/>
  <c r="I6" s="1"/>
  <c r="D15" i="280" l="1"/>
  <c r="E15"/>
  <c r="I15" s="1"/>
  <c r="D16" i="279"/>
  <c r="E16"/>
  <c r="I16" s="1"/>
  <c r="J6" i="273"/>
  <c r="C9" i="277"/>
  <c r="F7"/>
  <c r="J7"/>
  <c r="D95" i="262"/>
  <c r="H95" s="1"/>
  <c r="C7" i="273"/>
  <c r="F6"/>
  <c r="J15" i="280" l="1"/>
  <c r="C16"/>
  <c r="F15"/>
  <c r="F16" i="279"/>
  <c r="C17"/>
  <c r="I95" i="262"/>
  <c r="E9" i="277"/>
  <c r="I9" s="1"/>
  <c r="B96" i="262"/>
  <c r="C96" s="1"/>
  <c r="E95"/>
  <c r="E7" i="273"/>
  <c r="I7" s="1"/>
  <c r="D16" i="280" l="1"/>
  <c r="E16"/>
  <c r="I16" s="1"/>
  <c r="D17" i="279"/>
  <c r="E17"/>
  <c r="I17" s="1"/>
  <c r="J9" i="277"/>
  <c r="C10"/>
  <c r="F9"/>
  <c r="D96" i="262"/>
  <c r="H96" s="1"/>
  <c r="F7" i="273"/>
  <c r="C9"/>
  <c r="J7"/>
  <c r="J16" i="280" l="1"/>
  <c r="C17"/>
  <c r="F16"/>
  <c r="F17" i="279"/>
  <c r="C19"/>
  <c r="D10" i="277"/>
  <c r="E10"/>
  <c r="I10" s="1"/>
  <c r="I96" i="262"/>
  <c r="B98"/>
  <c r="C98" s="1"/>
  <c r="E96"/>
  <c r="E9" i="273"/>
  <c r="I9" s="1"/>
  <c r="E17" i="280" l="1"/>
  <c r="I17" s="1"/>
  <c r="D17"/>
  <c r="J17"/>
  <c r="E19" i="279"/>
  <c r="I19" s="1"/>
  <c r="D19"/>
  <c r="J10" i="277"/>
  <c r="C11"/>
  <c r="F10"/>
  <c r="J9" i="273"/>
  <c r="D98" i="262"/>
  <c r="H98" s="1"/>
  <c r="C10" i="273"/>
  <c r="F9"/>
  <c r="F17" i="280" l="1"/>
  <c r="H17"/>
  <c r="C19" s="1"/>
  <c r="F19" i="279"/>
  <c r="C20"/>
  <c r="E11" i="277"/>
  <c r="I11" s="1"/>
  <c r="D11"/>
  <c r="I98" i="262"/>
  <c r="B99"/>
  <c r="E98"/>
  <c r="E10" i="273"/>
  <c r="I10" s="1"/>
  <c r="D10"/>
  <c r="D19" i="280" l="1"/>
  <c r="E19"/>
  <c r="I19" s="1"/>
  <c r="E20" i="279"/>
  <c r="I20" s="1"/>
  <c r="D20"/>
  <c r="J11" i="277"/>
  <c r="J10" i="273"/>
  <c r="C12" i="277"/>
  <c r="F11"/>
  <c r="D99" i="262"/>
  <c r="H99" s="1"/>
  <c r="C99"/>
  <c r="C11" i="273"/>
  <c r="F10"/>
  <c r="J19" i="280" l="1"/>
  <c r="C20"/>
  <c r="F19"/>
  <c r="F20" i="279"/>
  <c r="C21"/>
  <c r="D12" i="277"/>
  <c r="E12"/>
  <c r="I12" s="1"/>
  <c r="I99" i="262"/>
  <c r="B100"/>
  <c r="E99"/>
  <c r="D11" i="273"/>
  <c r="E11"/>
  <c r="I11" s="1"/>
  <c r="E20" i="280" l="1"/>
  <c r="I20" s="1"/>
  <c r="D20"/>
  <c r="E21" i="279"/>
  <c r="I21" s="1"/>
  <c r="D21"/>
  <c r="J12" i="277"/>
  <c r="C14"/>
  <c r="F12"/>
  <c r="D100" i="262"/>
  <c r="H100" s="1"/>
  <c r="C100"/>
  <c r="J11" i="273"/>
  <c r="C12"/>
  <c r="F11"/>
  <c r="J20" i="280" l="1"/>
  <c r="F20"/>
  <c r="C21"/>
  <c r="C22" i="279"/>
  <c r="F21"/>
  <c r="E14" i="277"/>
  <c r="I14" s="1"/>
  <c r="D14"/>
  <c r="I100" i="262"/>
  <c r="E100"/>
  <c r="B101"/>
  <c r="E12" i="273"/>
  <c r="I12" s="1"/>
  <c r="D12"/>
  <c r="J12" l="1"/>
  <c r="E21" i="280"/>
  <c r="I21" s="1"/>
  <c r="D21"/>
  <c r="D22" i="279"/>
  <c r="E22"/>
  <c r="I22" s="1"/>
  <c r="J14" i="277"/>
  <c r="C15"/>
  <c r="F14"/>
  <c r="C101" i="262"/>
  <c r="D101"/>
  <c r="H101" s="1"/>
  <c r="C14" i="273"/>
  <c r="F12"/>
  <c r="J21" i="280" l="1"/>
  <c r="C22"/>
  <c r="F21"/>
  <c r="F22" i="279"/>
  <c r="C24"/>
  <c r="D15" i="277"/>
  <c r="E15"/>
  <c r="I15" s="1"/>
  <c r="E101" i="262"/>
  <c r="B103"/>
  <c r="I101"/>
  <c r="E14" i="273"/>
  <c r="I14" s="1"/>
  <c r="D14"/>
  <c r="D22" i="280" l="1"/>
  <c r="E22"/>
  <c r="I22" s="1"/>
  <c r="D24" i="279"/>
  <c r="E24"/>
  <c r="I24" s="1"/>
  <c r="J15" i="277"/>
  <c r="C16"/>
  <c r="F15"/>
  <c r="C103" i="262"/>
  <c r="D103"/>
  <c r="H103" s="1"/>
  <c r="F14" i="273"/>
  <c r="C15"/>
  <c r="J14"/>
  <c r="C24" i="280" l="1"/>
  <c r="F22"/>
  <c r="J22"/>
  <c r="F24" i="279"/>
  <c r="C25"/>
  <c r="E16" i="277"/>
  <c r="I16" s="1"/>
  <c r="D16"/>
  <c r="B104" i="262"/>
  <c r="E103"/>
  <c r="I103"/>
  <c r="D15" i="273"/>
  <c r="E15"/>
  <c r="I15" s="1"/>
  <c r="D24" i="280" l="1"/>
  <c r="E24"/>
  <c r="I24" s="1"/>
  <c r="D25" i="279"/>
  <c r="E25"/>
  <c r="I25" s="1"/>
  <c r="J16" i="277"/>
  <c r="C17"/>
  <c r="F16"/>
  <c r="C104" i="262"/>
  <c r="D104"/>
  <c r="H104" s="1"/>
  <c r="J15" i="273"/>
  <c r="F15"/>
  <c r="C16"/>
  <c r="J24" i="280" l="1"/>
  <c r="C25"/>
  <c r="F24"/>
  <c r="F25" i="279"/>
  <c r="C26"/>
  <c r="D17" i="277"/>
  <c r="E17"/>
  <c r="I17" s="1"/>
  <c r="B105" i="262"/>
  <c r="E104"/>
  <c r="I104"/>
  <c r="E16" i="273"/>
  <c r="I16" s="1"/>
  <c r="D16"/>
  <c r="E25" i="280" l="1"/>
  <c r="I25" s="1"/>
  <c r="D25"/>
  <c r="D26" i="279"/>
  <c r="E26"/>
  <c r="I26" s="1"/>
  <c r="J17" i="277"/>
  <c r="F17"/>
  <c r="H17"/>
  <c r="C19" s="1"/>
  <c r="D105" i="262"/>
  <c r="H105" s="1"/>
  <c r="C105"/>
  <c r="I105"/>
  <c r="J16" i="273"/>
  <c r="F16"/>
  <c r="C17"/>
  <c r="C26" i="280" l="1"/>
  <c r="F25"/>
  <c r="J25"/>
  <c r="F26" i="279"/>
  <c r="C27"/>
  <c r="D19" i="277"/>
  <c r="E19"/>
  <c r="I19" s="1"/>
  <c r="B106" i="262"/>
  <c r="E105"/>
  <c r="D17" i="273"/>
  <c r="H17" s="1"/>
  <c r="E17"/>
  <c r="I17" s="1"/>
  <c r="D26" i="280" l="1"/>
  <c r="E26"/>
  <c r="I26" s="1"/>
  <c r="D27" i="279"/>
  <c r="E27"/>
  <c r="I27" s="1"/>
  <c r="J19" i="277"/>
  <c r="C20"/>
  <c r="F19"/>
  <c r="C106" i="262"/>
  <c r="D106"/>
  <c r="H106" s="1"/>
  <c r="F17" i="273"/>
  <c r="C19"/>
  <c r="J17"/>
  <c r="J26" i="280" l="1"/>
  <c r="C27"/>
  <c r="F26"/>
  <c r="F27" i="279"/>
  <c r="C29"/>
  <c r="E20" i="277"/>
  <c r="I20" s="1"/>
  <c r="D20"/>
  <c r="B108" i="262"/>
  <c r="E106"/>
  <c r="I106"/>
  <c r="D19" i="273"/>
  <c r="E19"/>
  <c r="I19" s="1"/>
  <c r="D27" i="280" l="1"/>
  <c r="E27"/>
  <c r="I27" s="1"/>
  <c r="D29" i="279"/>
  <c r="E29"/>
  <c r="I29" s="1"/>
  <c r="J20" i="277"/>
  <c r="C21"/>
  <c r="F20"/>
  <c r="C108" i="262"/>
  <c r="D108"/>
  <c r="H108" s="1"/>
  <c r="J19" i="273"/>
  <c r="F19"/>
  <c r="C20"/>
  <c r="C29" i="280" l="1"/>
  <c r="F27"/>
  <c r="J27"/>
  <c r="F29" i="279"/>
  <c r="C30"/>
  <c r="D21" i="277"/>
  <c r="E21"/>
  <c r="I21" s="1"/>
  <c r="B109" i="262"/>
  <c r="E108"/>
  <c r="I108"/>
  <c r="D20" i="273"/>
  <c r="E20"/>
  <c r="I20" s="1"/>
  <c r="D29" i="280" l="1"/>
  <c r="E29"/>
  <c r="I29" s="1"/>
  <c r="E30" i="279"/>
  <c r="I30" s="1"/>
  <c r="D30"/>
  <c r="J21" i="277"/>
  <c r="C22"/>
  <c r="F21"/>
  <c r="D109" i="262"/>
  <c r="H109" s="1"/>
  <c r="C109"/>
  <c r="J20" i="273"/>
  <c r="F20"/>
  <c r="C21"/>
  <c r="J29" i="280" l="1"/>
  <c r="C30"/>
  <c r="F29"/>
  <c r="F30" i="279"/>
  <c r="C31"/>
  <c r="E22" i="277"/>
  <c r="I22" s="1"/>
  <c r="D22"/>
  <c r="I109" i="262"/>
  <c r="E109"/>
  <c r="B110"/>
  <c r="E21" i="273"/>
  <c r="I21" s="1"/>
  <c r="D21"/>
  <c r="D30" i="280" l="1"/>
  <c r="E30"/>
  <c r="I30" s="1"/>
  <c r="E31" i="279"/>
  <c r="I31" s="1"/>
  <c r="D31"/>
  <c r="J22" i="277"/>
  <c r="C24"/>
  <c r="F22"/>
  <c r="C110" i="262"/>
  <c r="D110"/>
  <c r="H110" s="1"/>
  <c r="J21" i="273"/>
  <c r="F21"/>
  <c r="C22"/>
  <c r="J30" i="280" l="1"/>
  <c r="C31"/>
  <c r="F30"/>
  <c r="F31" i="279"/>
  <c r="C32"/>
  <c r="D24" i="277"/>
  <c r="E24"/>
  <c r="I24" s="1"/>
  <c r="I110" i="262"/>
  <c r="B111"/>
  <c r="E110"/>
  <c r="D22" i="273"/>
  <c r="E22"/>
  <c r="I22" s="1"/>
  <c r="D31" i="280" l="1"/>
  <c r="E31"/>
  <c r="I31" s="1"/>
  <c r="E32" i="279"/>
  <c r="I32" s="1"/>
  <c r="D32"/>
  <c r="J24" i="277"/>
  <c r="C25"/>
  <c r="F24"/>
  <c r="J22" i="273"/>
  <c r="D111" i="262"/>
  <c r="H111" s="1"/>
  <c r="C111"/>
  <c r="F22" i="273"/>
  <c r="C24"/>
  <c r="J31" i="280" l="1"/>
  <c r="C32"/>
  <c r="F31"/>
  <c r="F32" i="279"/>
  <c r="C34"/>
  <c r="E25" i="277"/>
  <c r="I25" s="1"/>
  <c r="D25"/>
  <c r="I111" i="262"/>
  <c r="B113"/>
  <c r="E111"/>
  <c r="D24" i="273"/>
  <c r="E24"/>
  <c r="I24" s="1"/>
  <c r="D32" i="280" l="1"/>
  <c r="E32"/>
  <c r="I32" s="1"/>
  <c r="D34" i="279"/>
  <c r="E34"/>
  <c r="I34" s="1"/>
  <c r="J25" i="277"/>
  <c r="C26"/>
  <c r="F25"/>
  <c r="C113" i="262"/>
  <c r="D113"/>
  <c r="H113" s="1"/>
  <c r="F24" i="273"/>
  <c r="C25"/>
  <c r="J24"/>
  <c r="J32" i="280" l="1"/>
  <c r="F32"/>
  <c r="H32"/>
  <c r="C34" s="1"/>
  <c r="F34" i="279"/>
  <c r="C35"/>
  <c r="D26" i="277"/>
  <c r="E26"/>
  <c r="I26" s="1"/>
  <c r="I113" i="262"/>
  <c r="B114"/>
  <c r="E113"/>
  <c r="E25" i="273"/>
  <c r="I25" s="1"/>
  <c r="D25"/>
  <c r="D34" i="280" l="1"/>
  <c r="E34"/>
  <c r="I34" s="1"/>
  <c r="D35" i="279"/>
  <c r="E35"/>
  <c r="I35" s="1"/>
  <c r="J26" i="277"/>
  <c r="C27"/>
  <c r="F26"/>
  <c r="C114" i="262"/>
  <c r="D114"/>
  <c r="H114" s="1"/>
  <c r="F25" i="273"/>
  <c r="C26"/>
  <c r="J25"/>
  <c r="J34" i="280" l="1"/>
  <c r="C35"/>
  <c r="F34"/>
  <c r="F35" i="279"/>
  <c r="C36"/>
  <c r="E27" i="277"/>
  <c r="I27" s="1"/>
  <c r="D27"/>
  <c r="B115" i="262"/>
  <c r="E114"/>
  <c r="I114"/>
  <c r="D26" i="273"/>
  <c r="E26"/>
  <c r="I26" s="1"/>
  <c r="E35" i="280" l="1"/>
  <c r="I35" s="1"/>
  <c r="D35"/>
  <c r="D36" i="279"/>
  <c r="E36"/>
  <c r="I36" s="1"/>
  <c r="J27" i="277"/>
  <c r="C29"/>
  <c r="F27"/>
  <c r="D115" i="262"/>
  <c r="H115" s="1"/>
  <c r="C115"/>
  <c r="I115"/>
  <c r="F26" i="273"/>
  <c r="C27"/>
  <c r="J26"/>
  <c r="J35" i="280" l="1"/>
  <c r="C36"/>
  <c r="F35"/>
  <c r="F36" i="279"/>
  <c r="C37"/>
  <c r="D29" i="277"/>
  <c r="E29"/>
  <c r="I29" s="1"/>
  <c r="B116" i="262"/>
  <c r="E115"/>
  <c r="E27" i="273"/>
  <c r="I27" s="1"/>
  <c r="D27"/>
  <c r="D36" i="280" l="1"/>
  <c r="E36"/>
  <c r="I36" s="1"/>
  <c r="D37" i="279"/>
  <c r="E37"/>
  <c r="I37" s="1"/>
  <c r="J29" i="277"/>
  <c r="C30"/>
  <c r="F29"/>
  <c r="J27" i="273"/>
  <c r="C116" i="262"/>
  <c r="D116"/>
  <c r="H116" s="1"/>
  <c r="C29" i="273"/>
  <c r="F27"/>
  <c r="J36" i="280" l="1"/>
  <c r="C37"/>
  <c r="F36"/>
  <c r="F37" i="279"/>
  <c r="C39"/>
  <c r="E30" i="277"/>
  <c r="I30" s="1"/>
  <c r="D30"/>
  <c r="B118" i="262"/>
  <c r="E116"/>
  <c r="I116"/>
  <c r="E29" i="273"/>
  <c r="I29" s="1"/>
  <c r="D29"/>
  <c r="E37" i="280" l="1"/>
  <c r="I37" s="1"/>
  <c r="D37"/>
  <c r="D39" i="279"/>
  <c r="E39"/>
  <c r="I39" s="1"/>
  <c r="J30" i="277"/>
  <c r="C31"/>
  <c r="F30"/>
  <c r="C118" i="262"/>
  <c r="D118"/>
  <c r="H118" s="1"/>
  <c r="F29" i="273"/>
  <c r="C30"/>
  <c r="J29"/>
  <c r="J37" i="280" l="1"/>
  <c r="C39"/>
  <c r="F37"/>
  <c r="F39" i="279"/>
  <c r="C40"/>
  <c r="D31" i="277"/>
  <c r="E31"/>
  <c r="I31" s="1"/>
  <c r="I118" i="262"/>
  <c r="B119"/>
  <c r="E118"/>
  <c r="D30" i="273"/>
  <c r="E30"/>
  <c r="I30" s="1"/>
  <c r="D39" i="280" l="1"/>
  <c r="E39"/>
  <c r="I39" s="1"/>
  <c r="D40" i="279"/>
  <c r="E40"/>
  <c r="I40" s="1"/>
  <c r="J31" i="277"/>
  <c r="C32"/>
  <c r="F31"/>
  <c r="D119" i="262"/>
  <c r="H119" s="1"/>
  <c r="C119"/>
  <c r="F30" i="273"/>
  <c r="C31"/>
  <c r="J30"/>
  <c r="J39" i="280" l="1"/>
  <c r="C40"/>
  <c r="F39"/>
  <c r="F40" i="279"/>
  <c r="C41"/>
  <c r="E32" i="277"/>
  <c r="I32" s="1"/>
  <c r="D32"/>
  <c r="B120" i="262"/>
  <c r="E119"/>
  <c r="I119"/>
  <c r="E31" i="273"/>
  <c r="I31" s="1"/>
  <c r="D31"/>
  <c r="E40" i="280" l="1"/>
  <c r="I40" s="1"/>
  <c r="D40"/>
  <c r="D41" i="279"/>
  <c r="E41"/>
  <c r="I41" s="1"/>
  <c r="H32" i="277"/>
  <c r="C34" s="1"/>
  <c r="F32"/>
  <c r="J32"/>
  <c r="C120" i="262"/>
  <c r="D120"/>
  <c r="H120" s="1"/>
  <c r="J31" i="273"/>
  <c r="F31"/>
  <c r="C32"/>
  <c r="J40" i="280" l="1"/>
  <c r="C41"/>
  <c r="F40"/>
  <c r="F41" i="279"/>
  <c r="C42"/>
  <c r="E34" i="277"/>
  <c r="I34" s="1"/>
  <c r="D34"/>
  <c r="I120" i="262"/>
  <c r="B121"/>
  <c r="E120"/>
  <c r="D32" i="273"/>
  <c r="H32" s="1"/>
  <c r="E32"/>
  <c r="I32" s="1"/>
  <c r="D41" i="280" l="1"/>
  <c r="E41"/>
  <c r="I41" s="1"/>
  <c r="D42" i="279"/>
  <c r="E42"/>
  <c r="I42" s="1"/>
  <c r="J34" i="277"/>
  <c r="C35"/>
  <c r="F34"/>
  <c r="D121" i="262"/>
  <c r="H121" s="1"/>
  <c r="C121"/>
  <c r="F32" i="273"/>
  <c r="C34"/>
  <c r="J32"/>
  <c r="J41" i="280" l="1"/>
  <c r="C42"/>
  <c r="F41"/>
  <c r="F42" i="279"/>
  <c r="C44"/>
  <c r="D35" i="277"/>
  <c r="E35"/>
  <c r="I35" s="1"/>
  <c r="I121" i="262"/>
  <c r="E121"/>
  <c r="B123"/>
  <c r="D34" i="273"/>
  <c r="E34"/>
  <c r="I34" s="1"/>
  <c r="E42" i="280" l="1"/>
  <c r="I42" s="1"/>
  <c r="D42"/>
  <c r="D44" i="279"/>
  <c r="E44"/>
  <c r="I44" s="1"/>
  <c r="J35" i="277"/>
  <c r="C36"/>
  <c r="F35"/>
  <c r="J34" i="273"/>
  <c r="D123" i="262"/>
  <c r="H123" s="1"/>
  <c r="C123"/>
  <c r="F34" i="273"/>
  <c r="C35"/>
  <c r="J42" i="280" l="1"/>
  <c r="C44"/>
  <c r="F42"/>
  <c r="F44" i="279"/>
  <c r="C45"/>
  <c r="E36" i="277"/>
  <c r="I36" s="1"/>
  <c r="D36"/>
  <c r="I123" i="262"/>
  <c r="B124"/>
  <c r="E123"/>
  <c r="E35" i="273"/>
  <c r="I35" s="1"/>
  <c r="D35"/>
  <c r="D44" i="280" l="1"/>
  <c r="E44"/>
  <c r="I44" s="1"/>
  <c r="D45" i="279"/>
  <c r="E45"/>
  <c r="I45" s="1"/>
  <c r="J36" i="277"/>
  <c r="C37"/>
  <c r="F36"/>
  <c r="J35" i="273"/>
  <c r="D124" i="262"/>
  <c r="H124" s="1"/>
  <c r="C124"/>
  <c r="F35" i="273"/>
  <c r="C36"/>
  <c r="J44" i="280" l="1"/>
  <c r="C45"/>
  <c r="F44"/>
  <c r="F45" i="279"/>
  <c r="C46"/>
  <c r="D37" i="277"/>
  <c r="E37"/>
  <c r="I37" s="1"/>
  <c r="I124" i="262"/>
  <c r="E124"/>
  <c r="B125"/>
  <c r="D36" i="273"/>
  <c r="E36"/>
  <c r="I36" s="1"/>
  <c r="E45" i="280" l="1"/>
  <c r="I45" s="1"/>
  <c r="D45"/>
  <c r="D46" i="279"/>
  <c r="E46"/>
  <c r="I46" s="1"/>
  <c r="J37" i="277"/>
  <c r="C39"/>
  <c r="F37"/>
  <c r="D125" i="262"/>
  <c r="H125" s="1"/>
  <c r="C125"/>
  <c r="J36" i="273"/>
  <c r="F36"/>
  <c r="C37"/>
  <c r="J45" i="280" l="1"/>
  <c r="C46"/>
  <c r="F45"/>
  <c r="F46" i="279"/>
  <c r="C47"/>
  <c r="E39" i="277"/>
  <c r="I39" s="1"/>
  <c r="D39"/>
  <c r="I125" i="262"/>
  <c r="B126"/>
  <c r="E125"/>
  <c r="E37" i="273"/>
  <c r="I37" s="1"/>
  <c r="D37"/>
  <c r="J37"/>
  <c r="D46" i="280" l="1"/>
  <c r="E46"/>
  <c r="I46" s="1"/>
  <c r="D47" i="279"/>
  <c r="E47"/>
  <c r="I47" s="1"/>
  <c r="J39" i="277"/>
  <c r="C40"/>
  <c r="F39"/>
  <c r="C126" i="262"/>
  <c r="D126"/>
  <c r="H126" s="1"/>
  <c r="C39" i="273"/>
  <c r="F37"/>
  <c r="J46" i="280" l="1"/>
  <c r="C47"/>
  <c r="F46"/>
  <c r="F47" i="279"/>
  <c r="C49"/>
  <c r="D40" i="277"/>
  <c r="E40"/>
  <c r="I40" s="1"/>
  <c r="B128" i="262"/>
  <c r="E126"/>
  <c r="I126"/>
  <c r="E39" i="273"/>
  <c r="I39" s="1"/>
  <c r="D39"/>
  <c r="E47" i="280" l="1"/>
  <c r="I47" s="1"/>
  <c r="D47"/>
  <c r="D49" i="279"/>
  <c r="E49"/>
  <c r="I49" s="1"/>
  <c r="J40" i="277"/>
  <c r="C41"/>
  <c r="F40"/>
  <c r="J39" i="273"/>
  <c r="C128" i="262"/>
  <c r="D128"/>
  <c r="H128" s="1"/>
  <c r="F39" i="273"/>
  <c r="C40"/>
  <c r="H47" i="280" l="1"/>
  <c r="C49" s="1"/>
  <c r="F47"/>
  <c r="J47"/>
  <c r="F49" i="279"/>
  <c r="C50"/>
  <c r="E41" i="277"/>
  <c r="I41" s="1"/>
  <c r="D41"/>
  <c r="I128" i="262"/>
  <c r="B129"/>
  <c r="E128"/>
  <c r="D40" i="273"/>
  <c r="E40"/>
  <c r="I40" s="1"/>
  <c r="E49" i="280" l="1"/>
  <c r="I49" s="1"/>
  <c r="D49"/>
  <c r="D50" i="279"/>
  <c r="E50"/>
  <c r="I50" s="1"/>
  <c r="J41" i="277"/>
  <c r="C42"/>
  <c r="F41"/>
  <c r="C129" i="262"/>
  <c r="D129"/>
  <c r="H129" s="1"/>
  <c r="J40" i="273"/>
  <c r="F40"/>
  <c r="C41"/>
  <c r="J49" i="280" l="1"/>
  <c r="C50"/>
  <c r="F49"/>
  <c r="F50" i="279"/>
  <c r="C51"/>
  <c r="D42" i="277"/>
  <c r="E42"/>
  <c r="I42" s="1"/>
  <c r="B130" i="262"/>
  <c r="E129"/>
  <c r="I129"/>
  <c r="E41" i="273"/>
  <c r="I41" s="1"/>
  <c r="D41"/>
  <c r="D50" i="280" l="1"/>
  <c r="E50"/>
  <c r="I50" s="1"/>
  <c r="D51" i="279"/>
  <c r="E51"/>
  <c r="I51" s="1"/>
  <c r="J42" i="277"/>
  <c r="C44"/>
  <c r="F42"/>
  <c r="C130" i="262"/>
  <c r="D130"/>
  <c r="H130" s="1"/>
  <c r="J41" i="273"/>
  <c r="F41"/>
  <c r="C42"/>
  <c r="J50" i="280" l="1"/>
  <c r="C51"/>
  <c r="F50"/>
  <c r="F51" i="279"/>
  <c r="C52"/>
  <c r="E44" i="277"/>
  <c r="I44" s="1"/>
  <c r="D44"/>
  <c r="I130" i="262"/>
  <c r="B131"/>
  <c r="E130"/>
  <c r="D42" i="273"/>
  <c r="E42"/>
  <c r="I42" s="1"/>
  <c r="E51" i="280" l="1"/>
  <c r="I51" s="1"/>
  <c r="D51"/>
  <c r="D52" i="279"/>
  <c r="E52"/>
  <c r="I52" s="1"/>
  <c r="J44" i="277"/>
  <c r="C45"/>
  <c r="F44"/>
  <c r="D131" i="262"/>
  <c r="H131" s="1"/>
  <c r="C131"/>
  <c r="F42" i="273"/>
  <c r="C44"/>
  <c r="J42"/>
  <c r="J51" i="280" l="1"/>
  <c r="C52"/>
  <c r="F51"/>
  <c r="F52" i="279"/>
  <c r="C54"/>
  <c r="I131" i="262"/>
  <c r="D45" i="277"/>
  <c r="E45"/>
  <c r="I45" s="1"/>
  <c r="B133" i="262"/>
  <c r="E131"/>
  <c r="D44" i="273"/>
  <c r="E44"/>
  <c r="I44" s="1"/>
  <c r="D52" i="280" l="1"/>
  <c r="E52"/>
  <c r="I52" s="1"/>
  <c r="D54" i="279"/>
  <c r="E54"/>
  <c r="I54" s="1"/>
  <c r="J45" i="277"/>
  <c r="C46"/>
  <c r="F45"/>
  <c r="J44" i="273"/>
  <c r="D133" i="262"/>
  <c r="H133" s="1"/>
  <c r="C133"/>
  <c r="F44" i="273"/>
  <c r="C45"/>
  <c r="J52" i="280" l="1"/>
  <c r="C54"/>
  <c r="F52"/>
  <c r="F54" i="279"/>
  <c r="C55"/>
  <c r="E46" i="277"/>
  <c r="I46" s="1"/>
  <c r="D46"/>
  <c r="I133" i="262"/>
  <c r="B134"/>
  <c r="E133"/>
  <c r="E45" i="273"/>
  <c r="I45" s="1"/>
  <c r="D45"/>
  <c r="E54" i="280" l="1"/>
  <c r="I54" s="1"/>
  <c r="D54"/>
  <c r="D55" i="279"/>
  <c r="E55"/>
  <c r="I55" s="1"/>
  <c r="J46" i="277"/>
  <c r="C47"/>
  <c r="F46"/>
  <c r="J45" i="273"/>
  <c r="D134" i="262"/>
  <c r="H134" s="1"/>
  <c r="C134"/>
  <c r="F45" i="273"/>
  <c r="C46"/>
  <c r="J54" i="280" l="1"/>
  <c r="C55"/>
  <c r="F54"/>
  <c r="F55" i="279"/>
  <c r="C56"/>
  <c r="I134" i="262"/>
  <c r="D47" i="277"/>
  <c r="E47"/>
  <c r="I47" s="1"/>
  <c r="B135" i="262"/>
  <c r="E134"/>
  <c r="D46" i="273"/>
  <c r="E46"/>
  <c r="I46" s="1"/>
  <c r="D55" i="280" l="1"/>
  <c r="E55"/>
  <c r="I55" s="1"/>
  <c r="D56" i="279"/>
  <c r="E56"/>
  <c r="I56" s="1"/>
  <c r="J47" i="277"/>
  <c r="F47"/>
  <c r="H47"/>
  <c r="C49" s="1"/>
  <c r="J46" i="273"/>
  <c r="C135" i="262"/>
  <c r="D135"/>
  <c r="H135" s="1"/>
  <c r="F46" i="273"/>
  <c r="C47"/>
  <c r="J55" i="280" l="1"/>
  <c r="C56"/>
  <c r="F55"/>
  <c r="F56" i="279"/>
  <c r="C57"/>
  <c r="D49" i="277"/>
  <c r="E49"/>
  <c r="I49" s="1"/>
  <c r="B136" i="262"/>
  <c r="E135"/>
  <c r="I135"/>
  <c r="E47" i="273"/>
  <c r="I47" s="1"/>
  <c r="D47"/>
  <c r="H47" s="1"/>
  <c r="E56" i="280" l="1"/>
  <c r="I56" s="1"/>
  <c r="D56"/>
  <c r="D57" i="279"/>
  <c r="E57"/>
  <c r="I57" s="1"/>
  <c r="J49" i="277"/>
  <c r="C50"/>
  <c r="F49"/>
  <c r="J47" i="273"/>
  <c r="D136" i="262"/>
  <c r="H136" s="1"/>
  <c r="C136"/>
  <c r="C49" i="273"/>
  <c r="F47"/>
  <c r="C57" i="280" l="1"/>
  <c r="F56"/>
  <c r="J56"/>
  <c r="F57" i="279"/>
  <c r="C59"/>
  <c r="I136" i="262"/>
  <c r="E50" i="277"/>
  <c r="I50" s="1"/>
  <c r="D50"/>
  <c r="B138" i="262"/>
  <c r="E136"/>
  <c r="E49" i="273"/>
  <c r="I49" s="1"/>
  <c r="D49"/>
  <c r="D57" i="280" l="1"/>
  <c r="E57"/>
  <c r="I57" s="1"/>
  <c r="D59" i="279"/>
  <c r="E59"/>
  <c r="I59" s="1"/>
  <c r="J50" i="277"/>
  <c r="C51"/>
  <c r="F50"/>
  <c r="J49" i="273"/>
  <c r="D138" i="262"/>
  <c r="H138" s="1"/>
  <c r="C138"/>
  <c r="F49" i="273"/>
  <c r="C50"/>
  <c r="J57" i="280" l="1"/>
  <c r="C59"/>
  <c r="F57"/>
  <c r="F59" i="279"/>
  <c r="C60"/>
  <c r="D51" i="277"/>
  <c r="E51"/>
  <c r="I51" s="1"/>
  <c r="I138" i="262"/>
  <c r="B139"/>
  <c r="E138"/>
  <c r="D50" i="273"/>
  <c r="E50"/>
  <c r="I50" s="1"/>
  <c r="E59" i="280" l="1"/>
  <c r="I59" s="1"/>
  <c r="D59"/>
  <c r="D60" i="279"/>
  <c r="E60"/>
  <c r="I60" s="1"/>
  <c r="J51" i="277"/>
  <c r="C52"/>
  <c r="F51"/>
  <c r="J50" i="273"/>
  <c r="D139" i="262"/>
  <c r="H139" s="1"/>
  <c r="C139"/>
  <c r="F50" i="273"/>
  <c r="C51"/>
  <c r="J59" i="280" l="1"/>
  <c r="C60"/>
  <c r="F59"/>
  <c r="F60" i="279"/>
  <c r="C61"/>
  <c r="E52" i="277"/>
  <c r="I52" s="1"/>
  <c r="D52"/>
  <c r="B140" i="262"/>
  <c r="E139"/>
  <c r="I139"/>
  <c r="E51" i="273"/>
  <c r="I51" s="1"/>
  <c r="D51"/>
  <c r="D60" i="280" l="1"/>
  <c r="E60"/>
  <c r="I60" s="1"/>
  <c r="D61" i="279"/>
  <c r="E61"/>
  <c r="I61" s="1"/>
  <c r="J52" i="277"/>
  <c r="C54"/>
  <c r="F52"/>
  <c r="J51" i="273"/>
  <c r="D140" i="262"/>
  <c r="H140" s="1"/>
  <c r="C140"/>
  <c r="F51" i="273"/>
  <c r="C52"/>
  <c r="J60" i="280" l="1"/>
  <c r="C61"/>
  <c r="F60"/>
  <c r="F61" i="279"/>
  <c r="C62"/>
  <c r="D54" i="277"/>
  <c r="E54"/>
  <c r="I54" s="1"/>
  <c r="I140" i="262"/>
  <c r="B141"/>
  <c r="E140"/>
  <c r="D52" i="273"/>
  <c r="E52"/>
  <c r="I52" s="1"/>
  <c r="E61" i="280" l="1"/>
  <c r="I61" s="1"/>
  <c r="D61"/>
  <c r="D62" i="279"/>
  <c r="E62"/>
  <c r="I62" s="1"/>
  <c r="J54" i="277"/>
  <c r="C55"/>
  <c r="F54"/>
  <c r="C141" i="262"/>
  <c r="D141"/>
  <c r="H141" s="1"/>
  <c r="F52" i="273"/>
  <c r="C54"/>
  <c r="J52"/>
  <c r="J61" i="280" l="1"/>
  <c r="C62"/>
  <c r="F61"/>
  <c r="F62" i="279"/>
  <c r="C64"/>
  <c r="E55" i="277"/>
  <c r="I55" s="1"/>
  <c r="D55"/>
  <c r="I141" i="262"/>
  <c r="E141"/>
  <c r="B143"/>
  <c r="D54" i="273"/>
  <c r="E54"/>
  <c r="I54" s="1"/>
  <c r="D62" i="280" l="1"/>
  <c r="E62"/>
  <c r="I62" s="1"/>
  <c r="D64" i="279"/>
  <c r="E64"/>
  <c r="I64" s="1"/>
  <c r="J55" i="277"/>
  <c r="C56"/>
  <c r="F55"/>
  <c r="J54" i="273"/>
  <c r="D143" i="262"/>
  <c r="H143" s="1"/>
  <c r="C143"/>
  <c r="F54" i="273"/>
  <c r="C55"/>
  <c r="J62" i="280" l="1"/>
  <c r="F62"/>
  <c r="H62"/>
  <c r="C64" s="1"/>
  <c r="F64" i="279"/>
  <c r="C65"/>
  <c r="I143" i="262"/>
  <c r="D56" i="277"/>
  <c r="E56"/>
  <c r="I56" s="1"/>
  <c r="B144" i="262"/>
  <c r="E143"/>
  <c r="E55" i="273"/>
  <c r="I55" s="1"/>
  <c r="D55"/>
  <c r="D64" i="280" l="1"/>
  <c r="E64"/>
  <c r="I64" s="1"/>
  <c r="D65" i="279"/>
  <c r="E65"/>
  <c r="I65" s="1"/>
  <c r="J56" i="277"/>
  <c r="C57"/>
  <c r="F56"/>
  <c r="C144" i="262"/>
  <c r="D144"/>
  <c r="H144" s="1"/>
  <c r="J55" i="273"/>
  <c r="F55"/>
  <c r="C56"/>
  <c r="J64" i="280" l="1"/>
  <c r="C65"/>
  <c r="F64"/>
  <c r="F65" i="279"/>
  <c r="C66"/>
  <c r="E57" i="277"/>
  <c r="I57" s="1"/>
  <c r="D57"/>
  <c r="E144" i="262"/>
  <c r="B145"/>
  <c r="I144"/>
  <c r="D56" i="273"/>
  <c r="E56"/>
  <c r="I56" s="1"/>
  <c r="E65" i="280" l="1"/>
  <c r="I65" s="1"/>
  <c r="D65"/>
  <c r="D66" i="279"/>
  <c r="E66"/>
  <c r="I66" s="1"/>
  <c r="J57" i="277"/>
  <c r="C59"/>
  <c r="F57"/>
  <c r="J56" i="273"/>
  <c r="D145" i="262"/>
  <c r="H145" s="1"/>
  <c r="C145"/>
  <c r="I145"/>
  <c r="F56" i="273"/>
  <c r="C57"/>
  <c r="J65" i="280" l="1"/>
  <c r="C66"/>
  <c r="F65"/>
  <c r="F66" i="279"/>
  <c r="C67"/>
  <c r="D59" i="277"/>
  <c r="E59"/>
  <c r="I59" s="1"/>
  <c r="E145" i="262"/>
  <c r="B146"/>
  <c r="E57" i="273"/>
  <c r="I57" s="1"/>
  <c r="D57"/>
  <c r="D66" i="280" l="1"/>
  <c r="E66"/>
  <c r="I66" s="1"/>
  <c r="D67" i="279"/>
  <c r="E67"/>
  <c r="I67" s="1"/>
  <c r="J59" i="277"/>
  <c r="C60"/>
  <c r="F59"/>
  <c r="J57" i="273"/>
  <c r="D146" i="262"/>
  <c r="H146" s="1"/>
  <c r="C146"/>
  <c r="C59" i="273"/>
  <c r="F57"/>
  <c r="J66" i="280" l="1"/>
  <c r="C67"/>
  <c r="F66"/>
  <c r="F67" i="279"/>
  <c r="C69"/>
  <c r="I146" i="262"/>
  <c r="E60" i="277"/>
  <c r="I60" s="1"/>
  <c r="D60"/>
  <c r="B148" i="262"/>
  <c r="E146"/>
  <c r="E59" i="273"/>
  <c r="I59" s="1"/>
  <c r="D59"/>
  <c r="E67" i="280" l="1"/>
  <c r="I67" s="1"/>
  <c r="D67"/>
  <c r="D69" i="279"/>
  <c r="E69"/>
  <c r="I69" s="1"/>
  <c r="J60" i="277"/>
  <c r="C61"/>
  <c r="F60"/>
  <c r="J59" i="273"/>
  <c r="D148" i="262"/>
  <c r="H148" s="1"/>
  <c r="C148"/>
  <c r="F59" i="273"/>
  <c r="C60"/>
  <c r="J67" i="280" l="1"/>
  <c r="C69"/>
  <c r="F67"/>
  <c r="F69" i="279"/>
  <c r="C70"/>
  <c r="I148" i="262"/>
  <c r="D61" i="277"/>
  <c r="E61"/>
  <c r="I61" s="1"/>
  <c r="B149" i="262"/>
  <c r="E148"/>
  <c r="D60" i="273"/>
  <c r="E60"/>
  <c r="I60" s="1"/>
  <c r="D69" i="280" l="1"/>
  <c r="E69"/>
  <c r="I69" s="1"/>
  <c r="D70" i="279"/>
  <c r="E70"/>
  <c r="I70" s="1"/>
  <c r="J61" i="277"/>
  <c r="C62"/>
  <c r="F61"/>
  <c r="J60" i="273"/>
  <c r="D149" i="262"/>
  <c r="H149" s="1"/>
  <c r="C149"/>
  <c r="F60" i="273"/>
  <c r="C61"/>
  <c r="J69" i="280" l="1"/>
  <c r="C70"/>
  <c r="F69"/>
  <c r="F70" i="279"/>
  <c r="C71"/>
  <c r="I149" i="262"/>
  <c r="E62" i="277"/>
  <c r="I62" s="1"/>
  <c r="D62"/>
  <c r="B150" i="262"/>
  <c r="E149"/>
  <c r="E61" i="273"/>
  <c r="I61" s="1"/>
  <c r="D61"/>
  <c r="E70" i="280" l="1"/>
  <c r="I70" s="1"/>
  <c r="D70"/>
  <c r="D71" i="279"/>
  <c r="E71"/>
  <c r="I71" s="1"/>
  <c r="H62" i="277"/>
  <c r="C64" s="1"/>
  <c r="F62"/>
  <c r="J62"/>
  <c r="C150" i="262"/>
  <c r="D150"/>
  <c r="H150" s="1"/>
  <c r="J61" i="273"/>
  <c r="F61"/>
  <c r="C62"/>
  <c r="J70" i="280" l="1"/>
  <c r="C71"/>
  <c r="F70"/>
  <c r="F71" i="279"/>
  <c r="C72"/>
  <c r="E64" i="277"/>
  <c r="I64" s="1"/>
  <c r="D64"/>
  <c r="I150" i="262"/>
  <c r="E150"/>
  <c r="B151"/>
  <c r="D62" i="273"/>
  <c r="H62" s="1"/>
  <c r="E62"/>
  <c r="I62" s="1"/>
  <c r="D71" i="280" l="1"/>
  <c r="E71"/>
  <c r="I71" s="1"/>
  <c r="D72" i="279"/>
  <c r="E72"/>
  <c r="I72" s="1"/>
  <c r="J64" i="277"/>
  <c r="C65"/>
  <c r="F64"/>
  <c r="D151" i="262"/>
  <c r="H151" s="1"/>
  <c r="C151"/>
  <c r="I151"/>
  <c r="F62" i="273"/>
  <c r="C64"/>
  <c r="J62"/>
  <c r="J71" i="280" l="1"/>
  <c r="C72"/>
  <c r="F71"/>
  <c r="F72" i="279"/>
  <c r="C74"/>
  <c r="D65" i="277"/>
  <c r="E65"/>
  <c r="I65" s="1"/>
  <c r="B153" i="262"/>
  <c r="E151"/>
  <c r="D64" i="273"/>
  <c r="E64"/>
  <c r="I64" s="1"/>
  <c r="E72" i="280" l="1"/>
  <c r="I72" s="1"/>
  <c r="D72"/>
  <c r="D74" i="279"/>
  <c r="E74"/>
  <c r="I74" s="1"/>
  <c r="J65" i="277"/>
  <c r="C66"/>
  <c r="F65"/>
  <c r="J64" i="273"/>
  <c r="C153" i="262"/>
  <c r="D153"/>
  <c r="H153" s="1"/>
  <c r="F64" i="273"/>
  <c r="C65"/>
  <c r="J72" i="280" l="1"/>
  <c r="C74"/>
  <c r="F72"/>
  <c r="F74" i="279"/>
  <c r="C75"/>
  <c r="E66" i="277"/>
  <c r="I66" s="1"/>
  <c r="D66"/>
  <c r="E153" i="262"/>
  <c r="B154"/>
  <c r="I153"/>
  <c r="E65" i="273"/>
  <c r="I65" s="1"/>
  <c r="D65"/>
  <c r="D74" i="280" l="1"/>
  <c r="E74"/>
  <c r="I74" s="1"/>
  <c r="D75" i="279"/>
  <c r="E75"/>
  <c r="I75" s="1"/>
  <c r="J66" i="277"/>
  <c r="C67"/>
  <c r="F66"/>
  <c r="J65" i="273"/>
  <c r="D154" i="262"/>
  <c r="H154" s="1"/>
  <c r="C154"/>
  <c r="F65" i="273"/>
  <c r="C66"/>
  <c r="J74" i="280" l="1"/>
  <c r="C75"/>
  <c r="F74"/>
  <c r="F75" i="279"/>
  <c r="C76"/>
  <c r="I154" i="262"/>
  <c r="D67" i="277"/>
  <c r="E67"/>
  <c r="I67" s="1"/>
  <c r="E154" i="262"/>
  <c r="B155"/>
  <c r="D66" i="273"/>
  <c r="E66"/>
  <c r="I66" s="1"/>
  <c r="E75" i="280" l="1"/>
  <c r="I75" s="1"/>
  <c r="D75"/>
  <c r="D76" i="279"/>
  <c r="E76"/>
  <c r="I76" s="1"/>
  <c r="J67" i="277"/>
  <c r="C69"/>
  <c r="F67"/>
  <c r="J66" i="273"/>
  <c r="C155" i="262"/>
  <c r="D155"/>
  <c r="H155" s="1"/>
  <c r="F66" i="273"/>
  <c r="C67"/>
  <c r="J75" i="280" l="1"/>
  <c r="C76"/>
  <c r="F75"/>
  <c r="F76" i="279"/>
  <c r="C77"/>
  <c r="E69" i="277"/>
  <c r="I69" s="1"/>
  <c r="D69"/>
  <c r="E155" i="262"/>
  <c r="B156"/>
  <c r="I155"/>
  <c r="E67" i="273"/>
  <c r="I67" s="1"/>
  <c r="D67"/>
  <c r="D76" i="280" l="1"/>
  <c r="E76"/>
  <c r="I76" s="1"/>
  <c r="D77" i="279"/>
  <c r="E77"/>
  <c r="I77" s="1"/>
  <c r="J67" i="273"/>
  <c r="J69" i="277"/>
  <c r="C70"/>
  <c r="F69"/>
  <c r="D156" i="262"/>
  <c r="H156" s="1"/>
  <c r="C156"/>
  <c r="C69" i="273"/>
  <c r="F67"/>
  <c r="J76" i="280" l="1"/>
  <c r="C77"/>
  <c r="F76"/>
  <c r="F77" i="279"/>
  <c r="C79"/>
  <c r="D70" i="277"/>
  <c r="E70"/>
  <c r="I70" s="1"/>
  <c r="E156" i="262"/>
  <c r="B158"/>
  <c r="I156"/>
  <c r="E69" i="273"/>
  <c r="I69" s="1"/>
  <c r="D69"/>
  <c r="E77" i="280" l="1"/>
  <c r="I77" s="1"/>
  <c r="D77"/>
  <c r="D79" i="279"/>
  <c r="E79"/>
  <c r="I79" s="1"/>
  <c r="J70" i="277"/>
  <c r="C71"/>
  <c r="F70"/>
  <c r="J69" i="273"/>
  <c r="D158" i="262"/>
  <c r="H158" s="1"/>
  <c r="C158"/>
  <c r="F69" i="273"/>
  <c r="C70"/>
  <c r="H77" i="280" l="1"/>
  <c r="C79" s="1"/>
  <c r="F77"/>
  <c r="J77"/>
  <c r="F79" i="279"/>
  <c r="C80"/>
  <c r="E71" i="277"/>
  <c r="I71" s="1"/>
  <c r="D71"/>
  <c r="I158" i="262"/>
  <c r="B159"/>
  <c r="E158"/>
  <c r="D70" i="273"/>
  <c r="E70"/>
  <c r="I70" s="1"/>
  <c r="E79" i="280" l="1"/>
  <c r="I79" s="1"/>
  <c r="D79"/>
  <c r="D80" i="279"/>
  <c r="E80"/>
  <c r="I80" s="1"/>
  <c r="J71" i="277"/>
  <c r="C72"/>
  <c r="F71"/>
  <c r="D159" i="262"/>
  <c r="H159" s="1"/>
  <c r="C159"/>
  <c r="J70" i="273"/>
  <c r="F70"/>
  <c r="C71"/>
  <c r="J79" i="280" l="1"/>
  <c r="C80"/>
  <c r="F79"/>
  <c r="F80" i="279"/>
  <c r="C81"/>
  <c r="D72" i="277"/>
  <c r="E72"/>
  <c r="I72" s="1"/>
  <c r="E159" i="262"/>
  <c r="B160"/>
  <c r="I159"/>
  <c r="E71" i="273"/>
  <c r="I71" s="1"/>
  <c r="D71"/>
  <c r="D80" i="280" l="1"/>
  <c r="E80"/>
  <c r="I80" s="1"/>
  <c r="D81" i="279"/>
  <c r="E81"/>
  <c r="I81" s="1"/>
  <c r="J72" i="277"/>
  <c r="C74"/>
  <c r="F72"/>
  <c r="J71" i="273"/>
  <c r="C160" i="262"/>
  <c r="D160"/>
  <c r="H160" s="1"/>
  <c r="F71" i="273"/>
  <c r="C72"/>
  <c r="J80" i="280" l="1"/>
  <c r="C81"/>
  <c r="F80"/>
  <c r="F81" i="279"/>
  <c r="C82"/>
  <c r="E74" i="277"/>
  <c r="I74" s="1"/>
  <c r="D74"/>
  <c r="E160" i="262"/>
  <c r="B161"/>
  <c r="I160"/>
  <c r="D72" i="273"/>
  <c r="E72"/>
  <c r="I72" s="1"/>
  <c r="E81" i="280" l="1"/>
  <c r="I81" s="1"/>
  <c r="D81"/>
  <c r="D82" i="279"/>
  <c r="E82"/>
  <c r="I82" s="1"/>
  <c r="J74" i="277"/>
  <c r="C75"/>
  <c r="F74"/>
  <c r="C161" i="262"/>
  <c r="D161"/>
  <c r="H161" s="1"/>
  <c r="F72" i="273"/>
  <c r="C74"/>
  <c r="J72"/>
  <c r="J81" i="280" l="1"/>
  <c r="C82"/>
  <c r="F81"/>
  <c r="F82" i="279"/>
  <c r="C84"/>
  <c r="D75" i="277"/>
  <c r="E75"/>
  <c r="I75" s="1"/>
  <c r="B163" i="262"/>
  <c r="E161"/>
  <c r="I161"/>
  <c r="D74" i="273"/>
  <c r="E74"/>
  <c r="I74" s="1"/>
  <c r="D82" i="280" l="1"/>
  <c r="E82"/>
  <c r="I82" s="1"/>
  <c r="D84" i="279"/>
  <c r="E84"/>
  <c r="I84" s="1"/>
  <c r="J75" i="277"/>
  <c r="C76"/>
  <c r="F75"/>
  <c r="C163" i="262"/>
  <c r="D163"/>
  <c r="H163" s="1"/>
  <c r="J74" i="273"/>
  <c r="F74"/>
  <c r="C75"/>
  <c r="J82" i="280" l="1"/>
  <c r="C84"/>
  <c r="F82"/>
  <c r="F84" i="279"/>
  <c r="C85"/>
  <c r="E76" i="277"/>
  <c r="I76" s="1"/>
  <c r="D76"/>
  <c r="E163" i="262"/>
  <c r="B164"/>
  <c r="I163"/>
  <c r="E75" i="273"/>
  <c r="I75" s="1"/>
  <c r="D75"/>
  <c r="E84" i="280" l="1"/>
  <c r="I84" s="1"/>
  <c r="D84"/>
  <c r="D85" i="279"/>
  <c r="E85"/>
  <c r="I85" s="1"/>
  <c r="J76" i="277"/>
  <c r="C77"/>
  <c r="F76"/>
  <c r="J75" i="273"/>
  <c r="D164" i="262"/>
  <c r="H164" s="1"/>
  <c r="C164"/>
  <c r="I164"/>
  <c r="F75" i="273"/>
  <c r="C76"/>
  <c r="J84" i="280" l="1"/>
  <c r="C85"/>
  <c r="F84"/>
  <c r="F85" i="279"/>
  <c r="C86"/>
  <c r="D77" i="277"/>
  <c r="E77"/>
  <c r="I77" s="1"/>
  <c r="E164" i="262"/>
  <c r="B165"/>
  <c r="D76" i="273"/>
  <c r="E76"/>
  <c r="I76" s="1"/>
  <c r="D85" i="280" l="1"/>
  <c r="E85"/>
  <c r="I85" s="1"/>
  <c r="D86" i="279"/>
  <c r="E86"/>
  <c r="I86" s="1"/>
  <c r="J77" i="277"/>
  <c r="F77"/>
  <c r="H77"/>
  <c r="C79" s="1"/>
  <c r="D165" i="262"/>
  <c r="H165" s="1"/>
  <c r="C165"/>
  <c r="J76" i="273"/>
  <c r="F76"/>
  <c r="C77"/>
  <c r="J85" i="280" l="1"/>
  <c r="C86"/>
  <c r="F85"/>
  <c r="F86" i="279"/>
  <c r="C87"/>
  <c r="D79" i="277"/>
  <c r="E79"/>
  <c r="I79" s="1"/>
  <c r="I165" i="262"/>
  <c r="E165"/>
  <c r="B166"/>
  <c r="E77" i="273"/>
  <c r="I77" s="1"/>
  <c r="D77"/>
  <c r="H77" s="1"/>
  <c r="E86" i="280" l="1"/>
  <c r="I86" s="1"/>
  <c r="D86"/>
  <c r="D87" i="279"/>
  <c r="E87"/>
  <c r="I87" s="1"/>
  <c r="J79" i="277"/>
  <c r="C80"/>
  <c r="F79"/>
  <c r="J77" i="273"/>
  <c r="D166" i="262"/>
  <c r="H166" s="1"/>
  <c r="C166"/>
  <c r="I166"/>
  <c r="C79" i="273"/>
  <c r="F77"/>
  <c r="J86" i="280" l="1"/>
  <c r="C87"/>
  <c r="F86"/>
  <c r="F87" i="279"/>
  <c r="C89"/>
  <c r="E80" i="277"/>
  <c r="I80" s="1"/>
  <c r="D80"/>
  <c r="B168" i="262"/>
  <c r="E166"/>
  <c r="E79" i="273"/>
  <c r="I79" s="1"/>
  <c r="D79"/>
  <c r="D87" i="280" l="1"/>
  <c r="E87"/>
  <c r="I87" s="1"/>
  <c r="D89" i="279"/>
  <c r="E89"/>
  <c r="I89" s="1"/>
  <c r="J80" i="277"/>
  <c r="C81"/>
  <c r="F80"/>
  <c r="C168" i="262"/>
  <c r="D168"/>
  <c r="H168" s="1"/>
  <c r="J79" i="273"/>
  <c r="F79"/>
  <c r="C80"/>
  <c r="J87" i="280" l="1"/>
  <c r="C89"/>
  <c r="F87"/>
  <c r="F89" i="279"/>
  <c r="C90"/>
  <c r="D81" i="277"/>
  <c r="E81"/>
  <c r="I81" s="1"/>
  <c r="B169" i="262"/>
  <c r="E168"/>
  <c r="I168"/>
  <c r="D80" i="273"/>
  <c r="E80"/>
  <c r="I80" s="1"/>
  <c r="E89" i="280" l="1"/>
  <c r="I89" s="1"/>
  <c r="D89"/>
  <c r="D90" i="279"/>
  <c r="E90"/>
  <c r="I90" s="1"/>
  <c r="J81" i="277"/>
  <c r="C82"/>
  <c r="F81"/>
  <c r="D169" i="262"/>
  <c r="H169" s="1"/>
  <c r="C169"/>
  <c r="F80" i="273"/>
  <c r="C81"/>
  <c r="J80"/>
  <c r="J89" i="280" l="1"/>
  <c r="C90"/>
  <c r="F89"/>
  <c r="F90" i="279"/>
  <c r="C91"/>
  <c r="E82" i="277"/>
  <c r="I82" s="1"/>
  <c r="D82"/>
  <c r="E169" i="262"/>
  <c r="B170"/>
  <c r="I169"/>
  <c r="E81" i="273"/>
  <c r="I81" s="1"/>
  <c r="D81"/>
  <c r="D90" i="280" l="1"/>
  <c r="E90"/>
  <c r="I90" s="1"/>
  <c r="D91" i="279"/>
  <c r="E91"/>
  <c r="I91" s="1"/>
  <c r="J82" i="277"/>
  <c r="C84"/>
  <c r="F82"/>
  <c r="D170" i="262"/>
  <c r="H170" s="1"/>
  <c r="C170"/>
  <c r="I170"/>
  <c r="F81" i="273"/>
  <c r="C82"/>
  <c r="J81"/>
  <c r="C91" i="280" l="1"/>
  <c r="F90"/>
  <c r="J90"/>
  <c r="F91" i="279"/>
  <c r="C92"/>
  <c r="D84" i="277"/>
  <c r="E84"/>
  <c r="I84" s="1"/>
  <c r="B171" i="262"/>
  <c r="E170"/>
  <c r="D82" i="273"/>
  <c r="E82"/>
  <c r="I82" s="1"/>
  <c r="E91" i="280" l="1"/>
  <c r="I91" s="1"/>
  <c r="D91"/>
  <c r="D92" i="279"/>
  <c r="E92"/>
  <c r="I92" s="1"/>
  <c r="J84" i="277"/>
  <c r="C85"/>
  <c r="F84"/>
  <c r="J82" i="273"/>
  <c r="D171" i="262"/>
  <c r="H171" s="1"/>
  <c r="C171"/>
  <c r="I171"/>
  <c r="F82" i="273"/>
  <c r="C84"/>
  <c r="C92" i="280" l="1"/>
  <c r="F91"/>
  <c r="J91"/>
  <c r="F92" i="279"/>
  <c r="C94"/>
  <c r="E85" i="277"/>
  <c r="I85" s="1"/>
  <c r="D85"/>
  <c r="E171" i="262"/>
  <c r="B173"/>
  <c r="D84" i="273"/>
  <c r="E84"/>
  <c r="I84" s="1"/>
  <c r="D92" i="280" l="1"/>
  <c r="E92"/>
  <c r="I92" s="1"/>
  <c r="D94" i="279"/>
  <c r="E94"/>
  <c r="I94" s="1"/>
  <c r="J85" i="277"/>
  <c r="C86"/>
  <c r="F85"/>
  <c r="D173" i="262"/>
  <c r="H173" s="1"/>
  <c r="C173"/>
  <c r="F84" i="273"/>
  <c r="C85"/>
  <c r="J84"/>
  <c r="F92" i="280" l="1"/>
  <c r="H92"/>
  <c r="C94" s="1"/>
  <c r="J92"/>
  <c r="F94" i="279"/>
  <c r="C95"/>
  <c r="D86" i="277"/>
  <c r="E86"/>
  <c r="I86" s="1"/>
  <c r="I173" i="262"/>
  <c r="E173"/>
  <c r="B174"/>
  <c r="E85" i="273"/>
  <c r="I85" s="1"/>
  <c r="D85"/>
  <c r="D94" i="280" l="1"/>
  <c r="E94"/>
  <c r="I94" s="1"/>
  <c r="D95" i="279"/>
  <c r="E95"/>
  <c r="I95" s="1"/>
  <c r="J86" i="277"/>
  <c r="C87"/>
  <c r="F86"/>
  <c r="C174" i="262"/>
  <c r="D174"/>
  <c r="H174" s="1"/>
  <c r="F85" i="273"/>
  <c r="C86"/>
  <c r="J85"/>
  <c r="C95" i="280" l="1"/>
  <c r="F94"/>
  <c r="J94"/>
  <c r="F95" i="279"/>
  <c r="C96"/>
  <c r="E87" i="277"/>
  <c r="I87" s="1"/>
  <c r="D87"/>
  <c r="E174" i="262"/>
  <c r="B175"/>
  <c r="I174"/>
  <c r="D86" i="273"/>
  <c r="E86"/>
  <c r="I86" s="1"/>
  <c r="E95" i="280" l="1"/>
  <c r="I95" s="1"/>
  <c r="D95"/>
  <c r="D96" i="279"/>
  <c r="E96"/>
  <c r="I96" s="1"/>
  <c r="J87" i="277"/>
  <c r="C89"/>
  <c r="F87"/>
  <c r="D175" i="262"/>
  <c r="H175" s="1"/>
  <c r="C175"/>
  <c r="F86" i="273"/>
  <c r="C87"/>
  <c r="J86"/>
  <c r="I175" i="262" l="1"/>
  <c r="C96" i="280"/>
  <c r="F95"/>
  <c r="J95"/>
  <c r="F96" i="279"/>
  <c r="C97"/>
  <c r="E89" i="277"/>
  <c r="I89" s="1"/>
  <c r="D89"/>
  <c r="B176" i="262"/>
  <c r="E175"/>
  <c r="E87" i="273"/>
  <c r="I87" s="1"/>
  <c r="D87"/>
  <c r="D96" i="280" l="1"/>
  <c r="E96"/>
  <c r="I96" s="1"/>
  <c r="D97" i="279"/>
  <c r="E97"/>
  <c r="I97" s="1"/>
  <c r="J89" i="277"/>
  <c r="C90"/>
  <c r="F89"/>
  <c r="J87" i="273"/>
  <c r="D176" i="262"/>
  <c r="H176" s="1"/>
  <c r="C176"/>
  <c r="C89" i="273"/>
  <c r="F87"/>
  <c r="C97" i="280" l="1"/>
  <c r="F96"/>
  <c r="J96"/>
  <c r="F97" i="279"/>
  <c r="C99"/>
  <c r="D90" i="277"/>
  <c r="E90"/>
  <c r="I90" s="1"/>
  <c r="B178" i="262"/>
  <c r="E176"/>
  <c r="I176"/>
  <c r="E89" i="273"/>
  <c r="I89" s="1"/>
  <c r="D89"/>
  <c r="E97" i="280" l="1"/>
  <c r="I97" s="1"/>
  <c r="D97"/>
  <c r="D99" i="279"/>
  <c r="E99"/>
  <c r="I99" s="1"/>
  <c r="J90" i="277"/>
  <c r="C91"/>
  <c r="F90"/>
  <c r="D178" i="262"/>
  <c r="H178" s="1"/>
  <c r="C178"/>
  <c r="I178"/>
  <c r="F89" i="273"/>
  <c r="C90"/>
  <c r="J89"/>
  <c r="C99" i="280" l="1"/>
  <c r="F97"/>
  <c r="J97"/>
  <c r="F99" i="279"/>
  <c r="C100"/>
  <c r="E91" i="277"/>
  <c r="I91" s="1"/>
  <c r="D91"/>
  <c r="E178" i="262"/>
  <c r="B179"/>
  <c r="D90" i="273"/>
  <c r="E90"/>
  <c r="I90" s="1"/>
  <c r="D99" i="280" l="1"/>
  <c r="E99"/>
  <c r="I99" s="1"/>
  <c r="D100" i="279"/>
  <c r="E100"/>
  <c r="I100" s="1"/>
  <c r="J91" i="277"/>
  <c r="C92"/>
  <c r="F91"/>
  <c r="C179" i="262"/>
  <c r="D179"/>
  <c r="H179" s="1"/>
  <c r="F90" i="273"/>
  <c r="C91"/>
  <c r="J90"/>
  <c r="C100" i="280" l="1"/>
  <c r="F99"/>
  <c r="J99"/>
  <c r="F100" i="279"/>
  <c r="C101"/>
  <c r="D92" i="277"/>
  <c r="E92"/>
  <c r="I92" s="1"/>
  <c r="B180" i="262"/>
  <c r="E179"/>
  <c r="I179"/>
  <c r="E91" i="273"/>
  <c r="I91" s="1"/>
  <c r="D91"/>
  <c r="E100" i="280" l="1"/>
  <c r="I100" s="1"/>
  <c r="D100"/>
  <c r="D101" i="279"/>
  <c r="E101"/>
  <c r="I101" s="1"/>
  <c r="J92" i="277"/>
  <c r="F92"/>
  <c r="H92"/>
  <c r="C94" s="1"/>
  <c r="J91" i="273"/>
  <c r="D180" i="262"/>
  <c r="H180" s="1"/>
  <c r="C180"/>
  <c r="C92" i="273"/>
  <c r="F91"/>
  <c r="C101" i="280" l="1"/>
  <c r="F100"/>
  <c r="J100"/>
  <c r="F101" i="279"/>
  <c r="C102"/>
  <c r="I180" i="262"/>
  <c r="D94" i="277"/>
  <c r="E94"/>
  <c r="I94" s="1"/>
  <c r="B181" i="262"/>
  <c r="E180"/>
  <c r="D4" i="276"/>
  <c r="H4" s="1"/>
  <c r="E92" i="273"/>
  <c r="I92" s="1"/>
  <c r="D92"/>
  <c r="H92" s="1"/>
  <c r="D101" i="280" l="1"/>
  <c r="E101"/>
  <c r="I101" s="1"/>
  <c r="D102" i="279"/>
  <c r="E102"/>
  <c r="I102" s="1"/>
  <c r="J94" i="277"/>
  <c r="C95"/>
  <c r="F94"/>
  <c r="C181" i="262"/>
  <c r="D181"/>
  <c r="H181" s="1"/>
  <c r="J92" i="273"/>
  <c r="E4" i="276"/>
  <c r="C94" i="273"/>
  <c r="F92"/>
  <c r="C102" i="280" l="1"/>
  <c r="F101"/>
  <c r="J101"/>
  <c r="F102" i="279"/>
  <c r="C104"/>
  <c r="E95" i="277"/>
  <c r="I95" s="1"/>
  <c r="D95"/>
  <c r="E181" i="262"/>
  <c r="B183"/>
  <c r="I181"/>
  <c r="D5" i="276"/>
  <c r="H5" s="1"/>
  <c r="E94" i="273"/>
  <c r="I94" s="1"/>
  <c r="D94"/>
  <c r="E102" i="280" l="1"/>
  <c r="I102" s="1"/>
  <c r="D102"/>
  <c r="D104" i="279"/>
  <c r="E104"/>
  <c r="I104" s="1"/>
  <c r="J95" i="277"/>
  <c r="C96"/>
  <c r="F95"/>
  <c r="J94" i="273"/>
  <c r="D183" i="262"/>
  <c r="H183" s="1"/>
  <c r="C183"/>
  <c r="I183"/>
  <c r="B6" i="276"/>
  <c r="C6" s="1"/>
  <c r="E5"/>
  <c r="C95" i="273"/>
  <c r="F94"/>
  <c r="C104" i="280" l="1"/>
  <c r="F102"/>
  <c r="J102"/>
  <c r="F104" i="279"/>
  <c r="C105"/>
  <c r="D96" i="277"/>
  <c r="E96"/>
  <c r="I96" s="1"/>
  <c r="B184" i="262"/>
  <c r="E183"/>
  <c r="D6" i="276"/>
  <c r="H6" s="1"/>
  <c r="D95" i="273"/>
  <c r="E95"/>
  <c r="I95" s="1"/>
  <c r="D104" i="280" l="1"/>
  <c r="E104"/>
  <c r="I104" s="1"/>
  <c r="D105" i="279"/>
  <c r="E105"/>
  <c r="I105" s="1"/>
  <c r="J96" i="277"/>
  <c r="C97"/>
  <c r="F96"/>
  <c r="C184" i="262"/>
  <c r="D184"/>
  <c r="H184" s="1"/>
  <c r="B7" i="276"/>
  <c r="E6"/>
  <c r="C96" i="273"/>
  <c r="F95"/>
  <c r="J95"/>
  <c r="C105" i="280" l="1"/>
  <c r="F104"/>
  <c r="J104"/>
  <c r="F105" i="279"/>
  <c r="C106"/>
  <c r="E97" i="277"/>
  <c r="I97" s="1"/>
  <c r="D97"/>
  <c r="E184" i="262"/>
  <c r="B185"/>
  <c r="I184"/>
  <c r="D7" i="276"/>
  <c r="H7" s="1"/>
  <c r="E96" i="273"/>
  <c r="I96" s="1"/>
  <c r="D96"/>
  <c r="E105" i="280" l="1"/>
  <c r="I105" s="1"/>
  <c r="D105"/>
  <c r="D106" i="279"/>
  <c r="E106"/>
  <c r="I106" s="1"/>
  <c r="J97" i="277"/>
  <c r="C99"/>
  <c r="F97"/>
  <c r="D185" i="262"/>
  <c r="H185" s="1"/>
  <c r="C185"/>
  <c r="I185"/>
  <c r="J96" i="273"/>
  <c r="B9" i="276"/>
  <c r="E7"/>
  <c r="C97" i="273"/>
  <c r="F96"/>
  <c r="C106" i="280" l="1"/>
  <c r="F105"/>
  <c r="J105"/>
  <c r="F106" i="279"/>
  <c r="C107"/>
  <c r="D99" i="277"/>
  <c r="E99"/>
  <c r="I99" s="1"/>
  <c r="B186" i="262"/>
  <c r="E185"/>
  <c r="D9" i="276"/>
  <c r="H9" s="1"/>
  <c r="D97" i="273"/>
  <c r="E97"/>
  <c r="I97" s="1"/>
  <c r="D106" i="280" l="1"/>
  <c r="E106"/>
  <c r="I106" s="1"/>
  <c r="D107" i="279"/>
  <c r="E107"/>
  <c r="I107" s="1"/>
  <c r="J99" i="277"/>
  <c r="C100"/>
  <c r="F99"/>
  <c r="C186" i="262"/>
  <c r="D186"/>
  <c r="H186" s="1"/>
  <c r="J97" i="273"/>
  <c r="B10" i="276"/>
  <c r="E9"/>
  <c r="F97" i="273"/>
  <c r="C99"/>
  <c r="C107" i="280" l="1"/>
  <c r="F106"/>
  <c r="J106"/>
  <c r="F107" i="279"/>
  <c r="C109"/>
  <c r="E100" i="277"/>
  <c r="I100" s="1"/>
  <c r="D100"/>
  <c r="E186" i="262"/>
  <c r="B188"/>
  <c r="I186"/>
  <c r="C10" i="276"/>
  <c r="D10"/>
  <c r="H10" s="1"/>
  <c r="D99" i="273"/>
  <c r="E99"/>
  <c r="I99" s="1"/>
  <c r="E107" i="280" l="1"/>
  <c r="I107" s="1"/>
  <c r="D107"/>
  <c r="D109" i="279"/>
  <c r="E109"/>
  <c r="I109" s="1"/>
  <c r="J100" i="277"/>
  <c r="C101"/>
  <c r="F100"/>
  <c r="D188" i="262"/>
  <c r="H188" s="1"/>
  <c r="C188"/>
  <c r="B11" i="276"/>
  <c r="E10"/>
  <c r="C100" i="273"/>
  <c r="F99"/>
  <c r="J99"/>
  <c r="I188" i="262" l="1"/>
  <c r="J107" i="280"/>
  <c r="H107"/>
  <c r="C109" s="1"/>
  <c r="F107"/>
  <c r="F109" i="279"/>
  <c r="C110"/>
  <c r="D101" i="277"/>
  <c r="E101"/>
  <c r="I101" s="1"/>
  <c r="E188" i="262"/>
  <c r="B189"/>
  <c r="D11" i="276"/>
  <c r="H11" s="1"/>
  <c r="C11"/>
  <c r="E100" i="273"/>
  <c r="I100" s="1"/>
  <c r="D100"/>
  <c r="E109" i="280" l="1"/>
  <c r="I109" s="1"/>
  <c r="D109"/>
  <c r="D110" i="279"/>
  <c r="E110"/>
  <c r="I110" s="1"/>
  <c r="J101" i="277"/>
  <c r="C102"/>
  <c r="F101"/>
  <c r="J100" i="273"/>
  <c r="C189" i="262"/>
  <c r="D189"/>
  <c r="H189" s="1"/>
  <c r="B12" i="276"/>
  <c r="E11"/>
  <c r="C101" i="273"/>
  <c r="F100"/>
  <c r="J109" i="280" l="1"/>
  <c r="C110"/>
  <c r="F109"/>
  <c r="F110" i="279"/>
  <c r="C111"/>
  <c r="E102" i="277"/>
  <c r="I102" s="1"/>
  <c r="D102"/>
  <c r="E189" i="262"/>
  <c r="B190"/>
  <c r="I189"/>
  <c r="C12" i="276"/>
  <c r="D12"/>
  <c r="H12" s="1"/>
  <c r="D101" i="273"/>
  <c r="E101"/>
  <c r="I101" s="1"/>
  <c r="D110" i="280" l="1"/>
  <c r="E110"/>
  <c r="I110" s="1"/>
  <c r="D111" i="279"/>
  <c r="E111"/>
  <c r="I111" s="1"/>
  <c r="J102" i="277"/>
  <c r="C104"/>
  <c r="F102"/>
  <c r="C190" i="262"/>
  <c r="D190"/>
  <c r="H190" s="1"/>
  <c r="J101" i="273"/>
  <c r="B14" i="276"/>
  <c r="E12"/>
  <c r="C102" i="273"/>
  <c r="F101"/>
  <c r="C111" i="280" l="1"/>
  <c r="F110"/>
  <c r="J110"/>
  <c r="F111" i="279"/>
  <c r="C112"/>
  <c r="D104" i="277"/>
  <c r="E104"/>
  <c r="I104" s="1"/>
  <c r="E190" i="262"/>
  <c r="B191"/>
  <c r="I190"/>
  <c r="D14" i="276"/>
  <c r="H14" s="1"/>
  <c r="C14"/>
  <c r="D102" i="273"/>
  <c r="E102"/>
  <c r="I102" s="1"/>
  <c r="E111" i="280" l="1"/>
  <c r="I111" s="1"/>
  <c r="D111"/>
  <c r="D112" i="279"/>
  <c r="E112"/>
  <c r="I112" s="1"/>
  <c r="J104" i="277"/>
  <c r="C105"/>
  <c r="F104"/>
  <c r="D191" i="262"/>
  <c r="H191" s="1"/>
  <c r="C191"/>
  <c r="B15" i="276"/>
  <c r="E14"/>
  <c r="J102" i="273"/>
  <c r="F102"/>
  <c r="C104"/>
  <c r="J111" i="280" l="1"/>
  <c r="C112"/>
  <c r="F111"/>
  <c r="F112" i="279"/>
  <c r="C114"/>
  <c r="E105" i="277"/>
  <c r="I105" s="1"/>
  <c r="D105"/>
  <c r="I191" i="262"/>
  <c r="B193"/>
  <c r="E191"/>
  <c r="C15" i="276"/>
  <c r="D15"/>
  <c r="H15" s="1"/>
  <c r="E104" i="273"/>
  <c r="I104" s="1"/>
  <c r="D104"/>
  <c r="D112" i="280" l="1"/>
  <c r="E112"/>
  <c r="I112" s="1"/>
  <c r="D114" i="279"/>
  <c r="E114"/>
  <c r="I114" s="1"/>
  <c r="J105" i="277"/>
  <c r="C106"/>
  <c r="F105"/>
  <c r="D193" i="262"/>
  <c r="H193" s="1"/>
  <c r="C193"/>
  <c r="I193"/>
  <c r="J104" i="273"/>
  <c r="B16" i="276"/>
  <c r="E15"/>
  <c r="C105" i="273"/>
  <c r="F104"/>
  <c r="C114" i="280" l="1"/>
  <c r="F112"/>
  <c r="J112"/>
  <c r="F114" i="279"/>
  <c r="C115"/>
  <c r="D106" i="277"/>
  <c r="E106"/>
  <c r="I106" s="1"/>
  <c r="E193" i="262"/>
  <c r="B194"/>
  <c r="D16" i="276"/>
  <c r="H16" s="1"/>
  <c r="C16"/>
  <c r="D105" i="273"/>
  <c r="E105"/>
  <c r="I105" s="1"/>
  <c r="E114" i="280" l="1"/>
  <c r="I114" s="1"/>
  <c r="D114"/>
  <c r="D115" i="279"/>
  <c r="E115"/>
  <c r="I115" s="1"/>
  <c r="J106" i="277"/>
  <c r="C107"/>
  <c r="F106"/>
  <c r="C194" i="262"/>
  <c r="D194"/>
  <c r="H194" s="1"/>
  <c r="J105" i="273"/>
  <c r="B17" i="276"/>
  <c r="E16"/>
  <c r="C106" i="273"/>
  <c r="F105"/>
  <c r="J114" i="280" l="1"/>
  <c r="C115"/>
  <c r="F114"/>
  <c r="F115" i="279"/>
  <c r="C116"/>
  <c r="E107" i="277"/>
  <c r="I107" s="1"/>
  <c r="D107"/>
  <c r="B195" i="262"/>
  <c r="E194"/>
  <c r="I194"/>
  <c r="C17" i="276"/>
  <c r="D17"/>
  <c r="H17" s="1"/>
  <c r="E106" i="273"/>
  <c r="I106" s="1"/>
  <c r="D106"/>
  <c r="D115" i="280" l="1"/>
  <c r="E115"/>
  <c r="I115" s="1"/>
  <c r="D116" i="279"/>
  <c r="E116"/>
  <c r="I116" s="1"/>
  <c r="H107" i="277"/>
  <c r="C109" s="1"/>
  <c r="F107"/>
  <c r="J107"/>
  <c r="J106" i="273"/>
  <c r="D195" i="262"/>
  <c r="H195" s="1"/>
  <c r="C195"/>
  <c r="I195"/>
  <c r="B19" i="276"/>
  <c r="E17"/>
  <c r="C107" i="273"/>
  <c r="F106"/>
  <c r="C116" i="280" l="1"/>
  <c r="F115"/>
  <c r="J115"/>
  <c r="F116" i="279"/>
  <c r="C117"/>
  <c r="E109" i="277"/>
  <c r="I109" s="1"/>
  <c r="D109"/>
  <c r="B196" i="262"/>
  <c r="E195"/>
  <c r="D19" i="276"/>
  <c r="H19" s="1"/>
  <c r="C19"/>
  <c r="E107" i="273"/>
  <c r="I107" s="1"/>
  <c r="D107"/>
  <c r="H107" s="1"/>
  <c r="E116" i="280" l="1"/>
  <c r="I116" s="1"/>
  <c r="D116"/>
  <c r="D117" i="279"/>
  <c r="E117"/>
  <c r="I117" s="1"/>
  <c r="J109" i="277"/>
  <c r="C110"/>
  <c r="F109"/>
  <c r="D196" i="262"/>
  <c r="H196" s="1"/>
  <c r="C196"/>
  <c r="I196"/>
  <c r="B20" i="276"/>
  <c r="E19"/>
  <c r="F107" i="273"/>
  <c r="C109"/>
  <c r="J107"/>
  <c r="J116" i="280" l="1"/>
  <c r="C117"/>
  <c r="F116"/>
  <c r="F117" i="279"/>
  <c r="C119"/>
  <c r="D110" i="277"/>
  <c r="E110"/>
  <c r="I110" s="1"/>
  <c r="B198" i="262"/>
  <c r="E196"/>
  <c r="C20" i="276"/>
  <c r="D20"/>
  <c r="H20" s="1"/>
  <c r="E109" i="273"/>
  <c r="I109" s="1"/>
  <c r="D109"/>
  <c r="D117" i="280" l="1"/>
  <c r="E117"/>
  <c r="I117" s="1"/>
  <c r="D119" i="279"/>
  <c r="E119"/>
  <c r="I119" s="1"/>
  <c r="J110" i="277"/>
  <c r="C111"/>
  <c r="F110"/>
  <c r="C198" i="262"/>
  <c r="D198"/>
  <c r="H198" s="1"/>
  <c r="J109" i="273"/>
  <c r="B21" i="276"/>
  <c r="E20"/>
  <c r="F109" i="273"/>
  <c r="C110"/>
  <c r="C119" i="280" l="1"/>
  <c r="F117"/>
  <c r="J117"/>
  <c r="F119" i="279"/>
  <c r="C120"/>
  <c r="E111" i="277"/>
  <c r="I111" s="1"/>
  <c r="D111"/>
  <c r="B199" i="262"/>
  <c r="E198"/>
  <c r="I198"/>
  <c r="D21" i="276"/>
  <c r="H21" s="1"/>
  <c r="C21"/>
  <c r="D110" i="273"/>
  <c r="E110"/>
  <c r="I110" s="1"/>
  <c r="E119" i="280" l="1"/>
  <c r="I119" s="1"/>
  <c r="D119"/>
  <c r="D120" i="279"/>
  <c r="E120"/>
  <c r="I120" s="1"/>
  <c r="J111" i="277"/>
  <c r="C112"/>
  <c r="F111"/>
  <c r="D199" i="262"/>
  <c r="H199" s="1"/>
  <c r="C199"/>
  <c r="I199"/>
  <c r="J110" i="273"/>
  <c r="B22" i="276"/>
  <c r="E21"/>
  <c r="F110" i="273"/>
  <c r="C111"/>
  <c r="J119" i="280" l="1"/>
  <c r="C120"/>
  <c r="F119"/>
  <c r="F120" i="279"/>
  <c r="C121"/>
  <c r="D112" i="277"/>
  <c r="E112"/>
  <c r="I112" s="1"/>
  <c r="E199" i="262"/>
  <c r="B200"/>
  <c r="C22" i="276"/>
  <c r="D22"/>
  <c r="H22" s="1"/>
  <c r="E111" i="273"/>
  <c r="I111" s="1"/>
  <c r="D111"/>
  <c r="D120" i="280" l="1"/>
  <c r="E120"/>
  <c r="I120" s="1"/>
  <c r="D121" i="279"/>
  <c r="E121"/>
  <c r="I121" s="1"/>
  <c r="J112" i="277"/>
  <c r="C114"/>
  <c r="F112"/>
  <c r="C200" i="262"/>
  <c r="D200"/>
  <c r="H200" s="1"/>
  <c r="J111" i="273"/>
  <c r="B24" i="276"/>
  <c r="E22"/>
  <c r="F111" i="273"/>
  <c r="C112"/>
  <c r="C121" i="280" l="1"/>
  <c r="F120"/>
  <c r="J120"/>
  <c r="F121" i="279"/>
  <c r="C122"/>
  <c r="E114" i="277"/>
  <c r="I114" s="1"/>
  <c r="D114"/>
  <c r="E200" i="262"/>
  <c r="B201"/>
  <c r="I200"/>
  <c r="D24" i="276"/>
  <c r="H24" s="1"/>
  <c r="C24"/>
  <c r="D112" i="273"/>
  <c r="E112"/>
  <c r="I112" s="1"/>
  <c r="E121" i="280" l="1"/>
  <c r="I121" s="1"/>
  <c r="D121"/>
  <c r="D122" i="279"/>
  <c r="E122"/>
  <c r="I122" s="1"/>
  <c r="J114" i="277"/>
  <c r="C115"/>
  <c r="F114"/>
  <c r="C201" i="262"/>
  <c r="D201"/>
  <c r="H201" s="1"/>
  <c r="B25" i="276"/>
  <c r="E24"/>
  <c r="F112" i="273"/>
  <c r="C114"/>
  <c r="J112"/>
  <c r="J121" i="280" l="1"/>
  <c r="C122"/>
  <c r="F121"/>
  <c r="F122" i="279"/>
  <c r="C124"/>
  <c r="D115" i="277"/>
  <c r="E115"/>
  <c r="I115" s="1"/>
  <c r="B203" i="262"/>
  <c r="E201"/>
  <c r="I201"/>
  <c r="C25" i="276"/>
  <c r="D25"/>
  <c r="H25" s="1"/>
  <c r="D114" i="273"/>
  <c r="E114"/>
  <c r="I114" s="1"/>
  <c r="D122" i="280" l="1"/>
  <c r="E122"/>
  <c r="I122" s="1"/>
  <c r="D124" i="279"/>
  <c r="E124"/>
  <c r="I124" s="1"/>
  <c r="J115" i="277"/>
  <c r="C116"/>
  <c r="F115"/>
  <c r="C203" i="262"/>
  <c r="D203"/>
  <c r="H203" s="1"/>
  <c r="J114" i="273"/>
  <c r="B26" i="276"/>
  <c r="E25"/>
  <c r="F114" i="273"/>
  <c r="C115"/>
  <c r="J122" i="280" l="1"/>
  <c r="F122"/>
  <c r="H122"/>
  <c r="C124" s="1"/>
  <c r="F124" i="279"/>
  <c r="C125"/>
  <c r="E116" i="277"/>
  <c r="I116" s="1"/>
  <c r="D116"/>
  <c r="E203" i="262"/>
  <c r="B204"/>
  <c r="I203"/>
  <c r="D26" i="276"/>
  <c r="H26" s="1"/>
  <c r="C26"/>
  <c r="E115" i="273"/>
  <c r="I115" s="1"/>
  <c r="D115"/>
  <c r="D124" i="280" l="1"/>
  <c r="E124"/>
  <c r="I124" s="1"/>
  <c r="D125" i="279"/>
  <c r="E125"/>
  <c r="I125" s="1"/>
  <c r="J116" i="277"/>
  <c r="C117"/>
  <c r="F116"/>
  <c r="C204" i="262"/>
  <c r="D204"/>
  <c r="H204" s="1"/>
  <c r="J115" i="273"/>
  <c r="B27" i="276"/>
  <c r="E26"/>
  <c r="F115" i="273"/>
  <c r="C116"/>
  <c r="C125" i="280" l="1"/>
  <c r="F124"/>
  <c r="J124"/>
  <c r="F125" i="279"/>
  <c r="C126"/>
  <c r="D117" i="277"/>
  <c r="E117"/>
  <c r="I117" s="1"/>
  <c r="E204" i="262"/>
  <c r="B205"/>
  <c r="I204"/>
  <c r="C27" i="276"/>
  <c r="D27"/>
  <c r="H27" s="1"/>
  <c r="D116" i="273"/>
  <c r="E116"/>
  <c r="I116" s="1"/>
  <c r="E125" i="280" l="1"/>
  <c r="I125" s="1"/>
  <c r="D125"/>
  <c r="D126" i="279"/>
  <c r="E126"/>
  <c r="I126" s="1"/>
  <c r="J117" i="277"/>
  <c r="C119"/>
  <c r="F117"/>
  <c r="C205" i="262"/>
  <c r="D205"/>
  <c r="H205" s="1"/>
  <c r="J116" i="273"/>
  <c r="B29" i="276"/>
  <c r="E27"/>
  <c r="F116" i="273"/>
  <c r="C117"/>
  <c r="C126" i="280" l="1"/>
  <c r="F125"/>
  <c r="J125"/>
  <c r="F126" i="279"/>
  <c r="C127"/>
  <c r="E119" i="277"/>
  <c r="I119" s="1"/>
  <c r="D119"/>
  <c r="B206" i="262"/>
  <c r="E205"/>
  <c r="I205"/>
  <c r="D29" i="276"/>
  <c r="H29" s="1"/>
  <c r="C29"/>
  <c r="E117" i="273"/>
  <c r="I117" s="1"/>
  <c r="D117"/>
  <c r="D126" i="280" l="1"/>
  <c r="E126"/>
  <c r="I126" s="1"/>
  <c r="D127" i="279"/>
  <c r="E127"/>
  <c r="I127" s="1"/>
  <c r="J119" i="277"/>
  <c r="C120"/>
  <c r="F119"/>
  <c r="J117" i="273"/>
  <c r="C206" i="262"/>
  <c r="D206"/>
  <c r="H206" s="1"/>
  <c r="B30" i="276"/>
  <c r="E29"/>
  <c r="C119" i="273"/>
  <c r="F117"/>
  <c r="C127" i="280" l="1"/>
  <c r="F126"/>
  <c r="J126"/>
  <c r="F127" i="279"/>
  <c r="C129"/>
  <c r="D120" i="277"/>
  <c r="E120"/>
  <c r="I120" s="1"/>
  <c r="B208" i="262"/>
  <c r="E206"/>
  <c r="I206"/>
  <c r="C30" i="276"/>
  <c r="D30"/>
  <c r="H30" s="1"/>
  <c r="E119" i="273"/>
  <c r="I119" s="1"/>
  <c r="D119"/>
  <c r="E127" i="280" l="1"/>
  <c r="I127" s="1"/>
  <c r="D127"/>
  <c r="D129" i="279"/>
  <c r="E129"/>
  <c r="I129" s="1"/>
  <c r="J120" i="277"/>
  <c r="C121"/>
  <c r="F120"/>
  <c r="C208" i="262"/>
  <c r="D208"/>
  <c r="H208" s="1"/>
  <c r="J119" i="273"/>
  <c r="B31" i="276"/>
  <c r="E30"/>
  <c r="F119" i="273"/>
  <c r="C120"/>
  <c r="C129" i="280" l="1"/>
  <c r="F127"/>
  <c r="J127"/>
  <c r="F129" i="279"/>
  <c r="C130"/>
  <c r="E121" i="277"/>
  <c r="I121" s="1"/>
  <c r="D121"/>
  <c r="E208" i="262"/>
  <c r="B209"/>
  <c r="I208"/>
  <c r="D31" i="276"/>
  <c r="H31" s="1"/>
  <c r="C31"/>
  <c r="D120" i="273"/>
  <c r="E120"/>
  <c r="I120" s="1"/>
  <c r="D129" i="280" l="1"/>
  <c r="E129"/>
  <c r="I129" s="1"/>
  <c r="D130" i="279"/>
  <c r="E130"/>
  <c r="I130" s="1"/>
  <c r="J121" i="277"/>
  <c r="C122"/>
  <c r="F121"/>
  <c r="C209" i="262"/>
  <c r="D209"/>
  <c r="H209" s="1"/>
  <c r="J120" i="273"/>
  <c r="B32" i="276"/>
  <c r="E31"/>
  <c r="F120" i="273"/>
  <c r="C121"/>
  <c r="C130" i="280" l="1"/>
  <c r="F129"/>
  <c r="J129"/>
  <c r="F130" i="279"/>
  <c r="C131"/>
  <c r="D122" i="277"/>
  <c r="E122"/>
  <c r="I122" s="1"/>
  <c r="E209" i="262"/>
  <c r="B210"/>
  <c r="I209"/>
  <c r="C32" i="276"/>
  <c r="D32"/>
  <c r="H32" s="1"/>
  <c r="E121" i="273"/>
  <c r="I121" s="1"/>
  <c r="D121"/>
  <c r="E130" i="280" l="1"/>
  <c r="I130" s="1"/>
  <c r="D130"/>
  <c r="D131" i="279"/>
  <c r="E131"/>
  <c r="I131" s="1"/>
  <c r="J122" i="277"/>
  <c r="F122"/>
  <c r="H122"/>
  <c r="C124" s="1"/>
  <c r="D210" i="262"/>
  <c r="H210" s="1"/>
  <c r="C210"/>
  <c r="J121" i="273"/>
  <c r="B34" i="276"/>
  <c r="E32"/>
  <c r="F121" i="273"/>
  <c r="C122"/>
  <c r="C131" i="280" l="1"/>
  <c r="F130"/>
  <c r="J130"/>
  <c r="F131" i="279"/>
  <c r="C132"/>
  <c r="D124" i="277"/>
  <c r="E124"/>
  <c r="I124" s="1"/>
  <c r="I210" i="262"/>
  <c r="E210"/>
  <c r="B211"/>
  <c r="D34" i="276"/>
  <c r="H34" s="1"/>
  <c r="C34"/>
  <c r="D122" i="273"/>
  <c r="H122" s="1"/>
  <c r="E122"/>
  <c r="I122" s="1"/>
  <c r="D131" i="280" l="1"/>
  <c r="E131"/>
  <c r="I131" s="1"/>
  <c r="D132" i="279"/>
  <c r="E132"/>
  <c r="I132" s="1"/>
  <c r="J124" i="277"/>
  <c r="C125"/>
  <c r="F124"/>
  <c r="C211" i="262"/>
  <c r="D211"/>
  <c r="H211" s="1"/>
  <c r="B35" i="276"/>
  <c r="E34"/>
  <c r="F122" i="273"/>
  <c r="C124"/>
  <c r="J122"/>
  <c r="C132" i="280" l="1"/>
  <c r="F131"/>
  <c r="J131"/>
  <c r="F132" i="279"/>
  <c r="C134"/>
  <c r="E125" i="277"/>
  <c r="I125" s="1"/>
  <c r="D125"/>
  <c r="B213" i="262"/>
  <c r="E211"/>
  <c r="I211"/>
  <c r="C35" i="276"/>
  <c r="D35"/>
  <c r="H35" s="1"/>
  <c r="D124" i="273"/>
  <c r="E124"/>
  <c r="I124" s="1"/>
  <c r="E132" i="280" l="1"/>
  <c r="I132" s="1"/>
  <c r="D132"/>
  <c r="D134" i="279"/>
  <c r="E134"/>
  <c r="I134" s="1"/>
  <c r="J125" i="277"/>
  <c r="C126"/>
  <c r="F125"/>
  <c r="C213" i="262"/>
  <c r="D213"/>
  <c r="H213" s="1"/>
  <c r="J124" i="273"/>
  <c r="B36" i="276"/>
  <c r="E35"/>
  <c r="F124" i="273"/>
  <c r="C125"/>
  <c r="C134" i="280" l="1"/>
  <c r="F132"/>
  <c r="J132"/>
  <c r="F134" i="279"/>
  <c r="C135"/>
  <c r="D126" i="277"/>
  <c r="E126"/>
  <c r="I126" s="1"/>
  <c r="B214" i="262"/>
  <c r="E213"/>
  <c r="I213"/>
  <c r="D36" i="276"/>
  <c r="H36" s="1"/>
  <c r="C36"/>
  <c r="E125" i="273"/>
  <c r="I125" s="1"/>
  <c r="D125"/>
  <c r="D134" i="280" l="1"/>
  <c r="E134"/>
  <c r="I134" s="1"/>
  <c r="D135" i="279"/>
  <c r="E135"/>
  <c r="I135" s="1"/>
  <c r="J125" i="273"/>
  <c r="J126" i="277"/>
  <c r="C127"/>
  <c r="F126"/>
  <c r="C214" i="262"/>
  <c r="D214"/>
  <c r="H214" s="1"/>
  <c r="B37" i="276"/>
  <c r="E36"/>
  <c r="C126" i="273"/>
  <c r="F125"/>
  <c r="C135" i="280" l="1"/>
  <c r="F134"/>
  <c r="J134"/>
  <c r="F135" i="279"/>
  <c r="C136"/>
  <c r="E127" i="277"/>
  <c r="I127" s="1"/>
  <c r="D127"/>
  <c r="E214" i="262"/>
  <c r="B215"/>
  <c r="I214"/>
  <c r="C37" i="276"/>
  <c r="D37"/>
  <c r="H37" s="1"/>
  <c r="E126" i="273"/>
  <c r="I126" s="1"/>
  <c r="D126"/>
  <c r="E135" i="280" l="1"/>
  <c r="I135" s="1"/>
  <c r="D135"/>
  <c r="D136" i="279"/>
  <c r="E136"/>
  <c r="I136" s="1"/>
  <c r="J126" i="273"/>
  <c r="J127" i="277"/>
  <c r="C129"/>
  <c r="F127"/>
  <c r="D215" i="262"/>
  <c r="H215" s="1"/>
  <c r="C215"/>
  <c r="B39" i="276"/>
  <c r="E37"/>
  <c r="C127" i="273"/>
  <c r="F126"/>
  <c r="C136" i="280" l="1"/>
  <c r="F135"/>
  <c r="J135"/>
  <c r="F136" i="279"/>
  <c r="C137"/>
  <c r="I215" i="262"/>
  <c r="D129" i="277"/>
  <c r="E129"/>
  <c r="I129" s="1"/>
  <c r="B216" i="262"/>
  <c r="E215"/>
  <c r="D39" i="276"/>
  <c r="H39" s="1"/>
  <c r="C39"/>
  <c r="D127" i="273"/>
  <c r="E127"/>
  <c r="I127" s="1"/>
  <c r="D136" i="280" l="1"/>
  <c r="E136"/>
  <c r="I136" s="1"/>
  <c r="D137" i="279"/>
  <c r="E137"/>
  <c r="I137" s="1"/>
  <c r="J129" i="277"/>
  <c r="C130"/>
  <c r="F129"/>
  <c r="D216" i="262"/>
  <c r="H216" s="1"/>
  <c r="C216"/>
  <c r="I216"/>
  <c r="J127" i="273"/>
  <c r="B40" i="276"/>
  <c r="E39"/>
  <c r="F127" i="273"/>
  <c r="C129"/>
  <c r="C137" i="280" l="1"/>
  <c r="F136"/>
  <c r="J136"/>
  <c r="F137" i="279"/>
  <c r="C138"/>
  <c r="E130" i="277"/>
  <c r="I130" s="1"/>
  <c r="D130"/>
  <c r="E216" i="262"/>
  <c r="B218"/>
  <c r="C40" i="276"/>
  <c r="D40"/>
  <c r="H40" s="1"/>
  <c r="D129" i="273"/>
  <c r="E129"/>
  <c r="I129" s="1"/>
  <c r="E137" i="280" l="1"/>
  <c r="I137" s="1"/>
  <c r="D137"/>
  <c r="D138" i="279"/>
  <c r="E138"/>
  <c r="I138" s="1"/>
  <c r="J130" i="277"/>
  <c r="C131"/>
  <c r="F130"/>
  <c r="C218" i="262"/>
  <c r="D218"/>
  <c r="H218" s="1"/>
  <c r="J129" i="273"/>
  <c r="B41" i="276"/>
  <c r="E40"/>
  <c r="C130" i="273"/>
  <c r="F129"/>
  <c r="J137" i="280" l="1"/>
  <c r="H137"/>
  <c r="C139" s="1"/>
  <c r="F137"/>
  <c r="F138" i="279"/>
  <c r="D131" i="277"/>
  <c r="E131"/>
  <c r="I131" s="1"/>
  <c r="E218" i="262"/>
  <c r="B219"/>
  <c r="I218"/>
  <c r="D41" i="276"/>
  <c r="H41" s="1"/>
  <c r="C41"/>
  <c r="E130" i="273"/>
  <c r="I130" s="1"/>
  <c r="D130"/>
  <c r="E139" i="280" l="1"/>
  <c r="I139" s="1"/>
  <c r="D139"/>
  <c r="J130" i="273"/>
  <c r="J131" i="277"/>
  <c r="C132"/>
  <c r="F131"/>
  <c r="D219" i="262"/>
  <c r="H219" s="1"/>
  <c r="C219"/>
  <c r="I219"/>
  <c r="B42" i="276"/>
  <c r="E41"/>
  <c r="C131" i="273"/>
  <c r="F130"/>
  <c r="J139" i="280" l="1"/>
  <c r="C140"/>
  <c r="F139"/>
  <c r="E132" i="277"/>
  <c r="I132" s="1"/>
  <c r="D132"/>
  <c r="B220" i="262"/>
  <c r="E219"/>
  <c r="C42" i="276"/>
  <c r="D42"/>
  <c r="H42" s="1"/>
  <c r="D131" i="273"/>
  <c r="E131"/>
  <c r="I131" s="1"/>
  <c r="D140" i="280" l="1"/>
  <c r="E140"/>
  <c r="I140" s="1"/>
  <c r="J132" i="277"/>
  <c r="C134"/>
  <c r="F132"/>
  <c r="D220" i="262"/>
  <c r="H220" s="1"/>
  <c r="C220"/>
  <c r="J131" i="273"/>
  <c r="B44" i="276"/>
  <c r="E42"/>
  <c r="C132" i="273"/>
  <c r="F131"/>
  <c r="I220" i="262" l="1"/>
  <c r="C141" i="280"/>
  <c r="F140"/>
  <c r="J140"/>
  <c r="D134" i="277"/>
  <c r="E134"/>
  <c r="I134" s="1"/>
  <c r="E220" i="262"/>
  <c r="B221"/>
  <c r="D44" i="276"/>
  <c r="H44" s="1"/>
  <c r="C44"/>
  <c r="E132" i="273"/>
  <c r="I132" s="1"/>
  <c r="D132"/>
  <c r="E141" i="280" l="1"/>
  <c r="I141" s="1"/>
  <c r="D141"/>
  <c r="J134" i="277"/>
  <c r="C135"/>
  <c r="F134"/>
  <c r="C221" i="262"/>
  <c r="D221"/>
  <c r="H221" s="1"/>
  <c r="B45" i="276"/>
  <c r="E44"/>
  <c r="F132" i="273"/>
  <c r="C134"/>
  <c r="J132"/>
  <c r="J141" i="280" l="1"/>
  <c r="C142"/>
  <c r="F141"/>
  <c r="E135" i="277"/>
  <c r="I135" s="1"/>
  <c r="D135"/>
  <c r="E221" i="262"/>
  <c r="B223"/>
  <c r="I221"/>
  <c r="C45" i="276"/>
  <c r="D45"/>
  <c r="H45" s="1"/>
  <c r="E134" i="273"/>
  <c r="I134" s="1"/>
  <c r="D134"/>
  <c r="D142" i="280" l="1"/>
  <c r="E142"/>
  <c r="I142" s="1"/>
  <c r="J135" i="277"/>
  <c r="C136"/>
  <c r="F135"/>
  <c r="D223" i="262"/>
  <c r="H223" s="1"/>
  <c r="C223"/>
  <c r="J134" i="273"/>
  <c r="B46" i="276"/>
  <c r="E45"/>
  <c r="C135" i="273"/>
  <c r="F134"/>
  <c r="C144" i="280" l="1"/>
  <c r="F142"/>
  <c r="J142"/>
  <c r="D136" i="277"/>
  <c r="E136"/>
  <c r="I136" s="1"/>
  <c r="I223" i="262"/>
  <c r="B224"/>
  <c r="E223"/>
  <c r="D46" i="276"/>
  <c r="H46" s="1"/>
  <c r="C46"/>
  <c r="D135" i="273"/>
  <c r="E135"/>
  <c r="I135" s="1"/>
  <c r="E144" i="280" l="1"/>
  <c r="I144" s="1"/>
  <c r="D144"/>
  <c r="J136" i="277"/>
  <c r="C137"/>
  <c r="F136"/>
  <c r="D224" i="262"/>
  <c r="H224" s="1"/>
  <c r="C224"/>
  <c r="J135" i="273"/>
  <c r="B47" i="276"/>
  <c r="E46"/>
  <c r="C136" i="273"/>
  <c r="F135"/>
  <c r="I224" i="262" l="1"/>
  <c r="J144" i="280"/>
  <c r="C145"/>
  <c r="F144"/>
  <c r="E137" i="277"/>
  <c r="I137" s="1"/>
  <c r="D137"/>
  <c r="B225" i="262"/>
  <c r="E224"/>
  <c r="C47" i="276"/>
  <c r="D47"/>
  <c r="H47" s="1"/>
  <c r="E136" i="273"/>
  <c r="I136" s="1"/>
  <c r="D136"/>
  <c r="D145" i="280" l="1"/>
  <c r="E145"/>
  <c r="I145" s="1"/>
  <c r="H137" i="277"/>
  <c r="C139" s="1"/>
  <c r="F137"/>
  <c r="J137"/>
  <c r="C225" i="262"/>
  <c r="D225"/>
  <c r="H225" s="1"/>
  <c r="J136" i="273"/>
  <c r="E47" i="276"/>
  <c r="B49"/>
  <c r="C137" i="273"/>
  <c r="F136"/>
  <c r="C146" i="280" l="1"/>
  <c r="F145"/>
  <c r="J145"/>
  <c r="E139" i="277"/>
  <c r="I139" s="1"/>
  <c r="D139"/>
  <c r="E225" i="262"/>
  <c r="B226"/>
  <c r="I225"/>
  <c r="C49" i="276"/>
  <c r="D49"/>
  <c r="H49" s="1"/>
  <c r="D137" i="273"/>
  <c r="H137" s="1"/>
  <c r="E137"/>
  <c r="I137" s="1"/>
  <c r="E146" i="280" l="1"/>
  <c r="I146" s="1"/>
  <c r="D146"/>
  <c r="J139" i="277"/>
  <c r="C140"/>
  <c r="F139"/>
  <c r="C226" i="262"/>
  <c r="D226"/>
  <c r="H226" s="1"/>
  <c r="J137" i="273"/>
  <c r="B50" i="276"/>
  <c r="E49"/>
  <c r="F137" i="273"/>
  <c r="C139"/>
  <c r="J146" i="280" l="1"/>
  <c r="C147"/>
  <c r="F146"/>
  <c r="D140" i="277"/>
  <c r="E140"/>
  <c r="I140" s="1"/>
  <c r="B227" i="262"/>
  <c r="E226"/>
  <c r="I226"/>
  <c r="D50" i="276"/>
  <c r="H50" s="1"/>
  <c r="C50"/>
  <c r="D139" i="273"/>
  <c r="E139"/>
  <c r="I139" s="1"/>
  <c r="D147" i="280" l="1"/>
  <c r="E147"/>
  <c r="I147" s="1"/>
  <c r="J140" i="277"/>
  <c r="C141"/>
  <c r="F140"/>
  <c r="J139" i="273"/>
  <c r="D227" i="262"/>
  <c r="H227" s="1"/>
  <c r="C227"/>
  <c r="I227"/>
  <c r="B51" i="276"/>
  <c r="E50"/>
  <c r="C140" i="273"/>
  <c r="F139"/>
  <c r="C149" i="280" l="1"/>
  <c r="F147"/>
  <c r="J147"/>
  <c r="E141" i="277"/>
  <c r="I141" s="1"/>
  <c r="D141"/>
  <c r="E227" i="262"/>
  <c r="C51" i="276"/>
  <c r="D51"/>
  <c r="H51" s="1"/>
  <c r="E140" i="273"/>
  <c r="I140" s="1"/>
  <c r="D140"/>
  <c r="E149" i="280" l="1"/>
  <c r="I149" s="1"/>
  <c r="D149"/>
  <c r="J141" i="277"/>
  <c r="C142"/>
  <c r="F141"/>
  <c r="J140" i="273"/>
  <c r="B52" i="276"/>
  <c r="E51"/>
  <c r="C141" i="273"/>
  <c r="F140"/>
  <c r="J149" i="280" l="1"/>
  <c r="C150"/>
  <c r="F149"/>
  <c r="D142" i="277"/>
  <c r="E142"/>
  <c r="I142" s="1"/>
  <c r="D52" i="276"/>
  <c r="H52" s="1"/>
  <c r="C52"/>
  <c r="D141" i="273"/>
  <c r="E141"/>
  <c r="I141" s="1"/>
  <c r="D150" i="280" l="1"/>
  <c r="E150"/>
  <c r="I150" s="1"/>
  <c r="J142" i="277"/>
  <c r="C144"/>
  <c r="F142"/>
  <c r="J141" i="273"/>
  <c r="B54" i="276"/>
  <c r="E52"/>
  <c r="C142" i="273"/>
  <c r="F141"/>
  <c r="C151" i="280" l="1"/>
  <c r="F150"/>
  <c r="J150"/>
  <c r="E144" i="277"/>
  <c r="I144" s="1"/>
  <c r="D144"/>
  <c r="C54" i="276"/>
  <c r="D54"/>
  <c r="H54" s="1"/>
  <c r="E142" i="273"/>
  <c r="I142" s="1"/>
  <c r="D142"/>
  <c r="E151" i="280" l="1"/>
  <c r="I151" s="1"/>
  <c r="D151"/>
  <c r="J144" i="277"/>
  <c r="C145"/>
  <c r="F144"/>
  <c r="B55" i="276"/>
  <c r="E54"/>
  <c r="F142" i="273"/>
  <c r="C144"/>
  <c r="J142"/>
  <c r="J151" i="280" l="1"/>
  <c r="C152"/>
  <c r="F151"/>
  <c r="D145" i="277"/>
  <c r="E145"/>
  <c r="I145" s="1"/>
  <c r="C55" i="276"/>
  <c r="D55"/>
  <c r="H55" s="1"/>
  <c r="E144" i="273"/>
  <c r="I144" s="1"/>
  <c r="D144"/>
  <c r="D152" i="280" l="1"/>
  <c r="E152"/>
  <c r="I152" s="1"/>
  <c r="J145" i="277"/>
  <c r="C146"/>
  <c r="F145"/>
  <c r="J144" i="273"/>
  <c r="B56" i="276"/>
  <c r="E55"/>
  <c r="C145" i="273"/>
  <c r="F144"/>
  <c r="J152" i="280" l="1"/>
  <c r="F152"/>
  <c r="H152"/>
  <c r="C154" s="1"/>
  <c r="E146" i="277"/>
  <c r="I146" s="1"/>
  <c r="D146"/>
  <c r="D56" i="276"/>
  <c r="H56" s="1"/>
  <c r="C56"/>
  <c r="D145" i="273"/>
  <c r="E145"/>
  <c r="I145" s="1"/>
  <c r="D154" i="280" l="1"/>
  <c r="E154"/>
  <c r="I154" s="1"/>
  <c r="J146" i="277"/>
  <c r="C147"/>
  <c r="F146"/>
  <c r="J145" i="273"/>
  <c r="B57" i="276"/>
  <c r="E56"/>
  <c r="C146" i="273"/>
  <c r="F145"/>
  <c r="C155" i="280" l="1"/>
  <c r="F154"/>
  <c r="J154"/>
  <c r="D147" i="277"/>
  <c r="E147"/>
  <c r="I147" s="1"/>
  <c r="C57" i="276"/>
  <c r="D57"/>
  <c r="H57" s="1"/>
  <c r="E146" i="273"/>
  <c r="I146" s="1"/>
  <c r="D146"/>
  <c r="E155" i="280" l="1"/>
  <c r="I155" s="1"/>
  <c r="D155"/>
  <c r="J147" i="277"/>
  <c r="C149"/>
  <c r="F147"/>
  <c r="J146" i="273"/>
  <c r="B59" i="276"/>
  <c r="E57"/>
  <c r="C147" i="273"/>
  <c r="F146"/>
  <c r="C156" i="280" l="1"/>
  <c r="F155"/>
  <c r="J155"/>
  <c r="E149" i="277"/>
  <c r="I149" s="1"/>
  <c r="D149"/>
  <c r="D59" i="276"/>
  <c r="H59" s="1"/>
  <c r="C59"/>
  <c r="D147" i="273"/>
  <c r="E147"/>
  <c r="I147" s="1"/>
  <c r="D156" i="280" l="1"/>
  <c r="E156"/>
  <c r="I156" s="1"/>
  <c r="J149" i="277"/>
  <c r="C150"/>
  <c r="F149"/>
  <c r="J147" i="273"/>
  <c r="B60" i="276"/>
  <c r="E59"/>
  <c r="C149" i="273"/>
  <c r="F147"/>
  <c r="C157" i="280" l="1"/>
  <c r="F156"/>
  <c r="J156"/>
  <c r="D150" i="277"/>
  <c r="E150"/>
  <c r="I150" s="1"/>
  <c r="C60" i="276"/>
  <c r="D60"/>
  <c r="H60" s="1"/>
  <c r="D149" i="273"/>
  <c r="E149"/>
  <c r="I149" s="1"/>
  <c r="E157" i="280" l="1"/>
  <c r="I157" s="1"/>
  <c r="D157"/>
  <c r="J150" i="277"/>
  <c r="C151"/>
  <c r="F150"/>
  <c r="J149" i="273"/>
  <c r="B61" i="276"/>
  <c r="E60"/>
  <c r="C150" i="273"/>
  <c r="F149"/>
  <c r="C159" i="280" l="1"/>
  <c r="F157"/>
  <c r="J157"/>
  <c r="E151" i="277"/>
  <c r="I151" s="1"/>
  <c r="D151"/>
  <c r="D61" i="276"/>
  <c r="H61" s="1"/>
  <c r="C61"/>
  <c r="E150" i="273"/>
  <c r="I150" s="1"/>
  <c r="D150"/>
  <c r="D159" i="280" l="1"/>
  <c r="E159"/>
  <c r="I159" s="1"/>
  <c r="J151" i="277"/>
  <c r="C152"/>
  <c r="F151"/>
  <c r="J150" i="273"/>
  <c r="B62" i="276"/>
  <c r="E61"/>
  <c r="C151" i="273"/>
  <c r="F150"/>
  <c r="C160" i="280" l="1"/>
  <c r="F159"/>
  <c r="J159"/>
  <c r="D152" i="277"/>
  <c r="E152"/>
  <c r="I152" s="1"/>
  <c r="C62" i="276"/>
  <c r="D62"/>
  <c r="H62" s="1"/>
  <c r="D151" i="273"/>
  <c r="E151"/>
  <c r="I151" s="1"/>
  <c r="E160" i="280" l="1"/>
  <c r="I160" s="1"/>
  <c r="D160"/>
  <c r="J152" i="277"/>
  <c r="F152"/>
  <c r="H152"/>
  <c r="C154" s="1"/>
  <c r="J151" i="273"/>
  <c r="B64" i="276"/>
  <c r="E62"/>
  <c r="C152" i="273"/>
  <c r="F151"/>
  <c r="C161" i="280" l="1"/>
  <c r="F160"/>
  <c r="J160"/>
  <c r="D154" i="277"/>
  <c r="E154"/>
  <c r="I154" s="1"/>
  <c r="D64" i="276"/>
  <c r="H64" s="1"/>
  <c r="C64"/>
  <c r="E152" i="273"/>
  <c r="I152" s="1"/>
  <c r="D152"/>
  <c r="H152" s="1"/>
  <c r="D161" i="280" l="1"/>
  <c r="E161"/>
  <c r="I161" s="1"/>
  <c r="J154" i="277"/>
  <c r="C155"/>
  <c r="F154"/>
  <c r="B65" i="276"/>
  <c r="E64"/>
  <c r="F152" i="273"/>
  <c r="C154"/>
  <c r="J152"/>
  <c r="C162" i="280" l="1"/>
  <c r="F161"/>
  <c r="J161"/>
  <c r="E155" i="277"/>
  <c r="I155" s="1"/>
  <c r="D155"/>
  <c r="C65" i="276"/>
  <c r="D65"/>
  <c r="H65" s="1"/>
  <c r="E154" i="273"/>
  <c r="I154" s="1"/>
  <c r="D154"/>
  <c r="E162" i="280" l="1"/>
  <c r="I162" s="1"/>
  <c r="D162"/>
  <c r="J155" i="277"/>
  <c r="C156"/>
  <c r="F155"/>
  <c r="J154" i="273"/>
  <c r="B66" i="276"/>
  <c r="E65"/>
  <c r="C155" i="273"/>
  <c r="F154"/>
  <c r="C164" i="280" l="1"/>
  <c r="F162"/>
  <c r="J162"/>
  <c r="D156" i="277"/>
  <c r="E156"/>
  <c r="I156" s="1"/>
  <c r="D66" i="276"/>
  <c r="H66" s="1"/>
  <c r="C66"/>
  <c r="D155" i="273"/>
  <c r="E155"/>
  <c r="I155" s="1"/>
  <c r="D164" i="280" l="1"/>
  <c r="E164"/>
  <c r="I164" s="1"/>
  <c r="J156" i="277"/>
  <c r="C157"/>
  <c r="F156"/>
  <c r="J155" i="273"/>
  <c r="B67" i="276"/>
  <c r="E66"/>
  <c r="C156" i="273"/>
  <c r="F155"/>
  <c r="C165" i="280" l="1"/>
  <c r="F164"/>
  <c r="J164"/>
  <c r="E157" i="277"/>
  <c r="I157" s="1"/>
  <c r="D157"/>
  <c r="C67" i="276"/>
  <c r="D67"/>
  <c r="H67" s="1"/>
  <c r="E156" i="273"/>
  <c r="I156" s="1"/>
  <c r="D156"/>
  <c r="E165" i="280" l="1"/>
  <c r="I165" s="1"/>
  <c r="D165"/>
  <c r="J157" i="277"/>
  <c r="C159"/>
  <c r="F157"/>
  <c r="J156" i="273"/>
  <c r="B69" i="276"/>
  <c r="E67"/>
  <c r="C157" i="273"/>
  <c r="F156"/>
  <c r="C166" i="280" l="1"/>
  <c r="F165"/>
  <c r="J165"/>
  <c r="D159" i="277"/>
  <c r="E159"/>
  <c r="I159" s="1"/>
  <c r="D69" i="276"/>
  <c r="H69" s="1"/>
  <c r="C69"/>
  <c r="D157" i="273"/>
  <c r="E157"/>
  <c r="I157" s="1"/>
  <c r="D166" i="280" l="1"/>
  <c r="E166"/>
  <c r="I166" s="1"/>
  <c r="J159" i="277"/>
  <c r="C160"/>
  <c r="F159"/>
  <c r="J157" i="273"/>
  <c r="B70" i="276"/>
  <c r="E69"/>
  <c r="C159" i="273"/>
  <c r="F157"/>
  <c r="C167" i="280" l="1"/>
  <c r="F166"/>
  <c r="J166"/>
  <c r="E160" i="277"/>
  <c r="I160" s="1"/>
  <c r="D160"/>
  <c r="C70" i="276"/>
  <c r="D70"/>
  <c r="H70" s="1"/>
  <c r="D159" i="273"/>
  <c r="E159"/>
  <c r="I159" s="1"/>
  <c r="E167" i="280" l="1"/>
  <c r="I167" s="1"/>
  <c r="D167"/>
  <c r="J160" i="277"/>
  <c r="C161"/>
  <c r="F160"/>
  <c r="J159" i="273"/>
  <c r="B71" i="276"/>
  <c r="E70"/>
  <c r="C160" i="273"/>
  <c r="F159"/>
  <c r="J167" i="280" l="1"/>
  <c r="H167"/>
  <c r="C169" s="1"/>
  <c r="F167"/>
  <c r="D161" i="277"/>
  <c r="E161"/>
  <c r="I161" s="1"/>
  <c r="D71" i="276"/>
  <c r="H71" s="1"/>
  <c r="C71"/>
  <c r="E160" i="273"/>
  <c r="I160" s="1"/>
  <c r="D160"/>
  <c r="E169" i="280" l="1"/>
  <c r="I169" s="1"/>
  <c r="D169"/>
  <c r="J161" i="277"/>
  <c r="C162"/>
  <c r="F161"/>
  <c r="J160" i="273"/>
  <c r="B72" i="276"/>
  <c r="E71"/>
  <c r="C161" i="273"/>
  <c r="F160"/>
  <c r="J169" i="280" l="1"/>
  <c r="C170"/>
  <c r="F169"/>
  <c r="E162" i="277"/>
  <c r="I162" s="1"/>
  <c r="D162"/>
  <c r="C72" i="276"/>
  <c r="D72"/>
  <c r="H72" s="1"/>
  <c r="D161" i="273"/>
  <c r="E161"/>
  <c r="I161" s="1"/>
  <c r="D170" i="280" l="1"/>
  <c r="E170"/>
  <c r="I170" s="1"/>
  <c r="J162" i="277"/>
  <c r="C164"/>
  <c r="F162"/>
  <c r="J161" i="273"/>
  <c r="B74" i="276"/>
  <c r="E72"/>
  <c r="C162" i="273"/>
  <c r="F161"/>
  <c r="C171" i="280" l="1"/>
  <c r="F170"/>
  <c r="J170"/>
  <c r="D164" i="277"/>
  <c r="E164"/>
  <c r="I164" s="1"/>
  <c r="D74" i="276"/>
  <c r="H74" s="1"/>
  <c r="C74"/>
  <c r="E162" i="273"/>
  <c r="I162" s="1"/>
  <c r="D162"/>
  <c r="E171" i="280" l="1"/>
  <c r="I171" s="1"/>
  <c r="D171"/>
  <c r="J164" i="277"/>
  <c r="C165"/>
  <c r="F164"/>
  <c r="B75" i="276"/>
  <c r="E74"/>
  <c r="F162" i="273"/>
  <c r="C164"/>
  <c r="J162"/>
  <c r="J171" i="280" l="1"/>
  <c r="C172"/>
  <c r="F171"/>
  <c r="E165" i="277"/>
  <c r="I165" s="1"/>
  <c r="D165"/>
  <c r="C75" i="276"/>
  <c r="D75"/>
  <c r="H75" s="1"/>
  <c r="E164" i="273"/>
  <c r="I164" s="1"/>
  <c r="D164"/>
  <c r="D172" i="280" l="1"/>
  <c r="E172"/>
  <c r="I172" s="1"/>
  <c r="J165" i="277"/>
  <c r="C166"/>
  <c r="F165"/>
  <c r="J164" i="273"/>
  <c r="B76" i="276"/>
  <c r="E75"/>
  <c r="C165" i="273"/>
  <c r="F164"/>
  <c r="C174" i="280" l="1"/>
  <c r="F172"/>
  <c r="J172"/>
  <c r="D166" i="277"/>
  <c r="E166"/>
  <c r="I166" s="1"/>
  <c r="D76" i="276"/>
  <c r="H76" s="1"/>
  <c r="C76"/>
  <c r="D165" i="273"/>
  <c r="E165"/>
  <c r="I165" s="1"/>
  <c r="E174" i="280" l="1"/>
  <c r="I174" s="1"/>
  <c r="D174"/>
  <c r="J166" i="277"/>
  <c r="C167"/>
  <c r="F166"/>
  <c r="J165" i="273"/>
  <c r="B77" i="276"/>
  <c r="E76"/>
  <c r="C166" i="273"/>
  <c r="F165"/>
  <c r="J174" i="280" l="1"/>
  <c r="C175"/>
  <c r="F174"/>
  <c r="E167" i="277"/>
  <c r="I167" s="1"/>
  <c r="D167"/>
  <c r="C77" i="276"/>
  <c r="D77"/>
  <c r="H77" s="1"/>
  <c r="E166" i="273"/>
  <c r="I166" s="1"/>
  <c r="D166"/>
  <c r="D175" i="280" l="1"/>
  <c r="E175"/>
  <c r="I175" s="1"/>
  <c r="H167" i="277"/>
  <c r="C169" s="1"/>
  <c r="F167"/>
  <c r="J167"/>
  <c r="J166" i="273"/>
  <c r="B79" i="276"/>
  <c r="E77"/>
  <c r="C167" i="273"/>
  <c r="F166"/>
  <c r="C176" i="280" l="1"/>
  <c r="F175"/>
  <c r="J175"/>
  <c r="E169" i="277"/>
  <c r="I169" s="1"/>
  <c r="D169"/>
  <c r="D79" i="276"/>
  <c r="H79" s="1"/>
  <c r="C79"/>
  <c r="D167" i="273"/>
  <c r="H167" s="1"/>
  <c r="E167"/>
  <c r="I167" s="1"/>
  <c r="E176" i="280" l="1"/>
  <c r="I176" s="1"/>
  <c r="D176"/>
  <c r="J169" i="277"/>
  <c r="C170"/>
  <c r="F169"/>
  <c r="J167" i="273"/>
  <c r="B80" i="276"/>
  <c r="E79"/>
  <c r="C169" i="273"/>
  <c r="F167"/>
  <c r="J176" i="280" l="1"/>
  <c r="C177"/>
  <c r="F176"/>
  <c r="D170" i="277"/>
  <c r="E170"/>
  <c r="I170" s="1"/>
  <c r="C80" i="276"/>
  <c r="D80"/>
  <c r="H80" s="1"/>
  <c r="D169" i="273"/>
  <c r="E169"/>
  <c r="I169" s="1"/>
  <c r="D177" i="280" l="1"/>
  <c r="E177"/>
  <c r="I177" s="1"/>
  <c r="J170" i="277"/>
  <c r="C171"/>
  <c r="F170"/>
  <c r="J169" i="273"/>
  <c r="B81" i="276"/>
  <c r="E80"/>
  <c r="C170" i="273"/>
  <c r="F169"/>
  <c r="J177" i="280" l="1"/>
  <c r="F177"/>
  <c r="H177"/>
  <c r="E171" i="277"/>
  <c r="I171" s="1"/>
  <c r="D171"/>
  <c r="D81" i="276"/>
  <c r="H81" s="1"/>
  <c r="C81"/>
  <c r="E170" i="273"/>
  <c r="I170" s="1"/>
  <c r="D170"/>
  <c r="J171" i="277" l="1"/>
  <c r="C172"/>
  <c r="F171"/>
  <c r="J170" i="273"/>
  <c r="B82" i="276"/>
  <c r="E81"/>
  <c r="C171" i="273"/>
  <c r="F170"/>
  <c r="D172" i="277" l="1"/>
  <c r="E172"/>
  <c r="I172" s="1"/>
  <c r="C82" i="276"/>
  <c r="D82"/>
  <c r="H82" s="1"/>
  <c r="D171" i="273"/>
  <c r="E171"/>
  <c r="I171" s="1"/>
  <c r="J172" i="277" l="1"/>
  <c r="C174"/>
  <c r="F172"/>
  <c r="J171" i="273"/>
  <c r="B84" i="276"/>
  <c r="E82"/>
  <c r="C172" i="273"/>
  <c r="F171"/>
  <c r="E174" i="277" l="1"/>
  <c r="I174" s="1"/>
  <c r="D174"/>
  <c r="D84" i="276"/>
  <c r="H84" s="1"/>
  <c r="C84"/>
  <c r="E172" i="273"/>
  <c r="I172" s="1"/>
  <c r="D172"/>
  <c r="J174" i="277" l="1"/>
  <c r="C175"/>
  <c r="F174"/>
  <c r="J172" i="273"/>
  <c r="B85" i="276"/>
  <c r="E84"/>
  <c r="F172" i="273"/>
  <c r="C174"/>
  <c r="D175" i="277" l="1"/>
  <c r="E175"/>
  <c r="I175" s="1"/>
  <c r="C85" i="276"/>
  <c r="D85"/>
  <c r="H85" s="1"/>
  <c r="E174" i="273"/>
  <c r="I174" s="1"/>
  <c r="D174"/>
  <c r="J175" i="277" l="1"/>
  <c r="C176"/>
  <c r="F175"/>
  <c r="J174" i="273"/>
  <c r="B86" i="276"/>
  <c r="E85"/>
  <c r="C175" i="273"/>
  <c r="F174"/>
  <c r="E176" i="277" l="1"/>
  <c r="I176" s="1"/>
  <c r="D176"/>
  <c r="D86" i="276"/>
  <c r="H86" s="1"/>
  <c r="C86"/>
  <c r="D175" i="273"/>
  <c r="E175"/>
  <c r="I175" s="1"/>
  <c r="J176" i="277" l="1"/>
  <c r="C177"/>
  <c r="F176"/>
  <c r="J175" i="273"/>
  <c r="B87" i="276"/>
  <c r="E86"/>
  <c r="C176" i="273"/>
  <c r="F175"/>
  <c r="D177" i="277" l="1"/>
  <c r="E177"/>
  <c r="I177" s="1"/>
  <c r="C87" i="276"/>
  <c r="D87"/>
  <c r="H87" s="1"/>
  <c r="E176" i="273"/>
  <c r="I176" s="1"/>
  <c r="D176"/>
  <c r="J177" i="277" l="1"/>
  <c r="F177"/>
  <c r="H177"/>
  <c r="J176" i="273"/>
  <c r="B89" i="276"/>
  <c r="E87"/>
  <c r="C177" i="273"/>
  <c r="F176"/>
  <c r="D89" i="276" l="1"/>
  <c r="H89" s="1"/>
  <c r="C89"/>
  <c r="D177" i="273"/>
  <c r="H177" s="1"/>
  <c r="E177"/>
  <c r="I177" s="1"/>
  <c r="J177" l="1"/>
  <c r="B90" i="276"/>
  <c r="E89"/>
  <c r="F177" i="273"/>
  <c r="C90" i="276" l="1"/>
  <c r="D90"/>
  <c r="H90" s="1"/>
  <c r="B91" l="1"/>
  <c r="E90"/>
  <c r="D91" l="1"/>
  <c r="H91" s="1"/>
  <c r="C91"/>
  <c r="B92" l="1"/>
  <c r="E91"/>
  <c r="C92" l="1"/>
  <c r="D92"/>
  <c r="H92" s="1"/>
  <c r="B94" l="1"/>
  <c r="E92"/>
  <c r="D94" l="1"/>
  <c r="H94" s="1"/>
  <c r="C94"/>
  <c r="B95" l="1"/>
  <c r="E94"/>
  <c r="C95" l="1"/>
  <c r="D95"/>
  <c r="H95" s="1"/>
  <c r="B96" l="1"/>
  <c r="E95"/>
  <c r="D96" l="1"/>
  <c r="H96" s="1"/>
  <c r="C96"/>
  <c r="B97" l="1"/>
  <c r="E96"/>
  <c r="C97" l="1"/>
  <c r="D97"/>
  <c r="H97" s="1"/>
  <c r="B99" l="1"/>
  <c r="E97"/>
  <c r="D99" l="1"/>
  <c r="H99" s="1"/>
  <c r="C99"/>
  <c r="B100" l="1"/>
  <c r="E99"/>
  <c r="C100" l="1"/>
  <c r="D100"/>
  <c r="H100" s="1"/>
  <c r="B101" l="1"/>
  <c r="E100"/>
  <c r="D101" l="1"/>
  <c r="H101" s="1"/>
  <c r="C101"/>
  <c r="B102" l="1"/>
  <c r="E101"/>
  <c r="C102" l="1"/>
  <c r="D102"/>
  <c r="H102" s="1"/>
  <c r="B104" l="1"/>
  <c r="E102"/>
  <c r="D104" l="1"/>
  <c r="H104" s="1"/>
  <c r="C104"/>
  <c r="B105" l="1"/>
  <c r="E104"/>
  <c r="C105" l="1"/>
  <c r="D105"/>
  <c r="H105" s="1"/>
  <c r="B106" l="1"/>
  <c r="E105"/>
  <c r="D106" l="1"/>
  <c r="H106" s="1"/>
  <c r="C106"/>
  <c r="B107" l="1"/>
  <c r="E106"/>
  <c r="C107" l="1"/>
  <c r="D107"/>
  <c r="H107" s="1"/>
  <c r="B109" l="1"/>
  <c r="E107"/>
  <c r="D109" l="1"/>
  <c r="H109" s="1"/>
  <c r="C109"/>
  <c r="B110" l="1"/>
  <c r="E109"/>
  <c r="C110" l="1"/>
  <c r="D110"/>
  <c r="H110" s="1"/>
  <c r="B111" l="1"/>
  <c r="E110"/>
  <c r="D111" l="1"/>
  <c r="H111" s="1"/>
  <c r="C111"/>
  <c r="B112" l="1"/>
  <c r="E111"/>
  <c r="C112" l="1"/>
  <c r="D112"/>
  <c r="H112" s="1"/>
  <c r="B114" l="1"/>
  <c r="E112"/>
  <c r="D114" l="1"/>
  <c r="H114" s="1"/>
  <c r="C114"/>
  <c r="B115" l="1"/>
  <c r="E114"/>
  <c r="C115" l="1"/>
  <c r="D115"/>
  <c r="H115" s="1"/>
  <c r="B116" l="1"/>
  <c r="E115"/>
  <c r="D116" l="1"/>
  <c r="H116" s="1"/>
  <c r="C116"/>
  <c r="B117" l="1"/>
  <c r="E116"/>
  <c r="C117" l="1"/>
  <c r="D117"/>
  <c r="H117" s="1"/>
  <c r="B119" l="1"/>
  <c r="E117"/>
  <c r="D119" l="1"/>
  <c r="H119" s="1"/>
  <c r="C119"/>
  <c r="B120" l="1"/>
  <c r="E119"/>
  <c r="C120" l="1"/>
  <c r="D120"/>
  <c r="H120" s="1"/>
  <c r="B121" l="1"/>
  <c r="E120"/>
  <c r="D121" l="1"/>
  <c r="H121" s="1"/>
  <c r="C121"/>
  <c r="B122" l="1"/>
  <c r="E121"/>
  <c r="C122" l="1"/>
  <c r="D122"/>
  <c r="H122" s="1"/>
  <c r="B124" l="1"/>
  <c r="E122"/>
  <c r="D124" l="1"/>
  <c r="H124" s="1"/>
  <c r="C124"/>
  <c r="B125" l="1"/>
  <c r="E124"/>
  <c r="C125" l="1"/>
  <c r="D125"/>
  <c r="H125" s="1"/>
  <c r="B126" l="1"/>
  <c r="E125"/>
  <c r="D126" l="1"/>
  <c r="H126" s="1"/>
  <c r="C126"/>
  <c r="B127" l="1"/>
  <c r="E126"/>
  <c r="C127" l="1"/>
  <c r="D127"/>
  <c r="H127" s="1"/>
  <c r="B129" l="1"/>
  <c r="E127"/>
  <c r="D129" l="1"/>
  <c r="H129" s="1"/>
  <c r="C129"/>
  <c r="B130" l="1"/>
  <c r="E129"/>
  <c r="C130" l="1"/>
  <c r="D130"/>
  <c r="H130" s="1"/>
  <c r="B131" l="1"/>
  <c r="E130"/>
  <c r="D131" l="1"/>
  <c r="H131" s="1"/>
  <c r="C131"/>
  <c r="B132" l="1"/>
  <c r="E131"/>
  <c r="C132" l="1"/>
  <c r="D132"/>
  <c r="H132" s="1"/>
  <c r="B134" l="1"/>
  <c r="E132"/>
  <c r="D134" l="1"/>
  <c r="H134" s="1"/>
  <c r="C134"/>
  <c r="B135" l="1"/>
  <c r="E134"/>
  <c r="C135" l="1"/>
  <c r="D135"/>
  <c r="H135" s="1"/>
  <c r="B136" l="1"/>
  <c r="E135"/>
  <c r="D136" l="1"/>
  <c r="H136" s="1"/>
  <c r="C136"/>
  <c r="B137" l="1"/>
  <c r="E136"/>
  <c r="C137" l="1"/>
  <c r="D137"/>
  <c r="H137" s="1"/>
  <c r="B138" l="1"/>
  <c r="E137"/>
  <c r="D138" l="1"/>
  <c r="H138" s="1"/>
  <c r="C138"/>
  <c r="E138" l="1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Deposit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Combined Accounts Starting Balance</t>
        </r>
      </text>
    </comment>
  </commentList>
</comments>
</file>

<file path=xl/sharedStrings.xml><?xml version="1.0" encoding="utf-8"?>
<sst xmlns="http://schemas.openxmlformats.org/spreadsheetml/2006/main" count="205" uniqueCount="51">
  <si>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</si>
  <si>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</si>
  <si>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</si>
  <si>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</si>
  <si>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</si>
  <si>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</si>
  <si>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</si>
  <si>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</si>
  <si>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</si>
  <si>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Balance</t>
  </si>
  <si>
    <t>Top UP</t>
  </si>
  <si>
    <t>W/drawal</t>
  </si>
  <si>
    <t>Account</t>
  </si>
  <si>
    <t>EA £</t>
  </si>
  <si>
    <t>EA  No</t>
  </si>
  <si>
    <t xml:space="preserve">Ave Risk </t>
  </si>
  <si>
    <t xml:space="preserve">Ave </t>
  </si>
  <si>
    <t>Per Pip</t>
  </si>
  <si>
    <t>Of Pips</t>
  </si>
  <si>
    <t xml:space="preserve"> % Per Trade</t>
  </si>
  <si>
    <t>Losing £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</si>
  <si>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</si>
  <si>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</si>
  <si>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</si>
  <si>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</si>
  <si>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</si>
  <si>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</si>
  <si>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</si>
  <si>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</si>
  <si>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</si>
  <si>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</si>
  <si>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</si>
  <si>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</si>
  <si>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</si>
  <si>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</si>
  <si>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</si>
  <si>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</si>
  <si>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</si>
  <si>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</si>
  <si>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 xml:space="preserve">5% Per Week Portifolio  Target </t>
  </si>
  <si>
    <t>2% Per Week TradeTarget</t>
  </si>
  <si>
    <t>Month</t>
  </si>
  <si>
    <t xml:space="preserve">MAX Risk </t>
  </si>
  <si>
    <t xml:space="preserve">Max </t>
  </si>
  <si>
    <t>Rud Account</t>
  </si>
  <si>
    <t>Rud £</t>
  </si>
  <si>
    <t>Rud  No</t>
  </si>
  <si>
    <t xml:space="preserve">Rud Projected Return </t>
  </si>
  <si>
    <t>Bettingtrades takes 35% of Winnings</t>
  </si>
  <si>
    <t>Bettingtrades takes 30% of Winnings</t>
  </si>
  <si>
    <t>Projection Based on £1 000 Start Up Capital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</si>
</sst>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103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165" fontId="10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7" xfId="3" applyNumberFormat="1" applyFont="1" applyFill="1" applyBorder="1" applyAlignment="1">
      <alignment horizontal="center" vertical="center"/>
    </xf>
    <xf numFmtId="167" fontId="6" fillId="0" borderId="3" xfId="3" applyNumberFormat="1" applyFont="1" applyFill="1" applyBorder="1" applyAlignment="1">
      <alignment horizontal="center"/>
    </xf>
    <xf numFmtId="0" fontId="3" fillId="0" borderId="0" xfId="0" applyFont="1"/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30" fillId="5" borderId="8" xfId="3" applyFont="1" applyFill="1" applyBorder="1" applyAlignment="1">
      <alignment horizont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0" fontId="2" fillId="5" borderId="6" xfId="3" applyFont="1" applyFill="1" applyBorder="1" applyAlignment="1">
      <alignment horizontal="center"/>
    </xf>
    <xf numFmtId="0" fontId="2" fillId="5" borderId="4" xfId="3" applyFont="1" applyFill="1" applyBorder="1" applyAlignment="1">
      <alignment horizontal="center"/>
    </xf>
    <xf numFmtId="0" fontId="2" fillId="5" borderId="8" xfId="3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6" sqref="C6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2"/>
      <c r="C1" s="93"/>
      <c r="D1" s="93"/>
      <c r="E1" s="93"/>
      <c r="F1" s="93"/>
      <c r="G1" s="93"/>
      <c r="H1" s="93"/>
      <c r="I1" s="93"/>
      <c r="J1" s="94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18">
        <f>C4-(E4*1080)</f>
        <v>133.53846153846155</v>
      </c>
    </row>
    <row r="5" spans="1:16">
      <c r="A5" s="88"/>
      <c r="B5" s="82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18">
        <f>C5-(E5*1080)</f>
        <v>133.53846153846155</v>
      </c>
    </row>
    <row r="6" spans="1:16" ht="15">
      <c r="A6" s="88"/>
      <c r="B6" s="82">
        <f>B5+7</f>
        <v>42918</v>
      </c>
      <c r="C6" s="32">
        <f>D5+G5-H5</f>
        <v>203</v>
      </c>
      <c r="D6" s="17">
        <f>C6+(C6*0.04)</f>
        <v>211.12</v>
      </c>
      <c r="E6" s="17">
        <f>C6/3250</f>
        <v>6.2461538461538464E-2</v>
      </c>
      <c r="F6" s="85">
        <f>(D6-C6)/E6</f>
        <v>130.00000000000006</v>
      </c>
      <c r="G6" s="18"/>
      <c r="H6" s="18"/>
      <c r="I6" s="19">
        <f>E6*50/C6</f>
        <v>1.5384615384615385E-2</v>
      </c>
      <c r="J6" s="18">
        <f>C6-(E6*1080)</f>
        <v>135.54153846153847</v>
      </c>
    </row>
    <row r="7" spans="1:16" ht="13.5" thickBot="1">
      <c r="A7" s="89"/>
      <c r="B7" s="82">
        <f>B6+7</f>
        <v>42925</v>
      </c>
      <c r="C7" s="20">
        <f>D6+G6-H6</f>
        <v>211.12</v>
      </c>
      <c r="D7" s="17">
        <f>C7+(C7*0.04)</f>
        <v>219.56479999999999</v>
      </c>
      <c r="E7" s="17">
        <f>C7/3250</f>
        <v>6.4960000000000004E-2</v>
      </c>
      <c r="F7" s="85">
        <f>(D7-C7)/E7</f>
        <v>129.99999999999977</v>
      </c>
      <c r="G7" s="18"/>
      <c r="H7" s="18"/>
      <c r="I7" s="19">
        <f>E7*50/C7</f>
        <v>1.5384615384615385E-2</v>
      </c>
      <c r="J7" s="18">
        <f>C7-(E7*1080)</f>
        <v>140.9632</v>
      </c>
      <c r="K7" s="95"/>
      <c r="L7" s="96"/>
      <c r="M7" s="96"/>
      <c r="N7" s="96"/>
      <c r="O7" s="96"/>
      <c r="P7" s="96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42932</v>
      </c>
      <c r="C9" s="20">
        <f>D7+G7-H7</f>
        <v>219.56479999999999</v>
      </c>
      <c r="D9" s="17">
        <f>C9+(C9*0.04)</f>
        <v>228.34739199999999</v>
      </c>
      <c r="E9" s="17">
        <f>C9/3250</f>
        <v>6.7558399999999991E-2</v>
      </c>
      <c r="F9" s="28">
        <f>(D9-C9)/E9</f>
        <v>129.99999999999991</v>
      </c>
      <c r="G9" s="18"/>
      <c r="H9" s="18"/>
      <c r="I9" s="19">
        <f>E9*50/C9</f>
        <v>1.5384615384615384E-2</v>
      </c>
      <c r="J9" s="18">
        <f>C9-(E9*1080)</f>
        <v>146.60172799999998</v>
      </c>
    </row>
    <row r="10" spans="1:16">
      <c r="A10" s="88"/>
      <c r="B10" s="82">
        <f>B9+7</f>
        <v>42939</v>
      </c>
      <c r="C10" s="20">
        <f>D9+G9-H9</f>
        <v>228.34739199999999</v>
      </c>
      <c r="D10" s="17">
        <f>C10+(C10*0.04)</f>
        <v>237.48128767999998</v>
      </c>
      <c r="E10" s="17">
        <f>C10/3250</f>
        <v>7.026073599999999E-2</v>
      </c>
      <c r="F10" s="28">
        <f>(D10-C10)/E10</f>
        <v>129.99999999999994</v>
      </c>
      <c r="G10" s="18"/>
      <c r="H10" s="18"/>
      <c r="I10" s="19">
        <f>E10*50/C10</f>
        <v>1.5384615384615384E-2</v>
      </c>
      <c r="J10" s="18">
        <f>C10-(E10*1080)</f>
        <v>152.46579711999999</v>
      </c>
    </row>
    <row r="11" spans="1:16">
      <c r="A11" s="88"/>
      <c r="B11" s="82">
        <f>B10+7</f>
        <v>42946</v>
      </c>
      <c r="C11" s="20">
        <f>D10+G10-H10</f>
        <v>237.48128767999998</v>
      </c>
      <c r="D11" s="17">
        <f>C11+(C11*0.04)</f>
        <v>246.98053918719998</v>
      </c>
      <c r="E11" s="17">
        <f>C11/3250</f>
        <v>7.3071165439999988E-2</v>
      </c>
      <c r="F11" s="28">
        <f>(D11-C11)/E11</f>
        <v>130.00000000000003</v>
      </c>
      <c r="G11" s="18"/>
      <c r="H11" s="18"/>
      <c r="I11" s="19">
        <f>E11*50/C11</f>
        <v>1.5384615384615382E-2</v>
      </c>
      <c r="J11" s="18">
        <f>C11-(E11*1080)</f>
        <v>158.56442900479999</v>
      </c>
    </row>
    <row r="12" spans="1:16" ht="13.5" thickBot="1">
      <c r="A12" s="89"/>
      <c r="B12" s="82">
        <f>B11+7</f>
        <v>42953</v>
      </c>
      <c r="C12" s="20">
        <f>D11+G11-H11</f>
        <v>246.98053918719998</v>
      </c>
      <c r="D12" s="17">
        <f>C12+(C12*0.04)</f>
        <v>256.85976075468795</v>
      </c>
      <c r="E12" s="17">
        <f>C12/3250</f>
        <v>7.5994012057599994E-2</v>
      </c>
      <c r="F12" s="28">
        <f>(D12-C12)/E12</f>
        <v>129.99999999999966</v>
      </c>
      <c r="G12" s="18"/>
      <c r="H12" s="18"/>
      <c r="I12" s="19">
        <f>E12*50/C12</f>
        <v>1.5384615384615385E-2</v>
      </c>
      <c r="J12" s="18">
        <f>C12-(E12*1080)</f>
        <v>164.90700616499197</v>
      </c>
      <c r="K12" s="95"/>
      <c r="L12" s="96"/>
      <c r="M12" s="96"/>
      <c r="N12" s="96"/>
      <c r="O12" s="96"/>
      <c r="P12" s="96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42960</v>
      </c>
      <c r="C14" s="20">
        <f>D12+G12-H12</f>
        <v>256.85976075468795</v>
      </c>
      <c r="D14" s="17">
        <f>C14+(C14*0.04)</f>
        <v>267.13415118487546</v>
      </c>
      <c r="E14" s="17">
        <f>C14/3250</f>
        <v>7.9033772539903985E-2</v>
      </c>
      <c r="F14" s="28">
        <f>(D14-C14)/E14</f>
        <v>129.99999999999989</v>
      </c>
      <c r="G14" s="18"/>
      <c r="H14" s="18"/>
      <c r="I14" s="19">
        <f>E14*50/C14</f>
        <v>1.5384615384615384E-2</v>
      </c>
      <c r="J14" s="18">
        <f>C14-(E14*1080)</f>
        <v>171.50328641159166</v>
      </c>
    </row>
    <row r="15" spans="1:16">
      <c r="A15" s="88"/>
      <c r="B15" s="82">
        <f>B14+7</f>
        <v>42967</v>
      </c>
      <c r="C15" s="20">
        <f>D14+G14-H14</f>
        <v>267.13415118487546</v>
      </c>
      <c r="D15" s="17">
        <f>C15+(C15*0.04)</f>
        <v>277.81951723227047</v>
      </c>
      <c r="E15" s="17">
        <f>C15/3250</f>
        <v>8.2195123441500137E-2</v>
      </c>
      <c r="F15" s="28">
        <f>(D15-C15)/E15</f>
        <v>129.99999999999986</v>
      </c>
      <c r="G15" s="18"/>
      <c r="H15" s="18"/>
      <c r="I15" s="19">
        <f>E15*50/C15</f>
        <v>1.5384615384615382E-2</v>
      </c>
      <c r="J15" s="18">
        <f>C15-(E15*1080)</f>
        <v>178.36341786805531</v>
      </c>
    </row>
    <row r="16" spans="1:16">
      <c r="A16" s="88"/>
      <c r="B16" s="82">
        <f>B15+7</f>
        <v>42974</v>
      </c>
      <c r="C16" s="20">
        <f>D15+G15-H15</f>
        <v>277.81951723227047</v>
      </c>
      <c r="D16" s="17">
        <f>C16+(C16*0.04)</f>
        <v>288.93229792156131</v>
      </c>
      <c r="E16" s="17">
        <f>C16/3250</f>
        <v>8.5482928379160147E-2</v>
      </c>
      <c r="F16" s="28">
        <f>(D16-C16)/E16</f>
        <v>130.00000000000028</v>
      </c>
      <c r="G16" s="18"/>
      <c r="H16" s="18"/>
      <c r="I16" s="19">
        <f>E16*50/C16</f>
        <v>1.5384615384615384E-2</v>
      </c>
      <c r="J16" s="18">
        <f>C16-(E16*1080)</f>
        <v>185.49795458277751</v>
      </c>
    </row>
    <row r="17" spans="1:16" ht="13.5" thickBot="1">
      <c r="A17" s="89"/>
      <c r="B17" s="82">
        <f>B16+7</f>
        <v>42981</v>
      </c>
      <c r="C17" s="20">
        <f>D16+G16-H16</f>
        <v>288.93229792156131</v>
      </c>
      <c r="D17" s="17">
        <f>C17+(C17*0.04)</f>
        <v>300.48958983842374</v>
      </c>
      <c r="E17" s="17">
        <f>C17/3250</f>
        <v>8.8902245514326558E-2</v>
      </c>
      <c r="F17" s="28">
        <f>(D17-C17)/E17</f>
        <v>129.99999999999969</v>
      </c>
      <c r="G17" s="18"/>
      <c r="H17" s="81">
        <f>(D17-C4)*0.3</f>
        <v>30.146876951527119</v>
      </c>
      <c r="I17" s="19">
        <f>E17*50/C17</f>
        <v>1.5384615384615385E-2</v>
      </c>
      <c r="J17" s="18">
        <f>C17-(E17*1080)</f>
        <v>192.91787276608864</v>
      </c>
      <c r="K17" s="90" t="s">
        <v>49</v>
      </c>
      <c r="L17" s="91"/>
      <c r="M17" s="91"/>
      <c r="N17" s="91"/>
      <c r="O17" s="91"/>
      <c r="P17" s="91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42988</v>
      </c>
      <c r="C19" s="20">
        <f>D17+G17-H17</f>
        <v>270.34271288689661</v>
      </c>
      <c r="D19" s="17">
        <f>C19+(C19*0.04)</f>
        <v>281.15642140237247</v>
      </c>
      <c r="E19" s="17">
        <f>C19/3250</f>
        <v>8.318237319596819E-2</v>
      </c>
      <c r="F19" s="28">
        <f>(D19-C19)/E19</f>
        <v>130.00000000000003</v>
      </c>
      <c r="G19" s="18"/>
      <c r="H19" s="18"/>
      <c r="I19" s="19">
        <f>E19*50/C19</f>
        <v>1.5384615384615384E-2</v>
      </c>
      <c r="J19" s="18">
        <f>C19-(E19*1080)</f>
        <v>180.50574983525098</v>
      </c>
    </row>
    <row r="20" spans="1:16">
      <c r="A20" s="88"/>
      <c r="B20" s="82">
        <f>B19+7</f>
        <v>42995</v>
      </c>
      <c r="C20" s="20">
        <f>D19+G19-H19</f>
        <v>281.15642140237247</v>
      </c>
      <c r="D20" s="17">
        <f>C20+(C20*0.04)</f>
        <v>292.40267825846735</v>
      </c>
      <c r="E20" s="17">
        <f>C20/3250</f>
        <v>8.6509668123806921E-2</v>
      </c>
      <c r="F20" s="28">
        <f>(D20-C20)/E20</f>
        <v>129.99999999999972</v>
      </c>
      <c r="G20" s="18"/>
      <c r="H20" s="18"/>
      <c r="I20" s="19">
        <f>E20*50/C20</f>
        <v>1.5384615384615387E-2</v>
      </c>
      <c r="J20" s="18">
        <f>C20-(E20*1080)</f>
        <v>187.725979828661</v>
      </c>
    </row>
    <row r="21" spans="1:16">
      <c r="A21" s="88"/>
      <c r="B21" s="82">
        <f>B20+7</f>
        <v>43002</v>
      </c>
      <c r="C21" s="20">
        <f>D20+G20-H20</f>
        <v>292.40267825846735</v>
      </c>
      <c r="D21" s="17">
        <f>C21+(C21*0.04)</f>
        <v>304.09878538880605</v>
      </c>
      <c r="E21" s="17">
        <f>C21/3250</f>
        <v>8.9970054848759182E-2</v>
      </c>
      <c r="F21" s="28">
        <f>(D21-C21)/E21</f>
        <v>130.00000000000011</v>
      </c>
      <c r="G21" s="18"/>
      <c r="H21" s="18"/>
      <c r="I21" s="19">
        <f>E21*50/C21</f>
        <v>1.5384615384615385E-2</v>
      </c>
      <c r="J21" s="18">
        <f>C21-(E21*1080)</f>
        <v>195.23501902180743</v>
      </c>
    </row>
    <row r="22" spans="1:16" ht="13.5" thickBot="1">
      <c r="A22" s="89"/>
      <c r="B22" s="82">
        <f>B21+7</f>
        <v>43009</v>
      </c>
      <c r="C22" s="20">
        <f>D21+G21-H21</f>
        <v>304.09878538880605</v>
      </c>
      <c r="D22" s="17">
        <f>C22+(C22*0.04)</f>
        <v>316.26273680435827</v>
      </c>
      <c r="E22" s="17">
        <f>C22/3250</f>
        <v>9.356885704270955E-2</v>
      </c>
      <c r="F22" s="28">
        <f>(D22-C22)/E22</f>
        <v>129.99999999999977</v>
      </c>
      <c r="G22" s="18"/>
      <c r="H22" s="18"/>
      <c r="I22" s="19">
        <f>E22*50/C22</f>
        <v>1.5384615384615384E-2</v>
      </c>
      <c r="J22" s="18">
        <f>C22-(E22*1080)</f>
        <v>203.04441978267974</v>
      </c>
      <c r="K22" s="95"/>
      <c r="L22" s="96"/>
      <c r="M22" s="96"/>
      <c r="N22" s="96"/>
      <c r="O22" s="96"/>
      <c r="P22" s="96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43016</v>
      </c>
      <c r="C24" s="20">
        <f>D22+G22-H22</f>
        <v>316.26273680435827</v>
      </c>
      <c r="D24" s="17">
        <f>C24+(C24*0.04)</f>
        <v>328.91324627653262</v>
      </c>
      <c r="E24" s="17">
        <f>C24/3250</f>
        <v>9.7311611324417929E-2</v>
      </c>
      <c r="F24" s="28">
        <f>(D24-C24)/E24</f>
        <v>130.0000000000002</v>
      </c>
      <c r="G24" s="18"/>
      <c r="H24" s="18"/>
      <c r="I24" s="19">
        <f>E24*50/C24</f>
        <v>1.5384615384615384E-2</v>
      </c>
      <c r="J24" s="18">
        <f>C24-(E24*1080)</f>
        <v>211.16619657398689</v>
      </c>
    </row>
    <row r="25" spans="1:16">
      <c r="A25" s="88"/>
      <c r="B25" s="82">
        <f>B24+7</f>
        <v>43023</v>
      </c>
      <c r="C25" s="20">
        <f>D24+G24-H24</f>
        <v>328.91324627653262</v>
      </c>
      <c r="D25" s="17">
        <f>C25+(C25*0.04)</f>
        <v>342.06977612759391</v>
      </c>
      <c r="E25" s="17">
        <f>C25/3250</f>
        <v>0.10120407577739465</v>
      </c>
      <c r="F25" s="28">
        <f>(D25-C25)/E25</f>
        <v>129.99999999999989</v>
      </c>
      <c r="G25" s="18"/>
      <c r="H25" s="18"/>
      <c r="I25" s="19">
        <f>E25*50/C25</f>
        <v>1.5384615384615385E-2</v>
      </c>
      <c r="J25" s="18">
        <f>C25-(E25*1080)</f>
        <v>219.61284443694638</v>
      </c>
    </row>
    <row r="26" spans="1:16">
      <c r="A26" s="88"/>
      <c r="B26" s="82">
        <f>B25+7</f>
        <v>43030</v>
      </c>
      <c r="C26" s="20">
        <f>D25+G25-H25</f>
        <v>342.06977612759391</v>
      </c>
      <c r="D26" s="17">
        <f>C26+(C26*0.04)</f>
        <v>355.7525671726977</v>
      </c>
      <c r="E26" s="17">
        <f>C26/3250</f>
        <v>0.10525223880849044</v>
      </c>
      <c r="F26" s="28">
        <f>(D26-C26)/E26</f>
        <v>130.00000000000026</v>
      </c>
      <c r="G26" s="18"/>
      <c r="H26" s="18"/>
      <c r="I26" s="19">
        <f>E26*50/C26</f>
        <v>1.5384615384615385E-2</v>
      </c>
      <c r="J26" s="18">
        <f>C26-(E26*1080)</f>
        <v>228.39735821442423</v>
      </c>
    </row>
    <row r="27" spans="1:16" ht="13.5" thickBot="1">
      <c r="A27" s="89"/>
      <c r="B27" s="82">
        <f>B26+7</f>
        <v>43037</v>
      </c>
      <c r="C27" s="20">
        <f>D26+G26-H26</f>
        <v>355.7525671726977</v>
      </c>
      <c r="D27" s="17">
        <f>C27+(C27*0.04)</f>
        <v>369.98266985960561</v>
      </c>
      <c r="E27" s="17">
        <f>C27/3250</f>
        <v>0.10946232836083006</v>
      </c>
      <c r="F27" s="28">
        <f>(D27-C27)/E27</f>
        <v>130.00000000000006</v>
      </c>
      <c r="G27" s="18"/>
      <c r="H27" s="18"/>
      <c r="I27" s="19">
        <f>E27*50/C27</f>
        <v>1.5384615384615384E-2</v>
      </c>
      <c r="J27" s="18">
        <f>C27-(E27*1080)</f>
        <v>237.53325254300125</v>
      </c>
      <c r="K27" s="95"/>
      <c r="L27" s="96"/>
      <c r="M27" s="96"/>
      <c r="N27" s="96"/>
      <c r="O27" s="96"/>
      <c r="P27" s="96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43044</v>
      </c>
      <c r="C29" s="20">
        <f>D27+G27-H27</f>
        <v>369.98266985960561</v>
      </c>
      <c r="D29" s="17">
        <f>C29+(C29*0.04)</f>
        <v>384.78197665398983</v>
      </c>
      <c r="E29" s="17">
        <f>C29/3250</f>
        <v>0.11384082149526327</v>
      </c>
      <c r="F29" s="28">
        <f>(D29-C29)/E29</f>
        <v>129.99999999999997</v>
      </c>
      <c r="G29" s="18"/>
      <c r="H29" s="18"/>
      <c r="I29" s="19">
        <f>E29*50/C29</f>
        <v>1.5384615384615385E-2</v>
      </c>
      <c r="J29" s="18">
        <f>C29-(E29*1080)</f>
        <v>247.0345826447213</v>
      </c>
    </row>
    <row r="30" spans="1:16">
      <c r="A30" s="88"/>
      <c r="B30" s="82">
        <f>B29+7</f>
        <v>43051</v>
      </c>
      <c r="C30" s="20">
        <f>D29+G29-H29</f>
        <v>384.78197665398983</v>
      </c>
      <c r="D30" s="17">
        <f>C30+(C30*0.04)</f>
        <v>400.17325572014943</v>
      </c>
      <c r="E30" s="17">
        <f>C30/3250</f>
        <v>0.1183944543550738</v>
      </c>
      <c r="F30" s="28">
        <f>(D30-C30)/E30</f>
        <v>130.00000000000003</v>
      </c>
      <c r="G30" s="18"/>
      <c r="H30" s="18"/>
      <c r="I30" s="19">
        <f>E30*50/C30</f>
        <v>1.5384615384615387E-2</v>
      </c>
      <c r="J30" s="18">
        <f>C30-(E30*1080)</f>
        <v>256.9159659505101</v>
      </c>
    </row>
    <row r="31" spans="1:16">
      <c r="A31" s="88"/>
      <c r="B31" s="82">
        <f>B30+7</f>
        <v>43058</v>
      </c>
      <c r="C31" s="20">
        <f>D30+G30-H30</f>
        <v>400.17325572014943</v>
      </c>
      <c r="D31" s="17">
        <f>C31+(C31*0.04)</f>
        <v>416.1801859489554</v>
      </c>
      <c r="E31" s="17">
        <f>C31/3250</f>
        <v>0.12313023252927675</v>
      </c>
      <c r="F31" s="28">
        <f>(D31-C31)/E31</f>
        <v>129.99999999999994</v>
      </c>
      <c r="G31" s="18"/>
      <c r="H31" s="18"/>
      <c r="I31" s="19">
        <f>E31*50/C31</f>
        <v>1.5384615384615384E-2</v>
      </c>
      <c r="J31" s="18">
        <f>C31-(E31*1080)</f>
        <v>267.19260458853057</v>
      </c>
    </row>
    <row r="32" spans="1:16" ht="13.5" thickBot="1">
      <c r="A32" s="89"/>
      <c r="B32" s="82">
        <f>B31+7</f>
        <v>43065</v>
      </c>
      <c r="C32" s="20">
        <f>D31+G31-H31</f>
        <v>416.1801859489554</v>
      </c>
      <c r="D32" s="17">
        <f>C32+(C32*0.04)</f>
        <v>432.82739338691363</v>
      </c>
      <c r="E32" s="17">
        <f>C32/3250</f>
        <v>0.12805544183044781</v>
      </c>
      <c r="F32" s="28">
        <f>(D32-C32)/E32</f>
        <v>130.00000000000011</v>
      </c>
      <c r="G32" s="18"/>
      <c r="H32" s="81">
        <f>(D32-C19)*0.35</f>
        <v>56.869638175005953</v>
      </c>
      <c r="I32" s="19">
        <f>E32*50/C32</f>
        <v>1.5384615384615384E-2</v>
      </c>
      <c r="J32" s="18">
        <f>C32-(E32*1080)</f>
        <v>277.88030877207177</v>
      </c>
      <c r="K32" s="90" t="s">
        <v>48</v>
      </c>
      <c r="L32" s="91"/>
      <c r="M32" s="91"/>
      <c r="N32" s="91"/>
      <c r="O32" s="91"/>
      <c r="P32" s="91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43072</v>
      </c>
      <c r="C34" s="20">
        <f>D32+G32-H32</f>
        <v>375.95775521190768</v>
      </c>
      <c r="D34" s="17">
        <f>C34+(C34*0.04)</f>
        <v>390.99606542038401</v>
      </c>
      <c r="E34" s="17">
        <f>C34/3250</f>
        <v>0.11567930929597159</v>
      </c>
      <c r="F34" s="28">
        <f>(D34-C34)/E34</f>
        <v>130.00000000000023</v>
      </c>
      <c r="G34" s="18"/>
      <c r="H34" s="18"/>
      <c r="I34" s="19">
        <f>E34*50/C34</f>
        <v>1.5384615384615384E-2</v>
      </c>
      <c r="J34" s="18">
        <f>C34-(E34*1080)</f>
        <v>251.02410117225838</v>
      </c>
    </row>
    <row r="35" spans="1:16">
      <c r="A35" s="88"/>
      <c r="B35" s="82">
        <f>B34+7</f>
        <v>43079</v>
      </c>
      <c r="C35" s="20">
        <f>D34+G34-H34</f>
        <v>390.99606542038401</v>
      </c>
      <c r="D35" s="17">
        <f>C35+(C35*0.04)</f>
        <v>406.63590803719939</v>
      </c>
      <c r="E35" s="17">
        <f>C35/3250</f>
        <v>0.12030648166781047</v>
      </c>
      <c r="F35" s="28">
        <f>(D35-C35)/E35</f>
        <v>130.00000000000009</v>
      </c>
      <c r="G35" s="18"/>
      <c r="H35" s="18"/>
      <c r="I35" s="19">
        <f>E35*50/C35</f>
        <v>1.5384615384615385E-2</v>
      </c>
      <c r="J35" s="18">
        <f>C35-(E35*1080)</f>
        <v>261.06506521914872</v>
      </c>
    </row>
    <row r="36" spans="1:16">
      <c r="A36" s="88"/>
      <c r="B36" s="82">
        <f>B35+7</f>
        <v>43086</v>
      </c>
      <c r="C36" s="20">
        <f>D35+G35-H35</f>
        <v>406.63590803719939</v>
      </c>
      <c r="D36" s="17">
        <f>C36+(C36*0.04)</f>
        <v>422.90134435868737</v>
      </c>
      <c r="E36" s="17">
        <f>C36/3250</f>
        <v>0.12511874093452288</v>
      </c>
      <c r="F36" s="28">
        <f>(D36-C36)/E36</f>
        <v>130.00000000000006</v>
      </c>
      <c r="G36" s="18"/>
      <c r="H36" s="18"/>
      <c r="I36" s="19">
        <f>E36*50/C36</f>
        <v>1.5384615384615384E-2</v>
      </c>
      <c r="J36" s="18">
        <f>C36-(E36*1080)</f>
        <v>271.5076678279147</v>
      </c>
    </row>
    <row r="37" spans="1:16" ht="13.5" thickBot="1">
      <c r="A37" s="89"/>
      <c r="B37" s="82">
        <f>B36+7</f>
        <v>43093</v>
      </c>
      <c r="C37" s="20">
        <f>D36+G36-H36</f>
        <v>422.90134435868737</v>
      </c>
      <c r="D37" s="17">
        <f>C37+(C37*0.04)</f>
        <v>439.81739813303489</v>
      </c>
      <c r="E37" s="17">
        <f>C37/3250</f>
        <v>0.13012349057190381</v>
      </c>
      <c r="F37" s="28">
        <f>(D37-C37)/E37</f>
        <v>130.00000000000017</v>
      </c>
      <c r="G37" s="81"/>
      <c r="H37" s="81"/>
      <c r="I37" s="19">
        <f>E37*50/C37</f>
        <v>1.5384615384615385E-2</v>
      </c>
      <c r="J37" s="18">
        <f>C37-(E37*1080)</f>
        <v>282.36797454103123</v>
      </c>
      <c r="K37" s="95"/>
      <c r="L37" s="96"/>
      <c r="M37" s="96"/>
      <c r="N37" s="96"/>
      <c r="O37" s="96"/>
      <c r="P37" s="96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43100</v>
      </c>
      <c r="C39" s="20">
        <f>D37+G37-H37</f>
        <v>439.81739813303489</v>
      </c>
      <c r="D39" s="17">
        <f>C39+(C39*0.04)</f>
        <v>457.41009405835626</v>
      </c>
      <c r="E39" s="17">
        <f>C39/3250</f>
        <v>0.13532843019477997</v>
      </c>
      <c r="F39" s="28">
        <f>(D39-C39)/E39</f>
        <v>129.99999999999989</v>
      </c>
      <c r="G39" s="18"/>
      <c r="H39" s="18"/>
      <c r="I39" s="19">
        <f>E39*50/C39</f>
        <v>1.5384615384615385E-2</v>
      </c>
      <c r="J39" s="18">
        <f>C39-(E39*1080)</f>
        <v>293.6626935226725</v>
      </c>
    </row>
    <row r="40" spans="1:16">
      <c r="A40" s="88"/>
      <c r="B40" s="82">
        <f>B39+7</f>
        <v>43107</v>
      </c>
      <c r="C40" s="20">
        <f>D39+G39-H39</f>
        <v>457.41009405835626</v>
      </c>
      <c r="D40" s="17">
        <f>C40+(C40*0.04)</f>
        <v>475.70649782069052</v>
      </c>
      <c r="E40" s="17">
        <f>C40/3250</f>
        <v>0.14074156740257115</v>
      </c>
      <c r="F40" s="28">
        <f>(D40-C40)/E40</f>
        <v>130</v>
      </c>
      <c r="G40" s="18"/>
      <c r="H40" s="18"/>
      <c r="I40" s="19">
        <f>E40*50/C40</f>
        <v>1.5384615384615385E-2</v>
      </c>
      <c r="J40" s="18">
        <f>C40-(E40*1080)</f>
        <v>305.4092012635794</v>
      </c>
    </row>
    <row r="41" spans="1:16">
      <c r="A41" s="88"/>
      <c r="B41" s="82">
        <f>B40+7</f>
        <v>43114</v>
      </c>
      <c r="C41" s="20">
        <f>D40+G40-H40</f>
        <v>475.70649782069052</v>
      </c>
      <c r="D41" s="17">
        <f>C41+(C41*0.04)</f>
        <v>494.73475773351811</v>
      </c>
      <c r="E41" s="17">
        <f>C41/3250</f>
        <v>0.146371230098674</v>
      </c>
      <c r="F41" s="28">
        <f>(D41-C41)/E41</f>
        <v>129.9999999999998</v>
      </c>
      <c r="G41" s="18"/>
      <c r="H41" s="18"/>
      <c r="I41" s="19">
        <f>E41*50/C41</f>
        <v>1.5384615384615384E-2</v>
      </c>
      <c r="J41" s="18">
        <f>C41-(E41*1080)</f>
        <v>317.62556931412257</v>
      </c>
    </row>
    <row r="42" spans="1:16" ht="13.5" thickBot="1">
      <c r="A42" s="89"/>
      <c r="B42" s="82">
        <f>B41+7</f>
        <v>43121</v>
      </c>
      <c r="C42" s="20">
        <f>D41+G41-H41</f>
        <v>494.73475773351811</v>
      </c>
      <c r="D42" s="17">
        <f>C42+(C42*0.04)</f>
        <v>514.52414804285888</v>
      </c>
      <c r="E42" s="17">
        <f>C42/3250</f>
        <v>0.15222607930262097</v>
      </c>
      <c r="F42" s="28">
        <f>(D42-C42)/E42</f>
        <v>130.00000000000031</v>
      </c>
      <c r="G42" s="81"/>
      <c r="H42" s="81"/>
      <c r="I42" s="19">
        <f>E42*50/C42</f>
        <v>1.5384615384615385E-2</v>
      </c>
      <c r="J42" s="18">
        <f>C42-(E42*1080)</f>
        <v>330.33059208668749</v>
      </c>
      <c r="K42" s="95"/>
      <c r="L42" s="96"/>
      <c r="M42" s="96"/>
      <c r="N42" s="96"/>
      <c r="O42" s="96"/>
      <c r="P42" s="96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43128</v>
      </c>
      <c r="C44" s="20">
        <f>D42+G42-H42</f>
        <v>514.52414804285888</v>
      </c>
      <c r="D44" s="17">
        <f>C44+(C44*0.04)</f>
        <v>535.10511396457321</v>
      </c>
      <c r="E44" s="17">
        <f>C44/3250</f>
        <v>0.15831512247472582</v>
      </c>
      <c r="F44" s="28">
        <f>(D44-C44)/E44</f>
        <v>129.9999999999998</v>
      </c>
      <c r="G44" s="18"/>
      <c r="H44" s="18"/>
      <c r="I44" s="19">
        <f>E44*50/C44</f>
        <v>1.5384615384615385E-2</v>
      </c>
      <c r="J44" s="18">
        <f>C44-(E44*1080)</f>
        <v>343.54381577015499</v>
      </c>
    </row>
    <row r="45" spans="1:16">
      <c r="A45" s="88"/>
      <c r="B45" s="82">
        <f>B44+7</f>
        <v>43135</v>
      </c>
      <c r="C45" s="20">
        <f>D44+G44-H44</f>
        <v>535.10511396457321</v>
      </c>
      <c r="D45" s="17">
        <f>C45+(C45*0.04)</f>
        <v>556.50931852315614</v>
      </c>
      <c r="E45" s="17">
        <f>C45/3250</f>
        <v>0.16464772737371483</v>
      </c>
      <c r="F45" s="28">
        <f>(D45-C45)/E45</f>
        <v>130.00000000000003</v>
      </c>
      <c r="G45" s="18"/>
      <c r="H45" s="18"/>
      <c r="I45" s="19">
        <f>E45*50/C45</f>
        <v>1.5384615384615384E-2</v>
      </c>
      <c r="J45" s="18">
        <f>C45-(E45*1080)</f>
        <v>357.28556840096121</v>
      </c>
    </row>
    <row r="46" spans="1:16">
      <c r="A46" s="88"/>
      <c r="B46" s="82">
        <f>B45+7</f>
        <v>43142</v>
      </c>
      <c r="C46" s="20">
        <f>D45+G45-H45</f>
        <v>556.50931852315614</v>
      </c>
      <c r="D46" s="17">
        <f>C46+(C46*0.04)</f>
        <v>578.76969126408244</v>
      </c>
      <c r="E46" s="17">
        <f>C46/3250</f>
        <v>0.17123363646866344</v>
      </c>
      <c r="F46" s="28">
        <f>(D46-C46)/E46</f>
        <v>130.00000000000031</v>
      </c>
      <c r="G46" s="18"/>
      <c r="H46" s="18"/>
      <c r="I46" s="19">
        <f>E46*50/C46</f>
        <v>1.5384615384615387E-2</v>
      </c>
      <c r="J46" s="18">
        <f>C46-(E46*1080)</f>
        <v>371.5769911369996</v>
      </c>
    </row>
    <row r="47" spans="1:16" ht="13.5" thickBot="1">
      <c r="A47" s="89"/>
      <c r="B47" s="82">
        <f>B46+7</f>
        <v>43149</v>
      </c>
      <c r="C47" s="20">
        <f>D46+G46-H46</f>
        <v>578.76969126408244</v>
      </c>
      <c r="D47" s="17">
        <f>C47+(C47*0.04)</f>
        <v>601.92047891464574</v>
      </c>
      <c r="E47" s="17">
        <f>C47/3250</f>
        <v>0.17808298192740998</v>
      </c>
      <c r="F47" s="28">
        <f>(D47-C47)/E47</f>
        <v>130.00000000000003</v>
      </c>
      <c r="G47" s="81"/>
      <c r="H47" s="81">
        <f>(D47-C34)*0.35</f>
        <v>79.08695329595831</v>
      </c>
      <c r="I47" s="19">
        <f>E47*50/C47</f>
        <v>1.5384615384615385E-2</v>
      </c>
      <c r="J47" s="18">
        <f>C47-(E47*1080)</f>
        <v>386.44007078247967</v>
      </c>
      <c r="K47" s="90" t="s">
        <v>48</v>
      </c>
      <c r="L47" s="91"/>
      <c r="M47" s="91"/>
      <c r="N47" s="91"/>
      <c r="O47" s="91"/>
      <c r="P47" s="91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43156</v>
      </c>
      <c r="C49" s="20">
        <f>D47+G47-H47</f>
        <v>522.83352561868742</v>
      </c>
      <c r="D49" s="17">
        <f>C49+(C49*0.04)</f>
        <v>543.74686664343494</v>
      </c>
      <c r="E49" s="17">
        <f>C49/3250</f>
        <v>0.16087185403651921</v>
      </c>
      <c r="F49" s="28">
        <f>(D49-C49)/E49</f>
        <v>130.00000000000017</v>
      </c>
      <c r="G49" s="18"/>
      <c r="H49" s="18"/>
      <c r="I49" s="19">
        <f>E49*50/C49</f>
        <v>1.5384615384615387E-2</v>
      </c>
      <c r="J49" s="18">
        <f>C49-(E49*1080)</f>
        <v>349.09192325924664</v>
      </c>
    </row>
    <row r="50" spans="1:16">
      <c r="A50" s="88"/>
      <c r="B50" s="82">
        <f>B49+7</f>
        <v>43163</v>
      </c>
      <c r="C50" s="20">
        <f>D49+G49-H49</f>
        <v>543.74686664343494</v>
      </c>
      <c r="D50" s="17">
        <f>C50+(C50*0.04)</f>
        <v>565.49674130917231</v>
      </c>
      <c r="E50" s="17">
        <f>C50/3250</f>
        <v>0.16730672819797998</v>
      </c>
      <c r="F50" s="28">
        <f>(D50-C50)/E50</f>
        <v>129.9999999999998</v>
      </c>
      <c r="G50" s="18"/>
      <c r="H50" s="18"/>
      <c r="I50" s="19">
        <f>E50*50/C50</f>
        <v>1.5384615384615385E-2</v>
      </c>
      <c r="J50" s="18">
        <f>C50-(E50*1080)</f>
        <v>363.0556001896166</v>
      </c>
    </row>
    <row r="51" spans="1:16">
      <c r="A51" s="88"/>
      <c r="B51" s="82">
        <f>B50+7</f>
        <v>43170</v>
      </c>
      <c r="C51" s="20">
        <f>D50+G50-H50</f>
        <v>565.49674130917231</v>
      </c>
      <c r="D51" s="17">
        <f>C51+(C51*0.04)</f>
        <v>588.11661096153921</v>
      </c>
      <c r="E51" s="17">
        <f>C51/3250</f>
        <v>0.17399899732589919</v>
      </c>
      <c r="F51" s="28">
        <f>(D51-C51)/E51</f>
        <v>130.00000000000003</v>
      </c>
      <c r="G51" s="18"/>
      <c r="H51" s="18"/>
      <c r="I51" s="19">
        <f>E51*50/C51</f>
        <v>1.5384615384615385E-2</v>
      </c>
      <c r="J51" s="18">
        <f>C51-(E51*1080)</f>
        <v>377.57782419720115</v>
      </c>
    </row>
    <row r="52" spans="1:16" ht="13.5" thickBot="1">
      <c r="A52" s="89"/>
      <c r="B52" s="82">
        <f>B51+7</f>
        <v>43177</v>
      </c>
      <c r="C52" s="20">
        <f>D51+G51-H51</f>
        <v>588.11661096153921</v>
      </c>
      <c r="D52" s="17">
        <f>C52+(C52*0.04)</f>
        <v>611.64127540000072</v>
      </c>
      <c r="E52" s="17">
        <f>C52/3250</f>
        <v>0.18095895721893515</v>
      </c>
      <c r="F52" s="28">
        <f>(D52-C52)/E52</f>
        <v>129.99999999999969</v>
      </c>
      <c r="G52" s="81"/>
      <c r="H52" s="81"/>
      <c r="I52" s="19">
        <f>E52*50/C52</f>
        <v>1.5384615384615385E-2</v>
      </c>
      <c r="J52" s="18">
        <f>C52-(E52*1080)</f>
        <v>392.68093716508923</v>
      </c>
      <c r="K52" s="95"/>
      <c r="L52" s="96"/>
      <c r="M52" s="96"/>
      <c r="N52" s="96"/>
      <c r="O52" s="96"/>
      <c r="P52" s="96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43184</v>
      </c>
      <c r="C54" s="20">
        <f>D52+G52-H52</f>
        <v>611.64127540000072</v>
      </c>
      <c r="D54" s="17">
        <f>C54+(C54*0.04)</f>
        <v>636.10692641600076</v>
      </c>
      <c r="E54" s="17">
        <f>C54/3250</f>
        <v>0.18819731550769253</v>
      </c>
      <c r="F54" s="28">
        <f>(D54-C54)/E54</f>
        <v>130.00000000000006</v>
      </c>
      <c r="G54" s="18"/>
      <c r="H54" s="18"/>
      <c r="I54" s="19">
        <f>E54*50/C54</f>
        <v>1.5384615384615384E-2</v>
      </c>
      <c r="J54" s="18">
        <f>C54-(E54*1080)</f>
        <v>408.38817465169279</v>
      </c>
    </row>
    <row r="55" spans="1:16">
      <c r="A55" s="88"/>
      <c r="B55" s="82">
        <f>B54+7</f>
        <v>43191</v>
      </c>
      <c r="C55" s="20">
        <f>D54+G54-H54</f>
        <v>636.10692641600076</v>
      </c>
      <c r="D55" s="17">
        <f>C55+(C55*0.04)</f>
        <v>661.55120347264074</v>
      </c>
      <c r="E55" s="17">
        <f>C55/3250</f>
        <v>0.19572520812800023</v>
      </c>
      <c r="F55" s="28">
        <f>(D55-C55)/E55</f>
        <v>129.99999999999972</v>
      </c>
      <c r="G55" s="18"/>
      <c r="H55" s="18"/>
      <c r="I55" s="19">
        <f>E55*50/C55</f>
        <v>1.5384615384615384E-2</v>
      </c>
      <c r="J55" s="18">
        <f>C55-(E55*1080)</f>
        <v>424.72370163776054</v>
      </c>
    </row>
    <row r="56" spans="1:16">
      <c r="A56" s="88"/>
      <c r="B56" s="82">
        <f>B55+7</f>
        <v>43198</v>
      </c>
      <c r="C56" s="20">
        <f>D55+G55-H55</f>
        <v>661.55120347264074</v>
      </c>
      <c r="D56" s="17">
        <f>C56+(C56*0.04)</f>
        <v>688.01325161154637</v>
      </c>
      <c r="E56" s="17">
        <f>C56/3250</f>
        <v>0.20355421645312022</v>
      </c>
      <c r="F56" s="28">
        <f>(D56-C56)/E56</f>
        <v>130</v>
      </c>
      <c r="G56" s="18"/>
      <c r="H56" s="18"/>
      <c r="I56" s="19">
        <f>E56*50/C56</f>
        <v>1.5384615384615384E-2</v>
      </c>
      <c r="J56" s="18">
        <f>C56-(E56*1080)</f>
        <v>441.71264970327093</v>
      </c>
    </row>
    <row r="57" spans="1:16" ht="13.5" thickBot="1">
      <c r="A57" s="89"/>
      <c r="B57" s="82">
        <f>B56+7</f>
        <v>43205</v>
      </c>
      <c r="C57" s="20">
        <f>D56+G56-H56</f>
        <v>688.01325161154637</v>
      </c>
      <c r="D57" s="17">
        <f>C57+(C57*0.04)</f>
        <v>715.53378167600818</v>
      </c>
      <c r="E57" s="17">
        <f>C57/3250</f>
        <v>0.21169638511124503</v>
      </c>
      <c r="F57" s="28">
        <f>(D57-C57)/E57</f>
        <v>129.9999999999998</v>
      </c>
      <c r="G57" s="81"/>
      <c r="H57" s="81"/>
      <c r="I57" s="19">
        <f>E57*50/C57</f>
        <v>1.5384615384615385E-2</v>
      </c>
      <c r="J57" s="18">
        <f>C57-(E57*1080)</f>
        <v>459.38115569140177</v>
      </c>
      <c r="K57" s="95"/>
      <c r="L57" s="96"/>
      <c r="M57" s="96"/>
      <c r="N57" s="96"/>
      <c r="O57" s="96"/>
      <c r="P57" s="96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43212</v>
      </c>
      <c r="C59" s="20">
        <f>D57+G57-H57</f>
        <v>715.53378167600818</v>
      </c>
      <c r="D59" s="17">
        <f>C59+(C59*0.04)</f>
        <v>744.15513294304856</v>
      </c>
      <c r="E59" s="17">
        <f>C59/3250</f>
        <v>0.22016424051569483</v>
      </c>
      <c r="F59" s="28">
        <f>(D59-C59)/E59</f>
        <v>130.00000000000026</v>
      </c>
      <c r="G59" s="18"/>
      <c r="H59" s="18"/>
      <c r="I59" s="19">
        <f>E59*50/C59</f>
        <v>1.5384615384615385E-2</v>
      </c>
      <c r="J59" s="18">
        <f>C59-(E59*1080)</f>
        <v>477.75640191905779</v>
      </c>
    </row>
    <row r="60" spans="1:16">
      <c r="A60" s="88"/>
      <c r="B60" s="82">
        <f>B59+7</f>
        <v>43219</v>
      </c>
      <c r="C60" s="20">
        <f>D59+G59-H59</f>
        <v>744.15513294304856</v>
      </c>
      <c r="D60" s="17">
        <f>C60+(C60*0.04)</f>
        <v>773.92133826077054</v>
      </c>
      <c r="E60" s="17">
        <f>C60/3250</f>
        <v>0.22897081013632264</v>
      </c>
      <c r="F60" s="28">
        <f>(D60-C60)/E60</f>
        <v>130.00000000000017</v>
      </c>
      <c r="G60" s="18"/>
      <c r="H60" s="18"/>
      <c r="I60" s="19">
        <f>E60*50/C60</f>
        <v>1.5384615384615385E-2</v>
      </c>
      <c r="J60" s="18">
        <f>C60-(E60*1080)</f>
        <v>496.86665799582011</v>
      </c>
    </row>
    <row r="61" spans="1:16">
      <c r="A61" s="88"/>
      <c r="B61" s="82">
        <f>B60+7</f>
        <v>43226</v>
      </c>
      <c r="C61" s="20">
        <f>D60+G60-H60</f>
        <v>773.92133826077054</v>
      </c>
      <c r="D61" s="17">
        <f>C61+(C61*0.04)</f>
        <v>804.8781917912014</v>
      </c>
      <c r="E61" s="17">
        <f>C61/3250</f>
        <v>0.23812964254177554</v>
      </c>
      <c r="F61" s="28">
        <f>(D61-C61)/E61</f>
        <v>130.00000000000017</v>
      </c>
      <c r="G61" s="18"/>
      <c r="H61" s="18"/>
      <c r="I61" s="19">
        <f>E61*50/C61</f>
        <v>1.5384615384615384E-2</v>
      </c>
      <c r="J61" s="18">
        <f>C61-(E61*1080)</f>
        <v>516.74132431565295</v>
      </c>
    </row>
    <row r="62" spans="1:16" ht="13.5" thickBot="1">
      <c r="A62" s="89"/>
      <c r="B62" s="82">
        <f>B61+7</f>
        <v>43233</v>
      </c>
      <c r="C62" s="20">
        <f>D61+G61-H61</f>
        <v>804.8781917912014</v>
      </c>
      <c r="D62" s="17">
        <f>C62+(C62*0.04)</f>
        <v>837.07331946284944</v>
      </c>
      <c r="E62" s="17">
        <f>C62/3250</f>
        <v>0.24765482824344659</v>
      </c>
      <c r="F62" s="28">
        <f>(D62-C62)/E62</f>
        <v>129.99999999999991</v>
      </c>
      <c r="G62" s="81"/>
      <c r="H62" s="81">
        <f>(D62-C49)*0.35</f>
        <v>109.98392784545671</v>
      </c>
      <c r="I62" s="19">
        <f>E62*50/C62</f>
        <v>1.5384615384615385E-2</v>
      </c>
      <c r="J62" s="18">
        <f>C62-(E62*1080)</f>
        <v>537.41097728827913</v>
      </c>
      <c r="K62" s="90" t="s">
        <v>48</v>
      </c>
      <c r="L62" s="91"/>
      <c r="M62" s="91"/>
      <c r="N62" s="91"/>
      <c r="O62" s="91"/>
      <c r="P62" s="91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43240</v>
      </c>
      <c r="C64" s="20">
        <f>D62+G62-H62</f>
        <v>727.08939161739272</v>
      </c>
      <c r="D64" s="17">
        <f>C64+(C64*0.04)</f>
        <v>756.17296728208839</v>
      </c>
      <c r="E64" s="17">
        <f>C64/3250</f>
        <v>0.22371981280535161</v>
      </c>
      <c r="F64" s="28">
        <f>(D64-C64)/E64</f>
        <v>129.99999999999983</v>
      </c>
      <c r="G64" s="17"/>
      <c r="H64" s="80"/>
      <c r="I64" s="19">
        <f>E64*50/C64</f>
        <v>1.5384615384615384E-2</v>
      </c>
      <c r="J64" s="18">
        <f>C64-(E64*1080)</f>
        <v>485.47199378761297</v>
      </c>
    </row>
    <row r="65" spans="1:16">
      <c r="A65" s="88"/>
      <c r="B65" s="82">
        <f>B64+7</f>
        <v>43247</v>
      </c>
      <c r="C65" s="20">
        <f>D64+G64-H64</f>
        <v>756.17296728208839</v>
      </c>
      <c r="D65" s="17">
        <f>C65+(C65*0.04)</f>
        <v>786.41988597337195</v>
      </c>
      <c r="E65" s="17">
        <f>C65/3250</f>
        <v>0.23266860531756567</v>
      </c>
      <c r="F65" s="28">
        <f>(D65-C65)/E65</f>
        <v>130.00000000000009</v>
      </c>
      <c r="G65" s="17"/>
      <c r="H65" s="80"/>
      <c r="I65" s="19">
        <f>E65*50/C65</f>
        <v>1.5384615384615385E-2</v>
      </c>
      <c r="J65" s="18">
        <f>C65-(E65*1080)</f>
        <v>504.89087353911748</v>
      </c>
    </row>
    <row r="66" spans="1:16">
      <c r="A66" s="88"/>
      <c r="B66" s="82">
        <f>B65+7</f>
        <v>43254</v>
      </c>
      <c r="C66" s="20">
        <f>D65+G65-H65</f>
        <v>786.41988597337195</v>
      </c>
      <c r="D66" s="17">
        <f>C66+(C66*0.04)</f>
        <v>817.87668141230688</v>
      </c>
      <c r="E66" s="17">
        <f>C66/3250</f>
        <v>0.24197534953026828</v>
      </c>
      <c r="F66" s="28">
        <f>(D66-C66)/E66</f>
        <v>130.00000000000023</v>
      </c>
      <c r="G66" s="17"/>
      <c r="H66" s="80"/>
      <c r="I66" s="19">
        <f>E66*50/C66</f>
        <v>1.5384615384615384E-2</v>
      </c>
      <c r="J66" s="18">
        <f>C66-(E66*1080)</f>
        <v>525.08650848068214</v>
      </c>
    </row>
    <row r="67" spans="1:16" ht="13.5" thickBot="1">
      <c r="A67" s="89"/>
      <c r="B67" s="82">
        <f>B66+7</f>
        <v>43261</v>
      </c>
      <c r="C67" s="20">
        <f>D66+G66-H66</f>
        <v>817.87668141230688</v>
      </c>
      <c r="D67" s="17">
        <f>C67+(C67*0.04)</f>
        <v>850.59174866879914</v>
      </c>
      <c r="E67" s="17">
        <f>C67/3250</f>
        <v>0.25165436351147902</v>
      </c>
      <c r="F67" s="28">
        <f>(D67-C67)/E67</f>
        <v>129.99999999999994</v>
      </c>
      <c r="G67" s="81"/>
      <c r="H67" s="81"/>
      <c r="I67" s="19">
        <f>E67*50/C67</f>
        <v>1.5384615384615384E-2</v>
      </c>
      <c r="J67" s="18">
        <f>C67-(E67*1080)</f>
        <v>546.08996881990947</v>
      </c>
      <c r="K67" s="95"/>
      <c r="L67" s="96"/>
      <c r="M67" s="96"/>
      <c r="N67" s="96"/>
      <c r="O67" s="96"/>
      <c r="P67" s="96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43268</v>
      </c>
      <c r="C69" s="20">
        <f>D67+G67-H67</f>
        <v>850.59174866879914</v>
      </c>
      <c r="D69" s="17">
        <f>C69+(C69*0.04)</f>
        <v>884.61541861555111</v>
      </c>
      <c r="E69" s="17">
        <f>C69/3250</f>
        <v>0.26172053805193818</v>
      </c>
      <c r="F69" s="28">
        <f>(D69-C69)/E69</f>
        <v>130</v>
      </c>
      <c r="G69" s="18"/>
      <c r="H69" s="18"/>
      <c r="I69" s="19">
        <f>E69*50/C69</f>
        <v>1.5384615384615384E-2</v>
      </c>
      <c r="J69" s="18">
        <f>C69-(E69*1080)</f>
        <v>567.9335675727059</v>
      </c>
    </row>
    <row r="70" spans="1:16">
      <c r="A70" s="88"/>
      <c r="B70" s="82">
        <f>B69+7</f>
        <v>43275</v>
      </c>
      <c r="C70" s="20">
        <f>D69+G69-H69</f>
        <v>884.61541861555111</v>
      </c>
      <c r="D70" s="17">
        <f>C70+(C70*0.04)</f>
        <v>920.00003536017311</v>
      </c>
      <c r="E70" s="17">
        <f>C70/3250</f>
        <v>0.27218935957401574</v>
      </c>
      <c r="F70" s="28">
        <f>(D70-C70)/E70</f>
        <v>129.99999999999986</v>
      </c>
      <c r="G70" s="18"/>
      <c r="H70" s="18"/>
      <c r="I70" s="19">
        <f>E70*50/C70</f>
        <v>1.5384615384615385E-2</v>
      </c>
      <c r="J70" s="18">
        <f>C70-(E70*1080)</f>
        <v>590.65091027561402</v>
      </c>
    </row>
    <row r="71" spans="1:16">
      <c r="A71" s="88"/>
      <c r="B71" s="82">
        <f>B70+7</f>
        <v>43282</v>
      </c>
      <c r="C71" s="20">
        <f>D70+G70-H70</f>
        <v>920.00003536017311</v>
      </c>
      <c r="D71" s="17">
        <f>C71+(C71*0.04)</f>
        <v>956.80003677458001</v>
      </c>
      <c r="E71" s="17">
        <f>C71/3250</f>
        <v>0.28307693395697636</v>
      </c>
      <c r="F71" s="28">
        <f>(D71-C71)/E71</f>
        <v>129.99999999999989</v>
      </c>
      <c r="G71" s="18"/>
      <c r="H71" s="18"/>
      <c r="I71" s="19">
        <f>E71*50/C71</f>
        <v>1.5384615384615385E-2</v>
      </c>
      <c r="J71" s="18">
        <f>C71-(E71*1080)</f>
        <v>614.27694668663867</v>
      </c>
    </row>
    <row r="72" spans="1:16" ht="13.5" thickBot="1">
      <c r="A72" s="89"/>
      <c r="B72" s="82">
        <f>B71+7</f>
        <v>43289</v>
      </c>
      <c r="C72" s="20">
        <f>D71+G71-H71</f>
        <v>956.80003677458001</v>
      </c>
      <c r="D72" s="17">
        <f>C72+(C72*0.04)</f>
        <v>995.07203824556325</v>
      </c>
      <c r="E72" s="17">
        <f>C72/3250</f>
        <v>0.29440001131525539</v>
      </c>
      <c r="F72" s="28">
        <f>(D72-C72)/E72</f>
        <v>130.00000000000014</v>
      </c>
      <c r="G72" s="81"/>
      <c r="H72" s="81"/>
      <c r="I72" s="19">
        <f>E72*50/C72</f>
        <v>1.5384615384615385E-2</v>
      </c>
      <c r="J72" s="18">
        <f>C72-(E72*1080)</f>
        <v>638.8480245541042</v>
      </c>
      <c r="K72" s="95"/>
      <c r="L72" s="96"/>
      <c r="M72" s="96"/>
      <c r="N72" s="96"/>
      <c r="O72" s="96"/>
      <c r="P72" s="96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43296</v>
      </c>
      <c r="C74" s="20">
        <f>D72+G72-H72</f>
        <v>995.07203824556325</v>
      </c>
      <c r="D74" s="17">
        <f>C74+(C74*0.04)</f>
        <v>1034.8749197753857</v>
      </c>
      <c r="E74" s="17">
        <f>C74/3250</f>
        <v>0.30617601176786563</v>
      </c>
      <c r="F74" s="28">
        <f>(D74-C74)/E74</f>
        <v>129.99999999999974</v>
      </c>
      <c r="G74" s="18"/>
      <c r="H74" s="18"/>
      <c r="I74" s="19">
        <f>E74*50/C74</f>
        <v>1.5384615384615385E-2</v>
      </c>
      <c r="J74" s="18">
        <f>C74-(E74*1080)</f>
        <v>664.40194553626839</v>
      </c>
    </row>
    <row r="75" spans="1:16">
      <c r="A75" s="88"/>
      <c r="B75" s="82">
        <f>B74+7</f>
        <v>43303</v>
      </c>
      <c r="C75" s="20">
        <f>D74+G74-H74</f>
        <v>1034.8749197753857</v>
      </c>
      <c r="D75" s="17">
        <f>C75+(C75*0.04)</f>
        <v>1076.2699165664012</v>
      </c>
      <c r="E75" s="17">
        <f>C75/3250</f>
        <v>0.3184230522385802</v>
      </c>
      <c r="F75" s="28">
        <f>(D75-C75)/E75</f>
        <v>130.00000000000023</v>
      </c>
      <c r="G75" s="18"/>
      <c r="H75" s="18"/>
      <c r="I75" s="19">
        <f>E75*50/C75</f>
        <v>1.5384615384615384E-2</v>
      </c>
      <c r="J75" s="18">
        <f>C75-(E75*1080)</f>
        <v>690.97802335771917</v>
      </c>
    </row>
    <row r="76" spans="1:16">
      <c r="A76" s="88"/>
      <c r="B76" s="82">
        <f>B75+7</f>
        <v>43310</v>
      </c>
      <c r="C76" s="20">
        <f>D75+G75-H75</f>
        <v>1076.2699165664012</v>
      </c>
      <c r="D76" s="17">
        <f>C76+(C76*0.04)</f>
        <v>1119.3207132290572</v>
      </c>
      <c r="E76" s="17">
        <f>C76/3250</f>
        <v>0.33115997432812344</v>
      </c>
      <c r="F76" s="28">
        <f>(D76-C76)/E76</f>
        <v>129.99999999999989</v>
      </c>
      <c r="G76" s="18"/>
      <c r="H76" s="18"/>
      <c r="I76" s="19">
        <f>E76*50/C76</f>
        <v>1.5384615384615384E-2</v>
      </c>
      <c r="J76" s="18">
        <f>C76-(E76*1080)</f>
        <v>718.61714429202789</v>
      </c>
    </row>
    <row r="77" spans="1:16" ht="13.5" thickBot="1">
      <c r="A77" s="89"/>
      <c r="B77" s="82">
        <f>B76+7</f>
        <v>43317</v>
      </c>
      <c r="C77" s="20">
        <f>D76+G76-H76</f>
        <v>1119.3207132290572</v>
      </c>
      <c r="D77" s="17">
        <f>C77+(C77*0.04)</f>
        <v>1164.0935417582195</v>
      </c>
      <c r="E77" s="17">
        <f>C77/3250</f>
        <v>0.34440637330124835</v>
      </c>
      <c r="F77" s="28">
        <f>(D77-C77)/E77</f>
        <v>130.00000000000011</v>
      </c>
      <c r="G77" s="81"/>
      <c r="H77" s="81">
        <f>(D77-C64)*0.35</f>
        <v>152.95145254928937</v>
      </c>
      <c r="I77" s="19">
        <f>E77*50/C77</f>
        <v>1.5384615384615384E-2</v>
      </c>
      <c r="J77" s="18">
        <f>C77-(E77*1080)</f>
        <v>747.36183006370902</v>
      </c>
      <c r="K77" s="90" t="s">
        <v>48</v>
      </c>
      <c r="L77" s="91"/>
      <c r="M77" s="91"/>
      <c r="N77" s="91"/>
      <c r="O77" s="91"/>
      <c r="P77" s="91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43324</v>
      </c>
      <c r="C79" s="20">
        <f>D77+G77-H77</f>
        <v>1011.1420892089302</v>
      </c>
      <c r="D79" s="17">
        <f>C79+(C79*0.04)</f>
        <v>1051.5877727772875</v>
      </c>
      <c r="E79" s="17">
        <f>C79/3250</f>
        <v>0.31112064283351698</v>
      </c>
      <c r="F79" s="28">
        <f>(D79-C79)/E79</f>
        <v>130.00000000000014</v>
      </c>
      <c r="G79" s="18"/>
      <c r="H79" s="18"/>
      <c r="I79" s="19">
        <f>E79*50/C79</f>
        <v>1.5384615384615385E-2</v>
      </c>
      <c r="J79" s="18">
        <f>C79-(E79*1080)</f>
        <v>675.13179494873179</v>
      </c>
    </row>
    <row r="80" spans="1:16">
      <c r="A80" s="88"/>
      <c r="B80" s="82">
        <f>B79+7</f>
        <v>43331</v>
      </c>
      <c r="C80" s="20">
        <f>D79+G79-H79</f>
        <v>1051.5877727772875</v>
      </c>
      <c r="D80" s="17">
        <f>C80+(C80*0.04)</f>
        <v>1093.651283688379</v>
      </c>
      <c r="E80" s="17">
        <f>C80/3250</f>
        <v>0.32356546854685769</v>
      </c>
      <c r="F80" s="28">
        <f>(D80-C80)/E80</f>
        <v>130</v>
      </c>
      <c r="G80" s="18"/>
      <c r="H80" s="18"/>
      <c r="I80" s="19">
        <f>E80*50/C80</f>
        <v>1.5384615384615384E-2</v>
      </c>
      <c r="J80" s="18">
        <f>C80-(E80*1080)</f>
        <v>702.13706674668117</v>
      </c>
    </row>
    <row r="81" spans="1:16">
      <c r="A81" s="88"/>
      <c r="B81" s="82">
        <f>B80+7</f>
        <v>43338</v>
      </c>
      <c r="C81" s="20">
        <f>D80+G80-H80</f>
        <v>1093.651283688379</v>
      </c>
      <c r="D81" s="17">
        <f>C81+(C81*0.04)</f>
        <v>1137.397335035914</v>
      </c>
      <c r="E81" s="17">
        <f>C81/3250</f>
        <v>0.33650808728873199</v>
      </c>
      <c r="F81" s="28">
        <f>(D81-C81)/E81</f>
        <v>129.99999999999969</v>
      </c>
      <c r="G81" s="18"/>
      <c r="H81" s="18"/>
      <c r="I81" s="19">
        <f>E81*50/C81</f>
        <v>1.5384615384615385E-2</v>
      </c>
      <c r="J81" s="18">
        <f>C81-(E81*1080)</f>
        <v>730.22254941654842</v>
      </c>
    </row>
    <row r="82" spans="1:16" ht="13.5" thickBot="1">
      <c r="A82" s="89"/>
      <c r="B82" s="82">
        <f>B81+7</f>
        <v>43345</v>
      </c>
      <c r="C82" s="20">
        <f>D81+G81-H81</f>
        <v>1137.397335035914</v>
      </c>
      <c r="D82" s="17">
        <f>C82+(C82*0.04)</f>
        <v>1182.8932284373507</v>
      </c>
      <c r="E82" s="17">
        <f>C82/3250</f>
        <v>0.34996841078028124</v>
      </c>
      <c r="F82" s="28">
        <f>(D82-C82)/E82</f>
        <v>130.00000000000028</v>
      </c>
      <c r="G82" s="81"/>
      <c r="H82" s="81"/>
      <c r="I82" s="19">
        <f>E82*50/C82</f>
        <v>1.5384615384615385E-2</v>
      </c>
      <c r="J82" s="18">
        <f>C82-(E82*1080)</f>
        <v>759.4314513932103</v>
      </c>
      <c r="K82" s="95"/>
      <c r="L82" s="96"/>
      <c r="M82" s="96"/>
      <c r="N82" s="96"/>
      <c r="O82" s="96"/>
      <c r="P82" s="96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43352</v>
      </c>
      <c r="C84" s="20">
        <f>D82+G82-H82</f>
        <v>1182.8932284373507</v>
      </c>
      <c r="D84" s="17">
        <f>C84+(C84*0.04)</f>
        <v>1230.2089575748446</v>
      </c>
      <c r="E84" s="17">
        <f>C84/3250</f>
        <v>0.36396714721149254</v>
      </c>
      <c r="F84" s="28">
        <f>(D84-C84)/E84</f>
        <v>129.99999999999969</v>
      </c>
      <c r="G84" s="18"/>
      <c r="H84" s="18"/>
      <c r="I84" s="19">
        <f>E84*50/C84</f>
        <v>1.5384615384615385E-2</v>
      </c>
      <c r="J84" s="18">
        <f>C84-(E84*1080)</f>
        <v>789.80870944893877</v>
      </c>
    </row>
    <row r="85" spans="1:16">
      <c r="A85" s="88"/>
      <c r="B85" s="82">
        <f>B84+7</f>
        <v>43359</v>
      </c>
      <c r="C85" s="20">
        <f>D84+G84-H84</f>
        <v>1230.2089575748446</v>
      </c>
      <c r="D85" s="17">
        <f>C85+(C85*0.04)</f>
        <v>1279.4173158778383</v>
      </c>
      <c r="E85" s="17">
        <f>C85/3250</f>
        <v>0.37852583309995219</v>
      </c>
      <c r="F85" s="28">
        <f>(D85-C85)/E85</f>
        <v>129.99999999999977</v>
      </c>
      <c r="G85" s="18"/>
      <c r="H85" s="18"/>
      <c r="I85" s="19">
        <f>E85*50/C85</f>
        <v>1.5384615384615384E-2</v>
      </c>
      <c r="J85" s="18">
        <f>C85-(E85*1080)</f>
        <v>821.40105782689625</v>
      </c>
      <c r="K85" s="31"/>
      <c r="L85" s="31"/>
    </row>
    <row r="86" spans="1:16">
      <c r="A86" s="88"/>
      <c r="B86" s="82">
        <f>B85+7</f>
        <v>43366</v>
      </c>
      <c r="C86" s="20">
        <f>D85+G85-H85</f>
        <v>1279.4173158778383</v>
      </c>
      <c r="D86" s="17">
        <f>C86+(C86*0.04)</f>
        <v>1330.5940085129519</v>
      </c>
      <c r="E86" s="17">
        <f>C86/3250</f>
        <v>0.39366686642395027</v>
      </c>
      <c r="F86" s="28">
        <f>(D86-C86)/E86</f>
        <v>130.00000000000009</v>
      </c>
      <c r="G86" s="18"/>
      <c r="H86" s="18"/>
      <c r="I86" s="19">
        <f>E86*50/C86</f>
        <v>1.5384615384615384E-2</v>
      </c>
      <c r="J86" s="18">
        <f>C86-(E86*1080)</f>
        <v>854.25710013997195</v>
      </c>
      <c r="K86" s="31"/>
      <c r="L86" s="31"/>
    </row>
    <row r="87" spans="1:16" ht="13.5" thickBot="1">
      <c r="A87" s="89"/>
      <c r="B87" s="82">
        <f>B86+7</f>
        <v>43373</v>
      </c>
      <c r="C87" s="20">
        <f>D86+G86-H86</f>
        <v>1330.5940085129519</v>
      </c>
      <c r="D87" s="17">
        <f>C87+(C87*0.04)</f>
        <v>1383.8177688534699</v>
      </c>
      <c r="E87" s="17">
        <f>C87/3250</f>
        <v>0.40941354108090827</v>
      </c>
      <c r="F87" s="28">
        <f>(D87-C87)/E87</f>
        <v>130.00000000000003</v>
      </c>
      <c r="G87" s="81"/>
      <c r="H87" s="81"/>
      <c r="I87" s="19">
        <f>E87*50/C87</f>
        <v>1.5384615384615385E-2</v>
      </c>
      <c r="J87" s="18">
        <f>C87-(E87*1080)</f>
        <v>888.42738414557084</v>
      </c>
      <c r="K87" s="95"/>
      <c r="L87" s="96"/>
      <c r="M87" s="96"/>
      <c r="N87" s="96"/>
      <c r="O87" s="96"/>
      <c r="P87" s="96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43380</v>
      </c>
      <c r="C89" s="20">
        <f>D87+G87-H87</f>
        <v>1383.8177688534699</v>
      </c>
      <c r="D89" s="17">
        <f>C89+(C89*0.04)</f>
        <v>1439.1704796076087</v>
      </c>
      <c r="E89" s="17">
        <f>C89/3250</f>
        <v>0.42579008272414459</v>
      </c>
      <c r="F89" s="28">
        <f>(D89-C89)/E89</f>
        <v>130</v>
      </c>
      <c r="G89" s="18"/>
      <c r="H89" s="18"/>
      <c r="I89" s="19">
        <f>E89*50/C89</f>
        <v>1.5384615384615385E-2</v>
      </c>
      <c r="J89" s="18">
        <f>C89-(E89*1080)</f>
        <v>923.96447951139385</v>
      </c>
    </row>
    <row r="90" spans="1:16">
      <c r="A90" s="88"/>
      <c r="B90" s="82">
        <f>B89+7</f>
        <v>43387</v>
      </c>
      <c r="C90" s="20">
        <f>D89+G89-H89</f>
        <v>1439.1704796076087</v>
      </c>
      <c r="D90" s="17">
        <f>C90+(C90*0.04)</f>
        <v>1496.7372987919132</v>
      </c>
      <c r="E90" s="17">
        <f>C90/3250</f>
        <v>0.4428216860331104</v>
      </c>
      <c r="F90" s="28">
        <f>(D90-C90)/E90</f>
        <v>130.00000000000023</v>
      </c>
      <c r="G90" s="18"/>
      <c r="H90" s="18"/>
      <c r="I90" s="19">
        <f>E90*50/C90</f>
        <v>1.5384615384615385E-2</v>
      </c>
      <c r="J90" s="18">
        <f>C90-(E90*1080)</f>
        <v>960.92305869184952</v>
      </c>
    </row>
    <row r="91" spans="1:16">
      <c r="A91" s="88"/>
      <c r="B91" s="82">
        <f>B90+7</f>
        <v>43394</v>
      </c>
      <c r="C91" s="20">
        <f>D90+G90-H90</f>
        <v>1496.7372987919132</v>
      </c>
      <c r="D91" s="17">
        <f>C91+(C91*0.04)</f>
        <v>1556.6067907435897</v>
      </c>
      <c r="E91" s="17">
        <f>C91/3250</f>
        <v>0.46053455347443484</v>
      </c>
      <c r="F91" s="28">
        <f>(D91-C91)/E91</f>
        <v>130.00000000000003</v>
      </c>
      <c r="G91" s="18"/>
      <c r="H91" s="18"/>
      <c r="I91" s="19">
        <f>E91*50/C91</f>
        <v>1.5384615384615384E-2</v>
      </c>
      <c r="J91" s="18">
        <f>C91-(E91*1080)</f>
        <v>999.35998103952352</v>
      </c>
    </row>
    <row r="92" spans="1:16" ht="13.5" thickBot="1">
      <c r="A92" s="89"/>
      <c r="B92" s="82">
        <f>B91+7</f>
        <v>43401</v>
      </c>
      <c r="C92" s="20">
        <f>D91+G91-H91</f>
        <v>1556.6067907435897</v>
      </c>
      <c r="D92" s="17">
        <f>C92+(C92*0.04)</f>
        <v>1618.8710623733334</v>
      </c>
      <c r="E92" s="17">
        <f>C92/3250</f>
        <v>0.47895593561341221</v>
      </c>
      <c r="F92" s="28">
        <f>(D92-C92)/E92</f>
        <v>130.0000000000002</v>
      </c>
      <c r="G92" s="81"/>
      <c r="H92" s="81">
        <f>(D92-C79)*0.35</f>
        <v>212.70514060754113</v>
      </c>
      <c r="I92" s="19">
        <f>E92*50/C92</f>
        <v>1.5384615384615384E-2</v>
      </c>
      <c r="J92" s="18">
        <f>C92-(E92*1080)</f>
        <v>1039.3343802811046</v>
      </c>
      <c r="K92" s="90" t="s">
        <v>48</v>
      </c>
      <c r="L92" s="91"/>
      <c r="M92" s="91"/>
      <c r="N92" s="91"/>
      <c r="O92" s="91"/>
      <c r="P92" s="91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43408</v>
      </c>
      <c r="C94" s="20">
        <f>D92+G92-H92</f>
        <v>1406.1659217657923</v>
      </c>
      <c r="D94" s="17">
        <f>C94+(C94*0.04)</f>
        <v>1462.4125586364239</v>
      </c>
      <c r="E94" s="17">
        <f>C94/3250</f>
        <v>0.4326664374663976</v>
      </c>
      <c r="F94" s="28">
        <f>(D94-C94)/E94</f>
        <v>129.99999999999983</v>
      </c>
      <c r="G94" s="17"/>
      <c r="H94" s="18"/>
      <c r="I94" s="19">
        <f>E94*50/C94</f>
        <v>1.5384615384615384E-2</v>
      </c>
      <c r="J94" s="18">
        <f>C94-(E94*1080)</f>
        <v>938.88616930208286</v>
      </c>
    </row>
    <row r="95" spans="1:16">
      <c r="A95" s="88"/>
      <c r="B95" s="82">
        <f>B94+7</f>
        <v>43415</v>
      </c>
      <c r="C95" s="20">
        <f>D94+G94-H94</f>
        <v>1462.4125586364239</v>
      </c>
      <c r="D95" s="17">
        <f>C95+(C95*0.04)</f>
        <v>1520.9090609818809</v>
      </c>
      <c r="E95" s="17">
        <f>C95/3250</f>
        <v>0.4499730949650535</v>
      </c>
      <c r="F95" s="28">
        <f>(D95-C95)/E95</f>
        <v>130.00000000000006</v>
      </c>
      <c r="G95" s="17"/>
      <c r="H95" s="18"/>
      <c r="I95" s="19">
        <f>E95*50/C95</f>
        <v>1.5384615384615385E-2</v>
      </c>
      <c r="J95" s="18">
        <f>C95-(E95*1080)</f>
        <v>976.44161607416618</v>
      </c>
    </row>
    <row r="96" spans="1:16">
      <c r="A96" s="88"/>
      <c r="B96" s="82">
        <f>B95+7</f>
        <v>43422</v>
      </c>
      <c r="C96" s="20">
        <f>D95+G95-H95</f>
        <v>1520.9090609818809</v>
      </c>
      <c r="D96" s="17">
        <f>C96+(C96*0.04)</f>
        <v>1581.7454234211561</v>
      </c>
      <c r="E96" s="17">
        <f>C96/3250</f>
        <v>0.46797201876365568</v>
      </c>
      <c r="F96" s="28">
        <f>(D96-C96)/E96</f>
        <v>130.00000000000006</v>
      </c>
      <c r="G96" s="17"/>
      <c r="H96" s="18"/>
      <c r="I96" s="19">
        <f>E96*50/C96</f>
        <v>1.5384615384615385E-2</v>
      </c>
      <c r="J96" s="18">
        <f>C96-(E96*1080)</f>
        <v>1015.4992807171327</v>
      </c>
    </row>
    <row r="97" spans="1:16" ht="13.5" thickBot="1">
      <c r="A97" s="89"/>
      <c r="B97" s="82">
        <f>B96+7</f>
        <v>43429</v>
      </c>
      <c r="C97" s="20">
        <f>D96+G96-H96</f>
        <v>1581.7454234211561</v>
      </c>
      <c r="D97" s="17">
        <f>C97+(C97*0.04)</f>
        <v>1645.0152403580023</v>
      </c>
      <c r="E97" s="17">
        <f>C97/3250</f>
        <v>0.48669089951420191</v>
      </c>
      <c r="F97" s="28">
        <f>(D97-C97)/E97</f>
        <v>129.9999999999998</v>
      </c>
      <c r="G97" s="81"/>
      <c r="H97" s="81"/>
      <c r="I97" s="19">
        <f>E97*50/C97</f>
        <v>1.5384615384615385E-2</v>
      </c>
      <c r="J97" s="18">
        <f>C97-(E97*1080)</f>
        <v>1056.1192519458182</v>
      </c>
      <c r="K97" s="95"/>
      <c r="L97" s="96"/>
      <c r="M97" s="96"/>
      <c r="N97" s="96"/>
      <c r="O97" s="96"/>
      <c r="P97" s="96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43436</v>
      </c>
      <c r="C99" s="20">
        <f>D97+G97-H97</f>
        <v>1645.0152403580023</v>
      </c>
      <c r="D99" s="17">
        <f>C99+(C99*0.04)</f>
        <v>1710.8158499723224</v>
      </c>
      <c r="E99" s="17">
        <f>C99/3250</f>
        <v>0.50615853549476997</v>
      </c>
      <c r="F99" s="28">
        <f>(D99-C99)/E99</f>
        <v>130.00000000000009</v>
      </c>
      <c r="G99" s="18"/>
      <c r="H99" s="18"/>
      <c r="I99" s="19">
        <f>E99*50/C99</f>
        <v>1.5384615384615385E-2</v>
      </c>
      <c r="J99" s="18">
        <f>C99-(E99*1080)</f>
        <v>1098.3640220236507</v>
      </c>
    </row>
    <row r="100" spans="1:16">
      <c r="A100" s="88"/>
      <c r="B100" s="82">
        <f>B99+7</f>
        <v>43443</v>
      </c>
      <c r="C100" s="20">
        <f>D99+G99-H99</f>
        <v>1710.8158499723224</v>
      </c>
      <c r="D100" s="17">
        <f>C100+(C100*0.04)</f>
        <v>1779.2484839712154</v>
      </c>
      <c r="E100" s="17">
        <f>C100/3250</f>
        <v>0.52640487691456073</v>
      </c>
      <c r="F100" s="28">
        <f>(D100-C100)/E100</f>
        <v>130.00000000000006</v>
      </c>
      <c r="G100" s="18"/>
      <c r="H100" s="18"/>
      <c r="I100" s="19">
        <f>E100*50/C100</f>
        <v>1.5384615384615384E-2</v>
      </c>
      <c r="J100" s="18">
        <f>C100-(E100*1080)</f>
        <v>1142.298582904597</v>
      </c>
    </row>
    <row r="101" spans="1:16">
      <c r="A101" s="88"/>
      <c r="B101" s="82">
        <f>B100+7</f>
        <v>43450</v>
      </c>
      <c r="C101" s="20">
        <f>D100+G100-H100</f>
        <v>1779.2484839712154</v>
      </c>
      <c r="D101" s="17">
        <f>C101+(C101*0.04)</f>
        <v>1850.4184233300639</v>
      </c>
      <c r="E101" s="17">
        <f>C101/3250</f>
        <v>0.54746107199114324</v>
      </c>
      <c r="F101" s="28">
        <f>(D101-C101)/E101</f>
        <v>129.99999999999983</v>
      </c>
      <c r="G101" s="18"/>
      <c r="H101" s="18"/>
      <c r="I101" s="19">
        <f>E101*50/C101</f>
        <v>1.5384615384615387E-2</v>
      </c>
      <c r="J101" s="18">
        <f>C101-(E101*1080)</f>
        <v>1187.9905262207808</v>
      </c>
    </row>
    <row r="102" spans="1:16" ht="13.5" thickBot="1">
      <c r="A102" s="89"/>
      <c r="B102" s="82">
        <f>B101+7</f>
        <v>43457</v>
      </c>
      <c r="C102" s="20">
        <f>D101+G101-H101</f>
        <v>1850.4184233300639</v>
      </c>
      <c r="D102" s="17">
        <f>C102+(C102*0.04)</f>
        <v>1924.4351602632664</v>
      </c>
      <c r="E102" s="17">
        <f>C102/3250</f>
        <v>0.56935951487078884</v>
      </c>
      <c r="F102" s="28">
        <f>(D102-C102)/E102</f>
        <v>129.99999999999997</v>
      </c>
      <c r="G102" s="81"/>
      <c r="H102" s="81"/>
      <c r="I102" s="19">
        <f>E102*50/C102</f>
        <v>1.5384615384615382E-2</v>
      </c>
      <c r="J102" s="18">
        <f>C102-(E102*1080)</f>
        <v>1235.5101472696119</v>
      </c>
      <c r="K102" s="95"/>
      <c r="L102" s="96"/>
      <c r="M102" s="96"/>
      <c r="N102" s="96"/>
      <c r="O102" s="96"/>
      <c r="P102" s="96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43464</v>
      </c>
      <c r="C104" s="20">
        <f>D102+G102-H102</f>
        <v>1924.4351602632664</v>
      </c>
      <c r="D104" s="17">
        <f>C104+(C104*0.04)</f>
        <v>2001.4125666737971</v>
      </c>
      <c r="E104" s="17">
        <f>C104/3250</f>
        <v>0.59213389546562045</v>
      </c>
      <c r="F104" s="28">
        <f>(D104-C104)/E104</f>
        <v>129.99999999999997</v>
      </c>
      <c r="G104" s="18"/>
      <c r="H104" s="18"/>
      <c r="I104" s="19">
        <f>E104*50/C104</f>
        <v>1.5384615384615385E-2</v>
      </c>
      <c r="J104" s="18">
        <f>C104-(E104*1080)</f>
        <v>1284.9305531603964</v>
      </c>
    </row>
    <row r="105" spans="1:16">
      <c r="A105" s="88"/>
      <c r="B105" s="82">
        <f>B104+7</f>
        <v>43471</v>
      </c>
      <c r="C105" s="20">
        <f>D104+G104-H104</f>
        <v>2001.4125666737971</v>
      </c>
      <c r="D105" s="17">
        <f>C105+(C105*0.04)</f>
        <v>2081.4690693407488</v>
      </c>
      <c r="E105" s="17">
        <f>C105/3250</f>
        <v>0.61581925128424531</v>
      </c>
      <c r="F105" s="28">
        <f>(D105-C105)/E105</f>
        <v>129.99999999999969</v>
      </c>
      <c r="G105" s="18"/>
      <c r="H105" s="18"/>
      <c r="I105" s="19">
        <f>E105*50/C105</f>
        <v>1.5384615384615385E-2</v>
      </c>
      <c r="J105" s="18">
        <f>C105-(E105*1080)</f>
        <v>1336.3277752868121</v>
      </c>
    </row>
    <row r="106" spans="1:16">
      <c r="A106" s="88"/>
      <c r="B106" s="82">
        <f>B105+7</f>
        <v>43478</v>
      </c>
      <c r="C106" s="20">
        <f>D105+G105-H105</f>
        <v>2081.4690693407488</v>
      </c>
      <c r="D106" s="17">
        <f>C106+(C106*0.04)</f>
        <v>2164.7278321143785</v>
      </c>
      <c r="E106" s="17">
        <f>C106/3250</f>
        <v>0.64045202133561496</v>
      </c>
      <c r="F106" s="28">
        <f>(D106-C106)/E106</f>
        <v>129.99999999999972</v>
      </c>
      <c r="G106" s="18"/>
      <c r="H106" s="18"/>
      <c r="I106" s="19">
        <f>E106*50/C106</f>
        <v>1.5384615384615385E-2</v>
      </c>
      <c r="J106" s="18">
        <f>C106-(E106*1080)</f>
        <v>1389.7808862982847</v>
      </c>
    </row>
    <row r="107" spans="1:16" ht="13.5" thickBot="1">
      <c r="A107" s="89"/>
      <c r="B107" s="82">
        <f>B106+7</f>
        <v>43485</v>
      </c>
      <c r="C107" s="20">
        <f>D106+G106-H106</f>
        <v>2164.7278321143785</v>
      </c>
      <c r="D107" s="17">
        <f>C107+(C107*0.04)</f>
        <v>2251.3169453989535</v>
      </c>
      <c r="E107" s="17">
        <f>C107/3250</f>
        <v>0.6660701021890395</v>
      </c>
      <c r="F107" s="28">
        <f>(D107-C107)/E107</f>
        <v>129.99999999999977</v>
      </c>
      <c r="G107" s="81"/>
      <c r="H107" s="81">
        <f>(D107-C94)*0.35</f>
        <v>295.8028582716064</v>
      </c>
      <c r="I107" s="19">
        <f>E107*50/C107</f>
        <v>1.5384615384615384E-2</v>
      </c>
      <c r="J107" s="18">
        <f>C107-(E107*1080)</f>
        <v>1445.3721217502159</v>
      </c>
      <c r="K107" s="90" t="s">
        <v>48</v>
      </c>
      <c r="L107" s="91"/>
      <c r="M107" s="91"/>
      <c r="N107" s="91"/>
      <c r="O107" s="91"/>
      <c r="P107" s="91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43492</v>
      </c>
      <c r="C109" s="20">
        <f>D107+G107-H107</f>
        <v>1955.514087127347</v>
      </c>
      <c r="D109" s="17">
        <f>C109+(C109*0.04)</f>
        <v>2033.7346506124409</v>
      </c>
      <c r="E109" s="17">
        <f>C109/3250</f>
        <v>0.60169664219302987</v>
      </c>
      <c r="F109" s="28">
        <f>(D109-C109)/E109</f>
        <v>129.99999999999997</v>
      </c>
      <c r="G109" s="18"/>
      <c r="H109" s="18"/>
      <c r="I109" s="19">
        <f>E109*50/C109</f>
        <v>1.5384615384615385E-2</v>
      </c>
      <c r="J109" s="18">
        <f>C109-(E109*1080)</f>
        <v>1305.6817135588749</v>
      </c>
    </row>
    <row r="110" spans="1:16">
      <c r="A110" s="88"/>
      <c r="B110" s="82">
        <f>B109+7</f>
        <v>43499</v>
      </c>
      <c r="C110" s="20">
        <f>D109+G109-H109</f>
        <v>2033.7346506124409</v>
      </c>
      <c r="D110" s="17">
        <f>C110+(C110*0.04)</f>
        <v>2115.0840366369384</v>
      </c>
      <c r="E110" s="17">
        <f>C110/3250</f>
        <v>0.625764507880751</v>
      </c>
      <c r="F110" s="28">
        <f>(D110-C110)/E110</f>
        <v>129.99999999999989</v>
      </c>
      <c r="G110" s="18"/>
      <c r="H110" s="18"/>
      <c r="I110" s="19">
        <f>E110*50/C110</f>
        <v>1.5384615384615384E-2</v>
      </c>
      <c r="J110" s="18">
        <f>C110-(E110*1080)</f>
        <v>1357.9089821012299</v>
      </c>
    </row>
    <row r="111" spans="1:16">
      <c r="A111" s="88"/>
      <c r="B111" s="82">
        <f>B110+7</f>
        <v>43506</v>
      </c>
      <c r="C111" s="20">
        <f>D110+G110-H110</f>
        <v>2115.0840366369384</v>
      </c>
      <c r="D111" s="17">
        <f>C111+(C111*0.04)</f>
        <v>2199.687398102416</v>
      </c>
      <c r="E111" s="17">
        <f>C111/3250</f>
        <v>0.65079508819598109</v>
      </c>
      <c r="F111" s="28">
        <f>(D111-C111)/E111</f>
        <v>129.99999999999997</v>
      </c>
      <c r="G111" s="18"/>
      <c r="H111" s="18"/>
      <c r="I111" s="19">
        <f>E111*50/C111</f>
        <v>1.5384615384615384E-2</v>
      </c>
      <c r="J111" s="18">
        <f>C111-(E111*1080)</f>
        <v>1412.2253413852789</v>
      </c>
    </row>
    <row r="112" spans="1:16" ht="13.5" thickBot="1">
      <c r="A112" s="89"/>
      <c r="B112" s="82">
        <f>B111+7</f>
        <v>43513</v>
      </c>
      <c r="C112" s="20">
        <f>D111+G111-H111</f>
        <v>2199.687398102416</v>
      </c>
      <c r="D112" s="17">
        <f>C112+(C112*0.04)</f>
        <v>2287.6748940265124</v>
      </c>
      <c r="E112" s="17">
        <f>C112/3250</f>
        <v>0.67682689172382027</v>
      </c>
      <c r="F112" s="28">
        <f>(D112-C112)/E112</f>
        <v>129.9999999999998</v>
      </c>
      <c r="G112" s="81"/>
      <c r="H112" s="81"/>
      <c r="I112" s="19">
        <f>E112*50/C112</f>
        <v>1.5384615384615384E-2</v>
      </c>
      <c r="J112" s="18">
        <f>C112-(E112*1080)</f>
        <v>1468.71435504069</v>
      </c>
      <c r="K112" s="95"/>
      <c r="L112" s="96"/>
      <c r="M112" s="96"/>
      <c r="N112" s="96"/>
      <c r="O112" s="96"/>
      <c r="P112" s="96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43520</v>
      </c>
      <c r="C114" s="20">
        <f>D112+G112-H112</f>
        <v>2287.6748940265124</v>
      </c>
      <c r="D114" s="17">
        <f>C114+(C114*0.04)</f>
        <v>2379.1818897875728</v>
      </c>
      <c r="E114" s="17">
        <f>C114/3250</f>
        <v>0.70389996739277305</v>
      </c>
      <c r="F114" s="28">
        <f>(D114-C114)/E114</f>
        <v>129.9999999999998</v>
      </c>
      <c r="G114" s="18"/>
      <c r="H114" s="18"/>
      <c r="I114" s="19">
        <f>E114*50/C114</f>
        <v>1.5384615384615385E-2</v>
      </c>
      <c r="J114" s="18">
        <f>C114-(E114*1080)</f>
        <v>1527.4629292423174</v>
      </c>
    </row>
    <row r="115" spans="1:16">
      <c r="A115" s="88"/>
      <c r="B115" s="82">
        <f>B114+7</f>
        <v>43527</v>
      </c>
      <c r="C115" s="20">
        <f>D114+G114-H114</f>
        <v>2379.1818897875728</v>
      </c>
      <c r="D115" s="17">
        <f>C115+(C115*0.04)</f>
        <v>2474.3491653790757</v>
      </c>
      <c r="E115" s="17">
        <f>C115/3250</f>
        <v>0.73205596608848389</v>
      </c>
      <c r="F115" s="28">
        <f>(D115-C115)/E115</f>
        <v>129.99999999999994</v>
      </c>
      <c r="G115" s="18"/>
      <c r="H115" s="18"/>
      <c r="I115" s="19">
        <f>E115*50/C115</f>
        <v>1.5384615384615385E-2</v>
      </c>
      <c r="J115" s="18">
        <f>C115-(E115*1080)</f>
        <v>1588.5614464120104</v>
      </c>
    </row>
    <row r="116" spans="1:16">
      <c r="A116" s="88"/>
      <c r="B116" s="82">
        <f>B115+7</f>
        <v>43534</v>
      </c>
      <c r="C116" s="20">
        <f>D115+G115-H115</f>
        <v>2474.3491653790757</v>
      </c>
      <c r="D116" s="17">
        <f>C116+(C116*0.04)</f>
        <v>2573.3231319942388</v>
      </c>
      <c r="E116" s="17">
        <f>C116/3250</f>
        <v>0.76133820473202329</v>
      </c>
      <c r="F116" s="28">
        <f>(D116-C116)/E116</f>
        <v>130.00000000000014</v>
      </c>
      <c r="G116" s="18"/>
      <c r="H116" s="18"/>
      <c r="I116" s="19">
        <f>E116*50/C116</f>
        <v>1.5384615384615385E-2</v>
      </c>
      <c r="J116" s="18">
        <f>C116-(E116*1080)</f>
        <v>1652.1039042684906</v>
      </c>
    </row>
    <row r="117" spans="1:16" ht="13.5" thickBot="1">
      <c r="A117" s="89"/>
      <c r="B117" s="82">
        <f>B116+7</f>
        <v>43541</v>
      </c>
      <c r="C117" s="20">
        <f>D116+G116-H116</f>
        <v>2573.3231319942388</v>
      </c>
      <c r="D117" s="17">
        <f>C117+(C117*0.04)</f>
        <v>2676.2560572740085</v>
      </c>
      <c r="E117" s="17">
        <f>C117/3250</f>
        <v>0.79179173292130423</v>
      </c>
      <c r="F117" s="28">
        <f>(D117-C117)/E117</f>
        <v>130.00000000000023</v>
      </c>
      <c r="G117" s="81"/>
      <c r="H117" s="81"/>
      <c r="I117" s="19">
        <f>E117*50/C117</f>
        <v>1.5384615384615385E-2</v>
      </c>
      <c r="J117" s="18">
        <f>C117-(E117*1080)</f>
        <v>1718.1880604392302</v>
      </c>
      <c r="K117" s="95"/>
      <c r="L117" s="96"/>
      <c r="M117" s="96"/>
      <c r="N117" s="96"/>
      <c r="O117" s="96"/>
      <c r="P117" s="96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43548</v>
      </c>
      <c r="C119" s="20">
        <f>D117+G117-H117</f>
        <v>2676.2560572740085</v>
      </c>
      <c r="D119" s="17">
        <f>C119+(C119*0.04)</f>
        <v>2783.3062995649689</v>
      </c>
      <c r="E119" s="17">
        <f>C119/3250</f>
        <v>0.82346340223815651</v>
      </c>
      <c r="F119" s="28">
        <f>(D119-C119)/E119</f>
        <v>130</v>
      </c>
      <c r="G119" s="18"/>
      <c r="H119" s="18"/>
      <c r="I119" s="19">
        <f>E119*50/C119</f>
        <v>1.5384615384615384E-2</v>
      </c>
      <c r="J119" s="18">
        <f>C119-(E119*1080)</f>
        <v>1786.9155828567996</v>
      </c>
    </row>
    <row r="120" spans="1:16">
      <c r="A120" s="88"/>
      <c r="B120" s="82">
        <f>B119+7</f>
        <v>43555</v>
      </c>
      <c r="C120" s="20">
        <f>D119+G119-H119</f>
        <v>2783.3062995649689</v>
      </c>
      <c r="D120" s="17">
        <f>C120+(C120*0.04)</f>
        <v>2894.6385515475677</v>
      </c>
      <c r="E120" s="17">
        <f>C120/3250</f>
        <v>0.85640193832768274</v>
      </c>
      <c r="F120" s="28">
        <f>(D120-C120)/E120</f>
        <v>130.00000000000003</v>
      </c>
      <c r="G120" s="18"/>
      <c r="H120" s="18"/>
      <c r="I120" s="19">
        <f>E120*50/C120</f>
        <v>1.5384615384615385E-2</v>
      </c>
      <c r="J120" s="18">
        <f>C120-(E120*1080)</f>
        <v>1858.3922061710714</v>
      </c>
    </row>
    <row r="121" spans="1:16">
      <c r="A121" s="88"/>
      <c r="B121" s="82">
        <f>B120+7</f>
        <v>43562</v>
      </c>
      <c r="C121" s="20">
        <f>D120+G120-H120</f>
        <v>2894.6385515475677</v>
      </c>
      <c r="D121" s="17">
        <f>C121+(C121*0.04)</f>
        <v>3010.4240936094702</v>
      </c>
      <c r="E121" s="17">
        <f>C121/3250</f>
        <v>0.89065801586079008</v>
      </c>
      <c r="F121" s="28">
        <f>(D121-C121)/E121</f>
        <v>129.99999999999983</v>
      </c>
      <c r="G121" s="18"/>
      <c r="H121" s="18"/>
      <c r="I121" s="19">
        <f>E121*50/C121</f>
        <v>1.5384615384615384E-2</v>
      </c>
      <c r="J121" s="18">
        <f>C121-(E121*1080)</f>
        <v>1932.7278944179143</v>
      </c>
    </row>
    <row r="122" spans="1:16" ht="13.5" thickBot="1">
      <c r="A122" s="89"/>
      <c r="B122" s="82">
        <f>B121+7</f>
        <v>43569</v>
      </c>
      <c r="C122" s="20">
        <f>D121+G121-H121</f>
        <v>3010.4240936094702</v>
      </c>
      <c r="D122" s="17">
        <f>C122+(C122*0.04)</f>
        <v>3130.841057353849</v>
      </c>
      <c r="E122" s="17">
        <f>C122/3250</f>
        <v>0.92628433649522157</v>
      </c>
      <c r="F122" s="28">
        <f>(D122-C122)/E122</f>
        <v>129.99999999999997</v>
      </c>
      <c r="G122" s="81"/>
      <c r="H122" s="81">
        <f>(D122-C109)*0.35</f>
        <v>411.36443957927565</v>
      </c>
      <c r="I122" s="19">
        <f>E122*50/C122</f>
        <v>1.5384615384615384E-2</v>
      </c>
      <c r="J122" s="18">
        <f>C122-(E122*1080)</f>
        <v>2010.037010194631</v>
      </c>
      <c r="K122" s="90" t="s">
        <v>48</v>
      </c>
      <c r="L122" s="91"/>
      <c r="M122" s="91"/>
      <c r="N122" s="91"/>
      <c r="O122" s="91"/>
      <c r="P122" s="91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43576</v>
      </c>
      <c r="C124" s="20">
        <f>D122+G122-H122</f>
        <v>2719.4766177745732</v>
      </c>
      <c r="D124" s="17">
        <f>C124+(C124*0.04)</f>
        <v>2828.255682485556</v>
      </c>
      <c r="E124" s="17">
        <f>C124/3250</f>
        <v>0.83676203623833023</v>
      </c>
      <c r="F124" s="28">
        <f>(D124-C124)/E124</f>
        <v>129.9999999999998</v>
      </c>
      <c r="G124" s="17"/>
      <c r="H124" s="18"/>
      <c r="I124" s="19">
        <f>E124*50/C124</f>
        <v>1.5384615384615384E-2</v>
      </c>
      <c r="J124" s="18">
        <f>C124-(E124*1080)</f>
        <v>1815.7736186371767</v>
      </c>
    </row>
    <row r="125" spans="1:16">
      <c r="A125" s="88"/>
      <c r="B125" s="82">
        <f>B124+7</f>
        <v>43583</v>
      </c>
      <c r="C125" s="20">
        <f>D124+G124-H124</f>
        <v>2828.255682485556</v>
      </c>
      <c r="D125" s="17">
        <f>C125+(C125*0.04)</f>
        <v>2941.3859097849781</v>
      </c>
      <c r="E125" s="17">
        <f>C125/3250</f>
        <v>0.87023251768786336</v>
      </c>
      <c r="F125" s="28">
        <f>(D125-C125)/E125</f>
        <v>129.99999999999989</v>
      </c>
      <c r="G125" s="17"/>
      <c r="H125" s="18"/>
      <c r="I125" s="19">
        <f>E125*50/C125</f>
        <v>1.5384615384615384E-2</v>
      </c>
      <c r="J125" s="18">
        <f>C125-(E125*1080)</f>
        <v>1888.4045633826636</v>
      </c>
      <c r="K125" s="31"/>
      <c r="L125" s="31"/>
    </row>
    <row r="126" spans="1:16">
      <c r="A126" s="88"/>
      <c r="B126" s="82">
        <f>B125+7</f>
        <v>43590</v>
      </c>
      <c r="C126" s="20">
        <f>D125+G125-H125</f>
        <v>2941.3859097849781</v>
      </c>
      <c r="D126" s="17">
        <f>C126+(C126*0.04)</f>
        <v>3059.0413461763774</v>
      </c>
      <c r="E126" s="17">
        <f>C126/3250</f>
        <v>0.9050418183953779</v>
      </c>
      <c r="F126" s="28">
        <f>(D126-C126)/E126</f>
        <v>130.00000000000011</v>
      </c>
      <c r="G126" s="17"/>
      <c r="H126" s="18"/>
      <c r="I126" s="19">
        <f>E126*50/C126</f>
        <v>1.5384615384615385E-2</v>
      </c>
      <c r="J126" s="18">
        <f>C126-(E126*1080)</f>
        <v>1963.9407459179702</v>
      </c>
      <c r="K126" s="31"/>
      <c r="L126" s="31"/>
    </row>
    <row r="127" spans="1:16" ht="13.5" thickBot="1">
      <c r="A127" s="89"/>
      <c r="B127" s="82">
        <f>B126+7</f>
        <v>43597</v>
      </c>
      <c r="C127" s="20">
        <f>D126+G126-H126</f>
        <v>3059.0413461763774</v>
      </c>
      <c r="D127" s="17">
        <f>C127+(C127*0.04)</f>
        <v>3181.4030000234325</v>
      </c>
      <c r="E127" s="17">
        <f>C127/3250</f>
        <v>0.94124349113119299</v>
      </c>
      <c r="F127" s="28">
        <f>(D127-C127)/E127</f>
        <v>130</v>
      </c>
      <c r="G127" s="81"/>
      <c r="H127" s="81"/>
      <c r="I127" s="19">
        <f>E127*50/C127</f>
        <v>1.5384615384615384E-2</v>
      </c>
      <c r="J127" s="18">
        <f>C127-(E127*1080)</f>
        <v>2042.4983757546888</v>
      </c>
      <c r="K127" s="95"/>
      <c r="L127" s="96"/>
      <c r="M127" s="96"/>
      <c r="N127" s="96"/>
      <c r="O127" s="96"/>
      <c r="P127" s="96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43604</v>
      </c>
      <c r="C129" s="20">
        <f>D127+G127-H127</f>
        <v>3181.4030000234325</v>
      </c>
      <c r="D129" s="17">
        <f>C129+(C129*0.04)</f>
        <v>3308.6591200243697</v>
      </c>
      <c r="E129" s="17">
        <f>C129/3250</f>
        <v>0.97889323077644075</v>
      </c>
      <c r="F129" s="28">
        <f>(D129-C129)/E129</f>
        <v>129.99999999999994</v>
      </c>
      <c r="G129" s="18"/>
      <c r="H129" s="18"/>
      <c r="I129" s="19">
        <f>E129*50/C129</f>
        <v>1.5384615384615385E-2</v>
      </c>
      <c r="J129" s="18">
        <f>C129-(E129*1080)</f>
        <v>2124.1983107848764</v>
      </c>
    </row>
    <row r="130" spans="1:16">
      <c r="A130" s="88"/>
      <c r="B130" s="82">
        <f>B129+7</f>
        <v>43611</v>
      </c>
      <c r="C130" s="20">
        <f>D129+G129-H129</f>
        <v>3308.6591200243697</v>
      </c>
      <c r="D130" s="17">
        <f>C130+(C130*0.04)</f>
        <v>3441.0054848253444</v>
      </c>
      <c r="E130" s="17">
        <f>C130/3250</f>
        <v>1.0180489600074984</v>
      </c>
      <c r="F130" s="28">
        <f>(D130-C130)/E130</f>
        <v>129.99999999999991</v>
      </c>
      <c r="G130" s="18"/>
      <c r="H130" s="18"/>
      <c r="I130" s="19">
        <f>E130*50/C130</f>
        <v>1.5384615384615387E-2</v>
      </c>
      <c r="J130" s="18">
        <f>C130-(E130*1080)</f>
        <v>2209.1662432162711</v>
      </c>
    </row>
    <row r="131" spans="1:16">
      <c r="A131" s="88"/>
      <c r="B131" s="82">
        <f>B130+7</f>
        <v>43618</v>
      </c>
      <c r="C131" s="20">
        <f>D130+G130-H130</f>
        <v>3441.0054848253444</v>
      </c>
      <c r="D131" s="17">
        <f>C131+(C131*0.04)</f>
        <v>3578.6457042183583</v>
      </c>
      <c r="E131" s="17">
        <f>C131/3250</f>
        <v>1.0587709184077982</v>
      </c>
      <c r="F131" s="28">
        <f>(D131-C131)/E131</f>
        <v>130.00000000000014</v>
      </c>
      <c r="G131" s="18"/>
      <c r="H131" s="18"/>
      <c r="I131" s="19">
        <f>E131*50/C131</f>
        <v>1.5384615384615384E-2</v>
      </c>
      <c r="J131" s="18">
        <f>C131-(E131*1080)</f>
        <v>2297.5328929449224</v>
      </c>
    </row>
    <row r="132" spans="1:16" ht="13.5" thickBot="1">
      <c r="A132" s="89"/>
      <c r="B132" s="82">
        <f>B131+7</f>
        <v>43625</v>
      </c>
      <c r="C132" s="20">
        <f>D131+G131-H131</f>
        <v>3578.6457042183583</v>
      </c>
      <c r="D132" s="17">
        <f>C132+(C132*0.04)</f>
        <v>3721.7915323870925</v>
      </c>
      <c r="E132" s="17">
        <f>C132/3250</f>
        <v>1.1011217551441101</v>
      </c>
      <c r="F132" s="28">
        <f>(D132-C132)/E132</f>
        <v>129.99999999999986</v>
      </c>
      <c r="G132" s="81"/>
      <c r="H132" s="81"/>
      <c r="I132" s="19">
        <f>E132*50/C132</f>
        <v>1.5384615384615384E-2</v>
      </c>
      <c r="J132" s="18">
        <f>C132-(E132*1080)</f>
        <v>2389.4342086627194</v>
      </c>
      <c r="K132" s="95"/>
      <c r="L132" s="96"/>
      <c r="M132" s="96"/>
      <c r="N132" s="96"/>
      <c r="O132" s="96"/>
      <c r="P132" s="96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43632</v>
      </c>
      <c r="C134" s="20">
        <f>D132+G132-H132</f>
        <v>3721.7915323870925</v>
      </c>
      <c r="D134" s="17">
        <f>C134+(C134*0.04)</f>
        <v>3870.6631936825761</v>
      </c>
      <c r="E134" s="17">
        <f>C134/3250</f>
        <v>1.1451666253498747</v>
      </c>
      <c r="F134" s="28">
        <f>(D134-C134)/E134</f>
        <v>129.99999999999989</v>
      </c>
      <c r="G134" s="18"/>
      <c r="H134" s="18"/>
      <c r="I134" s="19">
        <f>E134*50/C134</f>
        <v>1.5384615384615384E-2</v>
      </c>
      <c r="J134" s="18">
        <f>C134-(E134*1080)</f>
        <v>2485.0115770092279</v>
      </c>
    </row>
    <row r="135" spans="1:16">
      <c r="A135" s="88"/>
      <c r="B135" s="82">
        <f>B134+7</f>
        <v>43639</v>
      </c>
      <c r="C135" s="20">
        <f>D134+G134-H134</f>
        <v>3870.6631936825761</v>
      </c>
      <c r="D135" s="17">
        <f>C135+(C135*0.04)</f>
        <v>4025.489721429879</v>
      </c>
      <c r="E135" s="17">
        <f>C135/3250</f>
        <v>1.1909732903638697</v>
      </c>
      <c r="F135" s="28">
        <f>(D135-C135)/E135</f>
        <v>129.99999999999983</v>
      </c>
      <c r="G135" s="18"/>
      <c r="H135" s="18"/>
      <c r="I135" s="19">
        <f>E135*50/C135</f>
        <v>1.5384615384615385E-2</v>
      </c>
      <c r="J135" s="18">
        <f>C135-(E135*1080)</f>
        <v>2584.4120400895968</v>
      </c>
    </row>
    <row r="136" spans="1:16">
      <c r="A136" s="88"/>
      <c r="B136" s="82">
        <f>B135+7</f>
        <v>43646</v>
      </c>
      <c r="C136" s="20">
        <f>D135+G135-H135</f>
        <v>4025.489721429879</v>
      </c>
      <c r="D136" s="17">
        <f>C136+(C136*0.04)</f>
        <v>4186.5093102870742</v>
      </c>
      <c r="E136" s="17">
        <f>C136/3250</f>
        <v>1.2386122219784244</v>
      </c>
      <c r="F136" s="28">
        <f>(D136-C136)/E136</f>
        <v>130.00000000000006</v>
      </c>
      <c r="G136" s="18"/>
      <c r="H136" s="18"/>
      <c r="I136" s="19">
        <f>E136*50/C136</f>
        <v>1.5384615384615385E-2</v>
      </c>
      <c r="J136" s="18">
        <f>C136-(E136*1080)</f>
        <v>2687.7885216931809</v>
      </c>
    </row>
    <row r="137" spans="1:16" ht="13.5" thickBot="1">
      <c r="A137" s="89"/>
      <c r="B137" s="82">
        <f>B136+7</f>
        <v>43653</v>
      </c>
      <c r="C137" s="20">
        <f>D136+G136-H136</f>
        <v>4186.5093102870742</v>
      </c>
      <c r="D137" s="17">
        <f>C137+(C137*0.04)</f>
        <v>4353.9696826985573</v>
      </c>
      <c r="E137" s="17">
        <f>C137/3250</f>
        <v>1.2881567108575613</v>
      </c>
      <c r="F137" s="28">
        <f>(D137-C137)/E137</f>
        <v>130.00000000000014</v>
      </c>
      <c r="G137" s="81"/>
      <c r="H137" s="81">
        <f>(D137-C124)*0.35</f>
        <v>572.07257272339439</v>
      </c>
      <c r="I137" s="19">
        <f>E137*50/C137</f>
        <v>1.5384615384615384E-2</v>
      </c>
      <c r="J137" s="18">
        <f>C137-(E137*1080)</f>
        <v>2795.3000625609079</v>
      </c>
      <c r="K137" s="90" t="s">
        <v>48</v>
      </c>
      <c r="L137" s="91"/>
      <c r="M137" s="91"/>
      <c r="N137" s="91"/>
      <c r="O137" s="91"/>
      <c r="P137" s="91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43660</v>
      </c>
      <c r="C139" s="20">
        <f>D137+G137-H137</f>
        <v>3781.8971099751629</v>
      </c>
      <c r="D139" s="17">
        <f>C139+(C139*0.04)</f>
        <v>3933.1729943741693</v>
      </c>
      <c r="E139" s="17">
        <f>C139/3250</f>
        <v>1.163660649223127</v>
      </c>
      <c r="F139" s="28">
        <f>(D139-C139)/E139</f>
        <v>129.99999999999989</v>
      </c>
      <c r="G139" s="18"/>
      <c r="H139" s="18"/>
      <c r="I139" s="19">
        <f>E139*50/C139</f>
        <v>1.5384615384615382E-2</v>
      </c>
      <c r="J139" s="18">
        <f>C139-(E139*1080)</f>
        <v>2525.1436088141859</v>
      </c>
    </row>
    <row r="140" spans="1:16">
      <c r="A140" s="88"/>
      <c r="B140" s="82">
        <f>B139+7</f>
        <v>43667</v>
      </c>
      <c r="C140" s="20">
        <f>D139+G139-H139</f>
        <v>3933.1729943741693</v>
      </c>
      <c r="D140" s="17">
        <f>C140+(C140*0.04)</f>
        <v>4090.4999141491362</v>
      </c>
      <c r="E140" s="17">
        <f>C140/3250</f>
        <v>1.2102070751920522</v>
      </c>
      <c r="F140" s="28">
        <f>(D140-C140)/E140</f>
        <v>130.00000000000009</v>
      </c>
      <c r="G140" s="18"/>
      <c r="H140" s="18"/>
      <c r="I140" s="19">
        <f>E140*50/C140</f>
        <v>1.5384615384615385E-2</v>
      </c>
      <c r="J140" s="18">
        <f>C140-(E140*1080)</f>
        <v>2626.1493531667529</v>
      </c>
    </row>
    <row r="141" spans="1:16">
      <c r="A141" s="88"/>
      <c r="B141" s="82">
        <f>B140+7</f>
        <v>43674</v>
      </c>
      <c r="C141" s="20">
        <f>D140+G140-H140</f>
        <v>4090.4999141491362</v>
      </c>
      <c r="D141" s="17">
        <f>C141+(C141*0.04)</f>
        <v>4254.1199107151015</v>
      </c>
      <c r="E141" s="17">
        <f>C141/3250</f>
        <v>1.2586153581997341</v>
      </c>
      <c r="F141" s="28">
        <f>(D141-C141)/E141</f>
        <v>129.99999999999986</v>
      </c>
      <c r="G141" s="18"/>
      <c r="H141" s="18"/>
      <c r="I141" s="19">
        <f>E141*50/C141</f>
        <v>1.5384615384615384E-2</v>
      </c>
      <c r="J141" s="18">
        <f>C141-(E141*1080)</f>
        <v>2731.1953272934234</v>
      </c>
    </row>
    <row r="142" spans="1:16" ht="13.5" thickBot="1">
      <c r="A142" s="89"/>
      <c r="B142" s="82">
        <f>B141+7</f>
        <v>43681</v>
      </c>
      <c r="C142" s="20">
        <f>D141+G141-H141</f>
        <v>4254.1199107151015</v>
      </c>
      <c r="D142" s="17">
        <f>C142+(C142*0.04)</f>
        <v>4424.2847071437054</v>
      </c>
      <c r="E142" s="17">
        <f>C142/3250</f>
        <v>1.3089599725277234</v>
      </c>
      <c r="F142" s="28">
        <f>(D142-C142)/E142</f>
        <v>129.99999999999991</v>
      </c>
      <c r="G142" s="81"/>
      <c r="H142" s="81"/>
      <c r="I142" s="19">
        <f>E142*50/C142</f>
        <v>1.5384615384615382E-2</v>
      </c>
      <c r="J142" s="18">
        <f>C142-(E142*1080)</f>
        <v>2840.4431403851604</v>
      </c>
      <c r="K142" s="95"/>
      <c r="L142" s="96"/>
      <c r="M142" s="96"/>
      <c r="N142" s="96"/>
      <c r="O142" s="96"/>
      <c r="P142" s="96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43688</v>
      </c>
      <c r="C144" s="20">
        <f>D142+G142-H142</f>
        <v>4424.2847071437054</v>
      </c>
      <c r="D144" s="17">
        <f>C144+(C144*0.04)</f>
        <v>4601.256095429454</v>
      </c>
      <c r="E144" s="17">
        <f>C144/3250</f>
        <v>1.3613183714288324</v>
      </c>
      <c r="F144" s="28">
        <f>(D144-C144)/E144</f>
        <v>130.00000000000031</v>
      </c>
      <c r="G144" s="18"/>
      <c r="H144" s="18"/>
      <c r="I144" s="19">
        <f>E144*50/C144</f>
        <v>1.5384615384615382E-2</v>
      </c>
      <c r="J144" s="18">
        <f>C144-(E144*1080)</f>
        <v>2954.0608660005664</v>
      </c>
    </row>
    <row r="145" spans="1:16">
      <c r="A145" s="88"/>
      <c r="B145" s="82">
        <f>B144+7</f>
        <v>43695</v>
      </c>
      <c r="C145" s="20">
        <f>D144+G144-H144</f>
        <v>4601.256095429454</v>
      </c>
      <c r="D145" s="17">
        <f>C145+(C145*0.04)</f>
        <v>4785.306339246632</v>
      </c>
      <c r="E145" s="17">
        <f>C145/3250</f>
        <v>1.4157711062859859</v>
      </c>
      <c r="F145" s="28">
        <f>(D145-C145)/E145</f>
        <v>129.99999999999983</v>
      </c>
      <c r="G145" s="18"/>
      <c r="H145" s="18"/>
      <c r="I145" s="19">
        <f>E145*50/C145</f>
        <v>1.5384615384615387E-2</v>
      </c>
      <c r="J145" s="18">
        <f>C145-(E145*1080)</f>
        <v>3072.2233006405895</v>
      </c>
    </row>
    <row r="146" spans="1:16">
      <c r="A146" s="88"/>
      <c r="B146" s="82">
        <f>B145+7</f>
        <v>43702</v>
      </c>
      <c r="C146" s="20">
        <f>D145+G145-H145</f>
        <v>4785.306339246632</v>
      </c>
      <c r="D146" s="17">
        <f>C146+(C146*0.04)</f>
        <v>4976.7185928164972</v>
      </c>
      <c r="E146" s="17">
        <f>C146/3250</f>
        <v>1.4724019505374253</v>
      </c>
      <c r="F146" s="28">
        <f>(D146-C146)/E146</f>
        <v>129.99999999999997</v>
      </c>
      <c r="G146" s="18"/>
      <c r="H146" s="18"/>
      <c r="I146" s="19">
        <f>E146*50/C146</f>
        <v>1.5384615384615385E-2</v>
      </c>
      <c r="J146" s="18">
        <f>C146-(E146*1080)</f>
        <v>3195.1122326662125</v>
      </c>
    </row>
    <row r="147" spans="1:16" ht="13.5" thickBot="1">
      <c r="A147" s="89"/>
      <c r="B147" s="82">
        <f>B146+7</f>
        <v>43709</v>
      </c>
      <c r="C147" s="20">
        <f>D146+G146-H146</f>
        <v>4976.7185928164972</v>
      </c>
      <c r="D147" s="17">
        <f>C147+(C147*0.04)</f>
        <v>5175.7873365291571</v>
      </c>
      <c r="E147" s="17">
        <f>C147/3250</f>
        <v>1.5312980285589222</v>
      </c>
      <c r="F147" s="28">
        <f>(D147-C147)/E147</f>
        <v>129.99999999999997</v>
      </c>
      <c r="G147" s="81"/>
      <c r="H147" s="81"/>
      <c r="I147" s="19">
        <f>E147*50/C147</f>
        <v>1.5384615384615385E-2</v>
      </c>
      <c r="J147" s="18">
        <f>C147-(E147*1080)</f>
        <v>3322.9167219728615</v>
      </c>
      <c r="K147" s="95"/>
      <c r="L147" s="96"/>
      <c r="M147" s="96"/>
      <c r="N147" s="96"/>
      <c r="O147" s="96"/>
      <c r="P147" s="96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43716</v>
      </c>
      <c r="C149" s="20">
        <f>D147+G147-H147</f>
        <v>5175.7873365291571</v>
      </c>
      <c r="D149" s="17">
        <f>C149+(C149*0.04)</f>
        <v>5382.8188299903231</v>
      </c>
      <c r="E149" s="17">
        <f>C149/3250</f>
        <v>1.5925499497012792</v>
      </c>
      <c r="F149" s="28">
        <f>(D149-C149)/E149</f>
        <v>129.99999999999986</v>
      </c>
      <c r="G149" s="18"/>
      <c r="H149" s="18"/>
      <c r="I149" s="19">
        <f>E149*50/C149</f>
        <v>1.5384615384615385E-2</v>
      </c>
      <c r="J149" s="18">
        <f>C149-(E149*1080)</f>
        <v>3455.8333908517757</v>
      </c>
    </row>
    <row r="150" spans="1:16">
      <c r="A150" s="88"/>
      <c r="B150" s="82">
        <f>B149+7</f>
        <v>43723</v>
      </c>
      <c r="C150" s="20">
        <f>D149+G149-H149</f>
        <v>5382.8188299903231</v>
      </c>
      <c r="D150" s="17">
        <f>C150+(C150*0.04)</f>
        <v>5598.1315831899365</v>
      </c>
      <c r="E150" s="17">
        <f>C150/3250</f>
        <v>1.6562519476893303</v>
      </c>
      <c r="F150" s="28">
        <f>(D150-C150)/E150</f>
        <v>130.00000000000023</v>
      </c>
      <c r="G150" s="18"/>
      <c r="H150" s="18"/>
      <c r="I150" s="19">
        <f>E150*50/C150</f>
        <v>1.5384615384615385E-2</v>
      </c>
      <c r="J150" s="18">
        <f>C150-(E150*1080)</f>
        <v>3594.0667264858466</v>
      </c>
    </row>
    <row r="151" spans="1:16">
      <c r="A151" s="88"/>
      <c r="B151" s="82">
        <f>B150+7</f>
        <v>43730</v>
      </c>
      <c r="C151" s="20">
        <f>D150+G150-H150</f>
        <v>5598.1315831899365</v>
      </c>
      <c r="D151" s="17">
        <f>C151+(C151*0.04)</f>
        <v>5822.0568465175338</v>
      </c>
      <c r="E151" s="17">
        <f>C151/3250</f>
        <v>1.7225020255969035</v>
      </c>
      <c r="F151" s="28">
        <f>(D151-C151)/E151</f>
        <v>129.99999999999994</v>
      </c>
      <c r="G151" s="18"/>
      <c r="H151" s="18"/>
      <c r="I151" s="19">
        <f>E151*50/C151</f>
        <v>1.5384615384615384E-2</v>
      </c>
      <c r="J151" s="18">
        <f>C151-(E151*1080)</f>
        <v>3737.8293955452809</v>
      </c>
    </row>
    <row r="152" spans="1:16" ht="13.5" thickBot="1">
      <c r="A152" s="89"/>
      <c r="B152" s="82">
        <f>B151+7</f>
        <v>43737</v>
      </c>
      <c r="C152" s="20">
        <f>D151+G151-H151</f>
        <v>5822.0568465175338</v>
      </c>
      <c r="D152" s="17">
        <f>C152+(C152*0.04)</f>
        <v>6054.9391203782352</v>
      </c>
      <c r="E152" s="17">
        <f>C152/3250</f>
        <v>1.7914021066207797</v>
      </c>
      <c r="F152" s="28">
        <f>(D152-C152)/E152</f>
        <v>130.00000000000003</v>
      </c>
      <c r="G152" s="81"/>
      <c r="H152" s="81">
        <f>(D152-C139)*0.35</f>
        <v>795.5647036410752</v>
      </c>
      <c r="I152" s="19">
        <f>E152*50/C152</f>
        <v>1.5384615384615385E-2</v>
      </c>
      <c r="J152" s="18">
        <f>C152-(E152*1080)</f>
        <v>3887.3425713670918</v>
      </c>
      <c r="K152" s="90" t="s">
        <v>48</v>
      </c>
      <c r="L152" s="91"/>
      <c r="M152" s="91"/>
      <c r="N152" s="91"/>
      <c r="O152" s="91"/>
      <c r="P152" s="91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43744</v>
      </c>
      <c r="C154" s="20">
        <f>D152+G152-H152</f>
        <v>5259.3744167371597</v>
      </c>
      <c r="D154" s="17">
        <f>C154+(C154*0.04)</f>
        <v>5469.749393406646</v>
      </c>
      <c r="E154" s="17">
        <f>C154/3250</f>
        <v>1.6182690513037414</v>
      </c>
      <c r="F154" s="28">
        <f>(D154-C154)/E154</f>
        <v>130</v>
      </c>
      <c r="G154" s="17"/>
      <c r="H154" s="80"/>
      <c r="I154" s="19">
        <f>E154*50/C154</f>
        <v>1.5384615384615385E-2</v>
      </c>
      <c r="J154" s="18">
        <f>C154-(E154*1080)</f>
        <v>3511.6438413291189</v>
      </c>
    </row>
    <row r="155" spans="1:16">
      <c r="A155" s="88"/>
      <c r="B155" s="82">
        <f>B154+7</f>
        <v>43751</v>
      </c>
      <c r="C155" s="20">
        <f>D154+G154-H154</f>
        <v>5469.749393406646</v>
      </c>
      <c r="D155" s="17">
        <f>C155+(C155*0.04)</f>
        <v>5688.5393691429117</v>
      </c>
      <c r="E155" s="17">
        <f>C155/3250</f>
        <v>1.682999813355891</v>
      </c>
      <c r="F155" s="28">
        <f>(D155-C155)/E155</f>
        <v>129.99999999999989</v>
      </c>
      <c r="G155" s="17"/>
      <c r="H155" s="80"/>
      <c r="I155" s="19">
        <f>E155*50/C155</f>
        <v>1.5384615384615385E-2</v>
      </c>
      <c r="J155" s="18">
        <f>C155-(E155*1080)</f>
        <v>3652.1095949822839</v>
      </c>
    </row>
    <row r="156" spans="1:16">
      <c r="A156" s="88"/>
      <c r="B156" s="82">
        <f>B155+7</f>
        <v>43758</v>
      </c>
      <c r="C156" s="20">
        <f>D155+G155-H155</f>
        <v>5688.5393691429117</v>
      </c>
      <c r="D156" s="17">
        <f>C156+(C156*0.04)</f>
        <v>5916.0809439086279</v>
      </c>
      <c r="E156" s="17">
        <f>C156/3250</f>
        <v>1.7503198058901266</v>
      </c>
      <c r="F156" s="28">
        <f>(D156-C156)/E156</f>
        <v>129.99999999999983</v>
      </c>
      <c r="G156" s="17"/>
      <c r="H156" s="80"/>
      <c r="I156" s="19">
        <f>E156*50/C156</f>
        <v>1.5384615384615382E-2</v>
      </c>
      <c r="J156" s="18">
        <f>C156-(E156*1080)</f>
        <v>3798.193978781575</v>
      </c>
    </row>
    <row r="157" spans="1:16" ht="13.5" thickBot="1">
      <c r="A157" s="89"/>
      <c r="B157" s="82">
        <f>B156+7</f>
        <v>43765</v>
      </c>
      <c r="C157" s="20">
        <f>D156+G156-H156</f>
        <v>5916.0809439086279</v>
      </c>
      <c r="D157" s="17">
        <f>C157+(C157*0.04)</f>
        <v>6152.724181664973</v>
      </c>
      <c r="E157" s="17">
        <f>C157/3250</f>
        <v>1.8203325981257317</v>
      </c>
      <c r="F157" s="28">
        <f>(D157-C157)/E157</f>
        <v>130</v>
      </c>
      <c r="G157" s="81"/>
      <c r="H157" s="81"/>
      <c r="I157" s="19">
        <f>E157*50/C157</f>
        <v>1.5384615384615384E-2</v>
      </c>
      <c r="J157" s="18">
        <f>C157-(E157*1080)</f>
        <v>3950.1217379328377</v>
      </c>
      <c r="K157" s="95"/>
      <c r="L157" s="96"/>
      <c r="M157" s="96"/>
      <c r="N157" s="96"/>
      <c r="O157" s="96"/>
      <c r="P157" s="96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43772</v>
      </c>
      <c r="C159" s="20">
        <f>D157+G157-H157</f>
        <v>6152.724181664973</v>
      </c>
      <c r="D159" s="17">
        <f>C159+(C159*0.04)</f>
        <v>6398.8331489315715</v>
      </c>
      <c r="E159" s="17">
        <f>C159/3250</f>
        <v>1.8931459020507608</v>
      </c>
      <c r="F159" s="28">
        <f>(D159-C159)/E159</f>
        <v>129.99999999999977</v>
      </c>
      <c r="G159" s="18"/>
      <c r="H159" s="18"/>
      <c r="I159" s="19">
        <f>E159*50/C159</f>
        <v>1.5384615384615384E-2</v>
      </c>
      <c r="J159" s="18">
        <f>C159-(E159*1080)</f>
        <v>4108.1266074501509</v>
      </c>
    </row>
    <row r="160" spans="1:16">
      <c r="A160" s="88"/>
      <c r="B160" s="82">
        <f>B159+7</f>
        <v>43779</v>
      </c>
      <c r="C160" s="20">
        <f>D159+G159-H159</f>
        <v>6398.8331489315715</v>
      </c>
      <c r="D160" s="17">
        <f>C160+(C160*0.04)</f>
        <v>6654.7864748888342</v>
      </c>
      <c r="E160" s="17">
        <f>C160/3250</f>
        <v>1.9688717381327911</v>
      </c>
      <c r="F160" s="28">
        <f>(D160-C160)/E160</f>
        <v>129.99999999999991</v>
      </c>
      <c r="G160" s="18"/>
      <c r="H160" s="18"/>
      <c r="I160" s="19">
        <f>E160*50/C160</f>
        <v>1.5384615384615384E-2</v>
      </c>
      <c r="J160" s="18">
        <f>C160-(E160*1080)</f>
        <v>4272.4516717481565</v>
      </c>
    </row>
    <row r="161" spans="1:16">
      <c r="A161" s="88"/>
      <c r="B161" s="82">
        <f>B160+7</f>
        <v>43786</v>
      </c>
      <c r="C161" s="20">
        <f>D160+G160-H160</f>
        <v>6654.7864748888342</v>
      </c>
      <c r="D161" s="17">
        <f>C161+(C161*0.04)</f>
        <v>6920.9779338843873</v>
      </c>
      <c r="E161" s="17">
        <f>C161/3250</f>
        <v>2.0476266076581027</v>
      </c>
      <c r="F161" s="28">
        <f>(D161-C161)/E161</f>
        <v>129.99999999999991</v>
      </c>
      <c r="G161" s="18"/>
      <c r="H161" s="18"/>
      <c r="I161" s="19">
        <f>E161*50/C161</f>
        <v>1.5384615384615384E-2</v>
      </c>
      <c r="J161" s="18">
        <f>C161-(E161*1080)</f>
        <v>4443.3497386180834</v>
      </c>
    </row>
    <row r="162" spans="1:16" ht="13.5" thickBot="1">
      <c r="A162" s="89"/>
      <c r="B162" s="82">
        <f>B161+7</f>
        <v>43793</v>
      </c>
      <c r="C162" s="20">
        <f>D161+G161-H161</f>
        <v>6920.9779338843873</v>
      </c>
      <c r="D162" s="17">
        <f>C162+(C162*0.04)</f>
        <v>7197.8170512397628</v>
      </c>
      <c r="E162" s="17">
        <f>C162/3250</f>
        <v>2.1295316719644268</v>
      </c>
      <c r="F162" s="28">
        <f>(D162-C162)/E162</f>
        <v>130</v>
      </c>
      <c r="G162" s="81"/>
      <c r="H162" s="81"/>
      <c r="I162" s="19">
        <f>E162*50/C162</f>
        <v>1.5384615384615384E-2</v>
      </c>
      <c r="J162" s="18">
        <f>C162-(E162*1080)</f>
        <v>4621.0837281628064</v>
      </c>
      <c r="K162" s="95"/>
      <c r="L162" s="96"/>
      <c r="M162" s="96"/>
      <c r="N162" s="96"/>
      <c r="O162" s="96"/>
      <c r="P162" s="96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43800</v>
      </c>
      <c r="C164" s="20">
        <f>D162+G162-H162</f>
        <v>7197.8170512397628</v>
      </c>
      <c r="D164" s="17">
        <f>C164+(C164*0.04)</f>
        <v>7485.7297332893531</v>
      </c>
      <c r="E164" s="17">
        <f>C164/3250</f>
        <v>2.2147129388430038</v>
      </c>
      <c r="F164" s="28">
        <f>(D164-C164)/E164</f>
        <v>129.99999999999991</v>
      </c>
      <c r="G164" s="18"/>
      <c r="H164" s="18"/>
      <c r="I164" s="19">
        <f>E164*50/C164</f>
        <v>1.5384615384615385E-2</v>
      </c>
      <c r="J164" s="18">
        <f>C164-(E164*1080)</f>
        <v>4805.9270772893187</v>
      </c>
    </row>
    <row r="165" spans="1:16">
      <c r="A165" s="88"/>
      <c r="B165" s="82">
        <f>B164+7</f>
        <v>43807</v>
      </c>
      <c r="C165" s="20">
        <f>D164+G164-H164</f>
        <v>7485.7297332893531</v>
      </c>
      <c r="D165" s="17">
        <f>C165+(C165*0.04)</f>
        <v>7785.1589226209271</v>
      </c>
      <c r="E165" s="17">
        <f>C165/3250</f>
        <v>2.3033014563967242</v>
      </c>
      <c r="F165" s="28">
        <f>(D165-C165)/E165</f>
        <v>129.99999999999991</v>
      </c>
      <c r="G165" s="18"/>
      <c r="H165" s="18"/>
      <c r="I165" s="19">
        <f>E165*50/C165</f>
        <v>1.5384615384615385E-2</v>
      </c>
      <c r="J165" s="18">
        <f>C165-(E165*1080)</f>
        <v>4998.1641603808912</v>
      </c>
      <c r="K165" s="31"/>
      <c r="L165" s="31"/>
    </row>
    <row r="166" spans="1:16">
      <c r="A166" s="88"/>
      <c r="B166" s="82">
        <f>B165+7</f>
        <v>43814</v>
      </c>
      <c r="C166" s="20">
        <f>D165+G165-H165</f>
        <v>7785.1589226209271</v>
      </c>
      <c r="D166" s="17">
        <f>C166+(C166*0.04)</f>
        <v>8096.5652795257638</v>
      </c>
      <c r="E166" s="17">
        <f>C166/3250</f>
        <v>2.3954335146525931</v>
      </c>
      <c r="F166" s="28">
        <f>(D166-C166)/E166</f>
        <v>129.99999999999983</v>
      </c>
      <c r="G166" s="18"/>
      <c r="H166" s="18"/>
      <c r="I166" s="19">
        <f>E166*50/C166</f>
        <v>1.5384615384615385E-2</v>
      </c>
      <c r="J166" s="18">
        <f>C166-(E166*1080)</f>
        <v>5198.0907267961265</v>
      </c>
      <c r="K166" s="31"/>
      <c r="L166" s="31"/>
    </row>
    <row r="167" spans="1:16" ht="13.5" thickBot="1">
      <c r="A167" s="89"/>
      <c r="B167" s="82">
        <f>B166+7</f>
        <v>43821</v>
      </c>
      <c r="C167" s="20">
        <f>D166+G166-H166</f>
        <v>8096.5652795257638</v>
      </c>
      <c r="D167" s="17">
        <f>C167+(C167*0.04)</f>
        <v>8420.4278907067946</v>
      </c>
      <c r="E167" s="17">
        <f>C167/3250</f>
        <v>2.4912508552386967</v>
      </c>
      <c r="F167" s="28">
        <f>(D167-C167)/E167</f>
        <v>130.00000000000011</v>
      </c>
      <c r="G167" s="81"/>
      <c r="H167" s="81">
        <f>(D167-C154)*0.35</f>
        <v>1106.3687158893722</v>
      </c>
      <c r="I167" s="19">
        <f>E167*50/C167</f>
        <v>1.5384615384615385E-2</v>
      </c>
      <c r="J167" s="18">
        <f>C167-(E167*1080)</f>
        <v>5406.014355867972</v>
      </c>
      <c r="K167" s="90" t="s">
        <v>48</v>
      </c>
      <c r="L167" s="91"/>
      <c r="M167" s="91"/>
      <c r="N167" s="91"/>
      <c r="O167" s="91"/>
      <c r="P167" s="91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43828</v>
      </c>
      <c r="C169" s="20">
        <f>D167+G167-H167</f>
        <v>7314.0591748174229</v>
      </c>
      <c r="D169" s="17">
        <f>C169+(C169*0.04)</f>
        <v>7606.6215418101201</v>
      </c>
      <c r="E169" s="17">
        <f>C169/3250</f>
        <v>2.2504797460976684</v>
      </c>
      <c r="F169" s="28">
        <f>(D169-C169)/E169</f>
        <v>130.00000000000014</v>
      </c>
      <c r="G169" s="18"/>
      <c r="H169" s="18"/>
      <c r="I169" s="19">
        <f>E169*50/C169</f>
        <v>1.5384615384615384E-2</v>
      </c>
      <c r="J169" s="18">
        <f>C169-(E169*1080)</f>
        <v>4883.5410490319409</v>
      </c>
    </row>
    <row r="170" spans="1:16">
      <c r="A170" s="88"/>
      <c r="B170" s="82">
        <f>B169+7</f>
        <v>43835</v>
      </c>
      <c r="C170" s="20">
        <f>D169+G169-H169</f>
        <v>7606.6215418101201</v>
      </c>
      <c r="D170" s="17">
        <f>C170+(C170*0.04)</f>
        <v>7910.8864034825247</v>
      </c>
      <c r="E170" s="17">
        <f>C170/3250</f>
        <v>2.3404989359415755</v>
      </c>
      <c r="F170" s="28">
        <f>(D170-C170)/E170</f>
        <v>129.99999999999989</v>
      </c>
      <c r="G170" s="18"/>
      <c r="H170" s="18"/>
      <c r="I170" s="19">
        <f>E170*50/C170</f>
        <v>1.5384615384615385E-2</v>
      </c>
      <c r="J170" s="18">
        <f>C170-(E170*1080)</f>
        <v>5078.8826909932186</v>
      </c>
    </row>
    <row r="171" spans="1:16">
      <c r="A171" s="88"/>
      <c r="B171" s="82">
        <f>B170+7</f>
        <v>43842</v>
      </c>
      <c r="C171" s="20">
        <f>D170+G170-H170</f>
        <v>7910.8864034825247</v>
      </c>
      <c r="D171" s="17">
        <f>C171+(C171*0.04)</f>
        <v>8227.3218596218248</v>
      </c>
      <c r="E171" s="17">
        <f>C171/3250</f>
        <v>2.4341188933792384</v>
      </c>
      <c r="F171" s="28">
        <f>(D171-C171)/E171</f>
        <v>129.99999999999966</v>
      </c>
      <c r="G171" s="18"/>
      <c r="H171" s="18"/>
      <c r="I171" s="19">
        <f>E171*50/C171</f>
        <v>1.5384615384615385E-2</v>
      </c>
      <c r="J171" s="18">
        <f>C171-(E171*1080)</f>
        <v>5282.0379986329472</v>
      </c>
    </row>
    <row r="172" spans="1:16" ht="13.5" thickBot="1">
      <c r="A172" s="89"/>
      <c r="B172" s="82">
        <f>B171+7</f>
        <v>43849</v>
      </c>
      <c r="C172" s="20">
        <f>D171+G171-H171</f>
        <v>8227.3218596218248</v>
      </c>
      <c r="D172" s="17">
        <f>C172+(C172*0.04)</f>
        <v>8556.4147340066975</v>
      </c>
      <c r="E172" s="17">
        <f>C172/3250</f>
        <v>2.5314836491144077</v>
      </c>
      <c r="F172" s="28">
        <f>(D172-C172)/E172</f>
        <v>129.99999999999986</v>
      </c>
      <c r="G172" s="81"/>
      <c r="H172" s="81"/>
      <c r="I172" s="19">
        <f>E172*50/C172</f>
        <v>1.5384615384615385E-2</v>
      </c>
      <c r="J172" s="18">
        <f>C172-(E172*1080)</f>
        <v>5493.3195185782643</v>
      </c>
      <c r="K172" s="95"/>
      <c r="L172" s="96"/>
      <c r="M172" s="96"/>
      <c r="N172" s="96"/>
      <c r="O172" s="96"/>
      <c r="P172" s="96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43856</v>
      </c>
      <c r="C174" s="20">
        <f>D172+G172-H172</f>
        <v>8556.4147340066975</v>
      </c>
      <c r="D174" s="17">
        <f>C174+(C174*0.04)</f>
        <v>8898.6713233669652</v>
      </c>
      <c r="E174" s="17">
        <f>C174/3250</f>
        <v>2.632742995078984</v>
      </c>
      <c r="F174" s="28">
        <f>(D174-C174)/E174</f>
        <v>129.99999999999994</v>
      </c>
      <c r="G174" s="18"/>
      <c r="H174" s="18"/>
      <c r="I174" s="19">
        <f>E174*50/C174</f>
        <v>1.5384615384615384E-2</v>
      </c>
      <c r="J174" s="18">
        <f>C174-(E174*1080)</f>
        <v>5713.0522993213945</v>
      </c>
    </row>
    <row r="175" spans="1:16">
      <c r="A175" s="88"/>
      <c r="B175" s="82">
        <f>B174+7</f>
        <v>43863</v>
      </c>
      <c r="C175" s="20">
        <f>D174+G174-H174</f>
        <v>8898.6713233669652</v>
      </c>
      <c r="D175" s="17">
        <f>C175+(C175*0.04)</f>
        <v>9254.618176301643</v>
      </c>
      <c r="E175" s="17">
        <f>C175/3250</f>
        <v>2.738052714882143</v>
      </c>
      <c r="F175" s="28">
        <f>(D175-C175)/E175</f>
        <v>129.99999999999969</v>
      </c>
      <c r="G175" s="18"/>
      <c r="H175" s="18"/>
      <c r="I175" s="19">
        <f>E175*50/C175</f>
        <v>1.5384615384615385E-2</v>
      </c>
      <c r="J175" s="18">
        <f>C175-(E175*1080)</f>
        <v>5941.5743912942507</v>
      </c>
    </row>
    <row r="176" spans="1:16">
      <c r="A176" s="88"/>
      <c r="B176" s="82">
        <f>B175+7</f>
        <v>43870</v>
      </c>
      <c r="C176" s="20">
        <f>D175+G175-H175</f>
        <v>9254.618176301643</v>
      </c>
      <c r="D176" s="17">
        <f>C176+(C176*0.04)</f>
        <v>9624.8029033537096</v>
      </c>
      <c r="E176" s="17">
        <f>C176/3250</f>
        <v>2.8475748234774287</v>
      </c>
      <c r="F176" s="28">
        <f>(D176-C176)/E176</f>
        <v>130.00000000000031</v>
      </c>
      <c r="G176" s="18"/>
      <c r="H176" s="18"/>
      <c r="I176" s="19">
        <f>E176*50/C176</f>
        <v>1.5384615384615387E-2</v>
      </c>
      <c r="J176" s="18">
        <f>C176-(E176*1080)</f>
        <v>6179.2373669460194</v>
      </c>
    </row>
    <row r="177" spans="1:16" ht="13.5" thickBot="1">
      <c r="A177" s="89"/>
      <c r="B177" s="82">
        <f>B176+7</f>
        <v>43877</v>
      </c>
      <c r="C177" s="20">
        <f>D176+G176-H176</f>
        <v>9624.8029033537096</v>
      </c>
      <c r="D177" s="17">
        <f>C177+(C177*0.04)</f>
        <v>10009.795019487858</v>
      </c>
      <c r="E177" s="17">
        <f>C177/3250</f>
        <v>2.9614778164165259</v>
      </c>
      <c r="F177" s="28">
        <f>(D177-C177)/E177</f>
        <v>129.99999999999991</v>
      </c>
      <c r="G177" s="81"/>
      <c r="H177" s="81">
        <f>(D177-C169)*0.35</f>
        <v>943.50754563465205</v>
      </c>
      <c r="I177" s="19">
        <f>E177*50/C177</f>
        <v>1.5384615384615385E-2</v>
      </c>
      <c r="J177" s="18">
        <f>C177-(E177*1080)</f>
        <v>6426.4068616238619</v>
      </c>
      <c r="K177" s="90" t="s">
        <v>48</v>
      </c>
      <c r="L177" s="91"/>
      <c r="M177" s="91"/>
      <c r="N177" s="91"/>
      <c r="O177" s="91"/>
      <c r="P177" s="91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0" sqref="C10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2"/>
      <c r="C1" s="93"/>
      <c r="D1" s="93"/>
      <c r="E1" s="93"/>
      <c r="F1" s="93"/>
      <c r="G1" s="93"/>
      <c r="H1" s="93"/>
      <c r="I1" s="93"/>
      <c r="J1" s="94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8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8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9"/>
      <c r="B7" s="82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18">
        <f>C7-(E7*1080)</f>
        <v>1585.3460313600001</v>
      </c>
      <c r="K7" s="95"/>
      <c r="L7" s="96"/>
      <c r="M7" s="96"/>
      <c r="N7" s="96"/>
      <c r="O7" s="96"/>
      <c r="P7" s="96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18">
        <f>C9-(E9*1080)</f>
        <v>1585.3460313600001</v>
      </c>
    </row>
    <row r="10" spans="1:16" ht="15">
      <c r="A10" s="88"/>
      <c r="B10" s="82">
        <f>B9+7</f>
        <v>42918</v>
      </c>
      <c r="C10" s="32">
        <f>D9+G9-H9</f>
        <v>2409.98166864</v>
      </c>
      <c r="D10" s="17">
        <f>C10+(C10*0.04)</f>
        <v>2506.3809353856</v>
      </c>
      <c r="E10" s="17">
        <f>C10/3250</f>
        <v>0.74153282111999996</v>
      </c>
      <c r="F10" s="28">
        <f>(D10-C10)/E10</f>
        <v>130.00000000000003</v>
      </c>
      <c r="G10" s="18"/>
      <c r="H10" s="18"/>
      <c r="I10" s="19">
        <f>E10*50/C10</f>
        <v>1.5384615384615385E-2</v>
      </c>
      <c r="J10" s="18">
        <f>C10-(E10*1080)</f>
        <v>1609.1262218304</v>
      </c>
    </row>
    <row r="11" spans="1:16">
      <c r="A11" s="88"/>
      <c r="B11" s="82">
        <f>B10+7</f>
        <v>42925</v>
      </c>
      <c r="C11" s="20">
        <f>D10+G10-H10</f>
        <v>2506.3809353856</v>
      </c>
      <c r="D11" s="17">
        <f>C11+(C11*0.04)</f>
        <v>2606.6361728010238</v>
      </c>
      <c r="E11" s="17">
        <f>C11/3250</f>
        <v>0.77119413396479997</v>
      </c>
      <c r="F11" s="28">
        <f>(D11-C11)/E11</f>
        <v>129.9999999999998</v>
      </c>
      <c r="G11" s="18"/>
      <c r="H11" s="18"/>
      <c r="I11" s="19">
        <f>E11*50/C11</f>
        <v>1.5384615384615384E-2</v>
      </c>
      <c r="J11" s="18">
        <f>C11-(E11*1080)</f>
        <v>1673.491270703616</v>
      </c>
    </row>
    <row r="12" spans="1:16" ht="13.5" thickBot="1">
      <c r="A12" s="89"/>
      <c r="B12" s="82">
        <f>B11+7</f>
        <v>42932</v>
      </c>
      <c r="C12" s="20">
        <f>D11+G11-H11</f>
        <v>2606.6361728010238</v>
      </c>
      <c r="D12" s="17">
        <f>C12+(C12*0.04)</f>
        <v>2710.901619713065</v>
      </c>
      <c r="E12" s="17">
        <f>C12/3250</f>
        <v>0.80204189932339198</v>
      </c>
      <c r="F12" s="28">
        <f>(D12-C12)/E12</f>
        <v>130.00000000000026</v>
      </c>
      <c r="G12" s="18"/>
      <c r="H12" s="18"/>
      <c r="I12" s="19">
        <f>E12*50/C12</f>
        <v>1.5384615384615387E-2</v>
      </c>
      <c r="J12" s="18">
        <f>C12-(E12*1080)</f>
        <v>1740.4309215317603</v>
      </c>
      <c r="K12" s="95"/>
      <c r="L12" s="96"/>
      <c r="M12" s="96"/>
      <c r="N12" s="96"/>
      <c r="O12" s="96"/>
      <c r="P12" s="96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42939</v>
      </c>
      <c r="C14" s="20">
        <f>D12+G12-H12</f>
        <v>2710.901619713065</v>
      </c>
      <c r="D14" s="17">
        <f>C14+(C14*0.04)</f>
        <v>2819.3376845015878</v>
      </c>
      <c r="E14" s="17">
        <f>C14/3250</f>
        <v>0.83412357529632764</v>
      </c>
      <c r="F14" s="28">
        <f>(D14-C14)/E14</f>
        <v>130.00000000000026</v>
      </c>
      <c r="G14" s="18"/>
      <c r="H14" s="18"/>
      <c r="I14" s="19">
        <f>E14*50/C14</f>
        <v>1.5384615384615382E-2</v>
      </c>
      <c r="J14" s="18">
        <f>C14-(E14*1080)</f>
        <v>1810.0481583930311</v>
      </c>
    </row>
    <row r="15" spans="1:16">
      <c r="A15" s="88"/>
      <c r="B15" s="82">
        <f>B14+7</f>
        <v>42946</v>
      </c>
      <c r="C15" s="20">
        <f>D14+G14-H14</f>
        <v>2819.3376845015878</v>
      </c>
      <c r="D15" s="17">
        <f>C15+(C15*0.04)</f>
        <v>2932.1111918816514</v>
      </c>
      <c r="E15" s="17">
        <f>C15/3250</f>
        <v>0.86748851830818086</v>
      </c>
      <c r="F15" s="28">
        <f>(D15-C15)/E15</f>
        <v>130.00000000000011</v>
      </c>
      <c r="G15" s="18"/>
      <c r="H15" s="18"/>
      <c r="I15" s="19">
        <f>E15*50/C15</f>
        <v>1.5384615384615384E-2</v>
      </c>
      <c r="J15" s="18">
        <f>C15-(E15*1080)</f>
        <v>1882.4500847287525</v>
      </c>
    </row>
    <row r="16" spans="1:16">
      <c r="A16" s="88"/>
      <c r="B16" s="82">
        <f>B15+7</f>
        <v>42953</v>
      </c>
      <c r="C16" s="20">
        <f>D15+G15-H15</f>
        <v>2932.1111918816514</v>
      </c>
      <c r="D16" s="17">
        <f>C16+(C16*0.04)</f>
        <v>3049.3956395569176</v>
      </c>
      <c r="E16" s="17">
        <f>C16/3250</f>
        <v>0.90218805904050814</v>
      </c>
      <c r="F16" s="28">
        <f>(D16-C16)/E16</f>
        <v>130.00000000000011</v>
      </c>
      <c r="G16" s="18"/>
      <c r="H16" s="18"/>
      <c r="I16" s="19">
        <f>E16*50/C16</f>
        <v>1.5384615384615384E-2</v>
      </c>
      <c r="J16" s="18">
        <f>C16-(E16*1080)</f>
        <v>1957.7480881179026</v>
      </c>
    </row>
    <row r="17" spans="1:16" ht="13.5" thickBot="1">
      <c r="A17" s="89"/>
      <c r="B17" s="82">
        <f>B16+7</f>
        <v>42960</v>
      </c>
      <c r="C17" s="20">
        <f>D16+G16-H16</f>
        <v>3049.3956395569176</v>
      </c>
      <c r="D17" s="17">
        <f>C17+(C17*0.04)</f>
        <v>3171.3714651391942</v>
      </c>
      <c r="E17" s="17">
        <f>C17/3250</f>
        <v>0.93827558140212852</v>
      </c>
      <c r="F17" s="28">
        <f>(D17-C17)/E17</f>
        <v>129.99999999999997</v>
      </c>
      <c r="G17" s="18"/>
      <c r="H17" s="81">
        <f>(D17-C4)*0.3</f>
        <v>351.41143954175828</v>
      </c>
      <c r="I17" s="19">
        <f>E17*50/C17</f>
        <v>1.5384615384615385E-2</v>
      </c>
      <c r="J17" s="18">
        <f>C17-(E17*1080)</f>
        <v>2036.0580116426188</v>
      </c>
      <c r="K17" s="90" t="s">
        <v>49</v>
      </c>
      <c r="L17" s="91"/>
      <c r="M17" s="91"/>
      <c r="N17" s="91"/>
      <c r="O17" s="91"/>
      <c r="P17" s="91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42967</v>
      </c>
      <c r="C19" s="20">
        <f>D17+G17-H17</f>
        <v>2819.960025597436</v>
      </c>
      <c r="D19" s="17">
        <f>C19+(C19*0.04)</f>
        <v>2932.7584266213335</v>
      </c>
      <c r="E19" s="17">
        <f>C19/3250</f>
        <v>0.8676800078761342</v>
      </c>
      <c r="F19" s="28">
        <f>(D19-C19)/E19</f>
        <v>130</v>
      </c>
      <c r="G19" s="18"/>
      <c r="H19" s="18"/>
      <c r="I19" s="19">
        <f>E19*50/C19</f>
        <v>1.5384615384615385E-2</v>
      </c>
      <c r="J19" s="18">
        <f>C19-(E19*1080)</f>
        <v>1882.8656170912111</v>
      </c>
    </row>
    <row r="20" spans="1:16">
      <c r="A20" s="88"/>
      <c r="B20" s="82">
        <f>B19+7</f>
        <v>42974</v>
      </c>
      <c r="C20" s="20">
        <f>D19+G19-H19</f>
        <v>2932.7584266213335</v>
      </c>
      <c r="D20" s="17">
        <f>C20+(C20*0.04)</f>
        <v>3050.0687636861867</v>
      </c>
      <c r="E20" s="17">
        <f>C20/3250</f>
        <v>0.90238720819117957</v>
      </c>
      <c r="F20" s="28">
        <f>(D20-C20)/E20</f>
        <v>129.99999999999989</v>
      </c>
      <c r="G20" s="18"/>
      <c r="H20" s="18"/>
      <c r="I20" s="19">
        <f>E20*50/C20</f>
        <v>1.5384615384615385E-2</v>
      </c>
      <c r="J20" s="18">
        <f>C20-(E20*1080)</f>
        <v>1958.1802417748595</v>
      </c>
    </row>
    <row r="21" spans="1:16">
      <c r="A21" s="88"/>
      <c r="B21" s="82">
        <f>B20+7</f>
        <v>42981</v>
      </c>
      <c r="C21" s="20">
        <f>D20+G20-H20</f>
        <v>3050.0687636861867</v>
      </c>
      <c r="D21" s="17">
        <f>C21+(C21*0.04)</f>
        <v>3172.0715142336339</v>
      </c>
      <c r="E21" s="17">
        <f>C21/3250</f>
        <v>0.93848269651882665</v>
      </c>
      <c r="F21" s="28">
        <f>(D21-C21)/E21</f>
        <v>129.99999999999977</v>
      </c>
      <c r="G21" s="18"/>
      <c r="H21" s="18"/>
      <c r="I21" s="19">
        <f>E21*50/C21</f>
        <v>1.5384615384615384E-2</v>
      </c>
      <c r="J21" s="18">
        <f>C21-(E21*1080)</f>
        <v>2036.5074514458538</v>
      </c>
    </row>
    <row r="22" spans="1:16" ht="13.5" thickBot="1">
      <c r="A22" s="89"/>
      <c r="B22" s="82">
        <f>B21+7</f>
        <v>42988</v>
      </c>
      <c r="C22" s="20">
        <f>D21+G21-H21</f>
        <v>3172.0715142336339</v>
      </c>
      <c r="D22" s="17">
        <f>C22+(C22*0.04)</f>
        <v>3298.9543748029791</v>
      </c>
      <c r="E22" s="17">
        <f>C22/3250</f>
        <v>0.97602200437957964</v>
      </c>
      <c r="F22" s="28">
        <f>(D22-C22)/E22</f>
        <v>129.99999999999986</v>
      </c>
      <c r="G22" s="18"/>
      <c r="H22" s="18"/>
      <c r="I22" s="19">
        <f>E22*50/C22</f>
        <v>1.5384615384615384E-2</v>
      </c>
      <c r="J22" s="18">
        <f>C22-(E22*1080)</f>
        <v>2117.9677495036876</v>
      </c>
      <c r="K22" s="95"/>
      <c r="L22" s="96"/>
      <c r="M22" s="96"/>
      <c r="N22" s="96"/>
      <c r="O22" s="96"/>
      <c r="P22" s="96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42995</v>
      </c>
      <c r="C24" s="20">
        <f>D22+G22-H22</f>
        <v>3298.9543748029791</v>
      </c>
      <c r="D24" s="17">
        <f>C24+(C24*0.04)</f>
        <v>3430.9125497950981</v>
      </c>
      <c r="E24" s="17">
        <f>C24/3250</f>
        <v>1.0150628845547629</v>
      </c>
      <c r="F24" s="28">
        <f>(D24-C24)/E24</f>
        <v>129.9999999999998</v>
      </c>
      <c r="G24" s="18"/>
      <c r="H24" s="18"/>
      <c r="I24" s="19">
        <f>E24*50/C24</f>
        <v>1.5384615384615387E-2</v>
      </c>
      <c r="J24" s="18">
        <f>C24-(E24*1080)</f>
        <v>2202.6864594838353</v>
      </c>
    </row>
    <row r="25" spans="1:16">
      <c r="A25" s="88"/>
      <c r="B25" s="82">
        <f>B24+7</f>
        <v>43002</v>
      </c>
      <c r="C25" s="20">
        <f>D24+G24-H24</f>
        <v>3430.9125497950981</v>
      </c>
      <c r="D25" s="17">
        <f>C25+(C25*0.04)</f>
        <v>3568.149051786902</v>
      </c>
      <c r="E25" s="17">
        <f>C25/3250</f>
        <v>1.0556653999369532</v>
      </c>
      <c r="F25" s="28">
        <f>(D25-C25)/E25</f>
        <v>129.99999999999991</v>
      </c>
      <c r="G25" s="18"/>
      <c r="H25" s="18"/>
      <c r="I25" s="19">
        <f>E25*50/C25</f>
        <v>1.5384615384615382E-2</v>
      </c>
      <c r="J25" s="18">
        <f>C25-(E25*1080)</f>
        <v>2290.7939178631887</v>
      </c>
    </row>
    <row r="26" spans="1:16">
      <c r="A26" s="88"/>
      <c r="B26" s="82">
        <f>B25+7</f>
        <v>43009</v>
      </c>
      <c r="C26" s="20">
        <f>D25+G25-H25</f>
        <v>3568.149051786902</v>
      </c>
      <c r="D26" s="17">
        <f>C26+(C26*0.04)</f>
        <v>3710.8750138583782</v>
      </c>
      <c r="E26" s="17">
        <f>C26/3250</f>
        <v>1.0978920159344314</v>
      </c>
      <c r="F26" s="28">
        <f>(D26-C26)/E26</f>
        <v>130.00000000000017</v>
      </c>
      <c r="G26" s="18"/>
      <c r="H26" s="18"/>
      <c r="I26" s="19">
        <f>E26*50/C26</f>
        <v>1.5384615384615385E-2</v>
      </c>
      <c r="J26" s="18">
        <f>C26-(E26*1080)</f>
        <v>2382.4256745777161</v>
      </c>
    </row>
    <row r="27" spans="1:16" ht="13.5" thickBot="1">
      <c r="A27" s="89"/>
      <c r="B27" s="82">
        <f>B26+7</f>
        <v>43016</v>
      </c>
      <c r="C27" s="20">
        <f>D26+G26-H26</f>
        <v>3710.8750138583782</v>
      </c>
      <c r="D27" s="17">
        <f>C27+(C27*0.04)</f>
        <v>3859.3100144127134</v>
      </c>
      <c r="E27" s="17">
        <f>C27/3250</f>
        <v>1.1418076965718087</v>
      </c>
      <c r="F27" s="28">
        <f>(D27-C27)/E27</f>
        <v>130.00000000000003</v>
      </c>
      <c r="G27" s="18"/>
      <c r="H27" s="18"/>
      <c r="I27" s="19">
        <f>E27*50/C27</f>
        <v>1.5384615384615385E-2</v>
      </c>
      <c r="J27" s="18">
        <f>C27-(E27*1080)</f>
        <v>2477.722701560825</v>
      </c>
      <c r="K27" s="95"/>
      <c r="L27" s="96"/>
      <c r="M27" s="96"/>
      <c r="N27" s="96"/>
      <c r="O27" s="96"/>
      <c r="P27" s="96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43023</v>
      </c>
      <c r="C29" s="20">
        <f>D27+G27-H27</f>
        <v>3859.3100144127134</v>
      </c>
      <c r="D29" s="17">
        <f>C29+(C29*0.04)</f>
        <v>4013.6824149892218</v>
      </c>
      <c r="E29" s="17">
        <f>C29/3250</f>
        <v>1.1874800044346809</v>
      </c>
      <c r="F29" s="28">
        <f>(D29-C29)/E29</f>
        <v>129.99999999999991</v>
      </c>
      <c r="G29" s="18"/>
      <c r="H29" s="18"/>
      <c r="I29" s="19">
        <f>E29*50/C29</f>
        <v>1.5384615384615384E-2</v>
      </c>
      <c r="J29" s="18">
        <f>C29-(E29*1080)</f>
        <v>2576.8316096232579</v>
      </c>
    </row>
    <row r="30" spans="1:16">
      <c r="A30" s="88"/>
      <c r="B30" s="82">
        <f>B29+7</f>
        <v>43030</v>
      </c>
      <c r="C30" s="20">
        <f>D29+G29-H29</f>
        <v>4013.6824149892218</v>
      </c>
      <c r="D30" s="17">
        <f>C30+(C30*0.04)</f>
        <v>4174.2297115887905</v>
      </c>
      <c r="E30" s="17">
        <f>C30/3250</f>
        <v>1.2349792046120682</v>
      </c>
      <c r="F30" s="28">
        <f>(D30-C30)/E30</f>
        <v>129.99999999999983</v>
      </c>
      <c r="G30" s="18"/>
      <c r="H30" s="18"/>
      <c r="I30" s="19">
        <f>E30*50/C30</f>
        <v>1.5384615384615384E-2</v>
      </c>
      <c r="J30" s="18">
        <f>C30-(E30*1080)</f>
        <v>2679.904874008188</v>
      </c>
    </row>
    <row r="31" spans="1:16">
      <c r="A31" s="88"/>
      <c r="B31" s="82">
        <f>B30+7</f>
        <v>43037</v>
      </c>
      <c r="C31" s="20">
        <f>D30+G30-H30</f>
        <v>4174.2297115887905</v>
      </c>
      <c r="D31" s="17">
        <f>C31+(C31*0.04)</f>
        <v>4341.1989000523417</v>
      </c>
      <c r="E31" s="17">
        <f>C31/3250</f>
        <v>1.284378372796551</v>
      </c>
      <c r="F31" s="28">
        <f>(D31-C31)/E31</f>
        <v>129.99999999999974</v>
      </c>
      <c r="G31" s="18"/>
      <c r="H31" s="18"/>
      <c r="I31" s="19">
        <f>E31*50/C31</f>
        <v>1.5384615384615385E-2</v>
      </c>
      <c r="J31" s="18">
        <f>C31-(E31*1080)</f>
        <v>2787.1010689685154</v>
      </c>
    </row>
    <row r="32" spans="1:16" ht="13.5" thickBot="1">
      <c r="A32" s="89"/>
      <c r="B32" s="82">
        <f>B31+7</f>
        <v>43044</v>
      </c>
      <c r="C32" s="20">
        <f>D31+G31-H31</f>
        <v>4341.1989000523417</v>
      </c>
      <c r="D32" s="17">
        <f>C32+(C32*0.04)</f>
        <v>4514.8468560544352</v>
      </c>
      <c r="E32" s="17">
        <f>C32/3250</f>
        <v>1.3357535077084128</v>
      </c>
      <c r="F32" s="28">
        <f>(D32-C32)/E32</f>
        <v>129.99999999999983</v>
      </c>
      <c r="G32" s="18"/>
      <c r="H32" s="81">
        <f>(D32-C19)*0.35</f>
        <v>593.21039065994967</v>
      </c>
      <c r="I32" s="19">
        <f>E32*50/C32</f>
        <v>1.5384615384615384E-2</v>
      </c>
      <c r="J32" s="18">
        <f>C32-(E32*1080)</f>
        <v>2898.5851117272559</v>
      </c>
      <c r="K32" s="90" t="s">
        <v>48</v>
      </c>
      <c r="L32" s="91"/>
      <c r="M32" s="91"/>
      <c r="N32" s="91"/>
      <c r="O32" s="91"/>
      <c r="P32" s="91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43051</v>
      </c>
      <c r="C34" s="20">
        <f>D32+G32-H32</f>
        <v>3921.6364653944856</v>
      </c>
      <c r="D34" s="17">
        <f>C34+(C34*0.04)</f>
        <v>4078.5019240102652</v>
      </c>
      <c r="E34" s="17">
        <f>C34/3250</f>
        <v>1.2066573739675341</v>
      </c>
      <c r="F34" s="28">
        <f>(D34-C34)/E34</f>
        <v>130.00000000000006</v>
      </c>
      <c r="G34" s="18"/>
      <c r="H34" s="18"/>
      <c r="I34" s="19">
        <f>E34*50/C34</f>
        <v>1.5384615384615385E-2</v>
      </c>
      <c r="J34" s="18">
        <f>C34-(E34*1080)</f>
        <v>2618.4465015095489</v>
      </c>
    </row>
    <row r="35" spans="1:16">
      <c r="A35" s="88"/>
      <c r="B35" s="82">
        <f>B34+7</f>
        <v>43058</v>
      </c>
      <c r="C35" s="20">
        <f>D34+G34-H34</f>
        <v>4078.5019240102652</v>
      </c>
      <c r="D35" s="17">
        <f>C35+(C35*0.04)</f>
        <v>4241.6420009706753</v>
      </c>
      <c r="E35" s="17">
        <f>C35/3250</f>
        <v>1.2549236689262355</v>
      </c>
      <c r="F35" s="28">
        <f>(D35-C35)/E35</f>
        <v>129.99999999999963</v>
      </c>
      <c r="G35" s="18"/>
      <c r="H35" s="18"/>
      <c r="I35" s="19">
        <f>E35*50/C35</f>
        <v>1.5384615384615385E-2</v>
      </c>
      <c r="J35" s="18">
        <f>C35-(E35*1080)</f>
        <v>2723.1843615699308</v>
      </c>
    </row>
    <row r="36" spans="1:16">
      <c r="A36" s="88"/>
      <c r="B36" s="82">
        <f>B35+7</f>
        <v>43065</v>
      </c>
      <c r="C36" s="20">
        <f>D35+G35-H35</f>
        <v>4241.6420009706753</v>
      </c>
      <c r="D36" s="17">
        <f>C36+(C36*0.04)</f>
        <v>4411.3076810095026</v>
      </c>
      <c r="E36" s="17">
        <f>C36/3250</f>
        <v>1.3051206156832846</v>
      </c>
      <c r="F36" s="28">
        <f>(D36-C36)/E36</f>
        <v>130.00000000000023</v>
      </c>
      <c r="G36" s="18"/>
      <c r="H36" s="18"/>
      <c r="I36" s="19">
        <f>E36*50/C36</f>
        <v>1.5384615384615385E-2</v>
      </c>
      <c r="J36" s="18">
        <f>C36-(E36*1080)</f>
        <v>2832.111736032728</v>
      </c>
    </row>
    <row r="37" spans="1:16" ht="13.5" thickBot="1">
      <c r="A37" s="89"/>
      <c r="B37" s="82">
        <f>B36+7</f>
        <v>43072</v>
      </c>
      <c r="C37" s="20">
        <f>D36+G36-H36</f>
        <v>4411.3076810095026</v>
      </c>
      <c r="D37" s="17">
        <f>C37+(C37*0.04)</f>
        <v>4587.7599882498826</v>
      </c>
      <c r="E37" s="17">
        <f>C37/3250</f>
        <v>1.3573254403106163</v>
      </c>
      <c r="F37" s="28">
        <f>(D37-C37)/E37</f>
        <v>129.99999999999986</v>
      </c>
      <c r="G37" s="81"/>
      <c r="H37" s="81"/>
      <c r="I37" s="19">
        <f>E37*50/C37</f>
        <v>1.5384615384615385E-2</v>
      </c>
      <c r="J37" s="18">
        <f>C37-(E37*1080)</f>
        <v>2945.3962054740368</v>
      </c>
      <c r="K37" s="95"/>
      <c r="L37" s="96"/>
      <c r="M37" s="96"/>
      <c r="N37" s="96"/>
      <c r="O37" s="96"/>
      <c r="P37" s="96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43079</v>
      </c>
      <c r="C39" s="20">
        <f>D37+G37-H37</f>
        <v>4587.7599882498826</v>
      </c>
      <c r="D39" s="17">
        <f>C39+(C39*0.04)</f>
        <v>4771.2703877798776</v>
      </c>
      <c r="E39" s="17">
        <f>C39/3250</f>
        <v>1.4116184579230409</v>
      </c>
      <c r="F39" s="28">
        <f>(D39-C39)/E39</f>
        <v>129.99999999999983</v>
      </c>
      <c r="G39" s="18"/>
      <c r="H39" s="18"/>
      <c r="I39" s="19">
        <f>E39*50/C39</f>
        <v>1.5384615384615385E-2</v>
      </c>
      <c r="J39" s="18">
        <f>C39-(E39*1080)</f>
        <v>3063.2120536929983</v>
      </c>
    </row>
    <row r="40" spans="1:16">
      <c r="A40" s="88"/>
      <c r="B40" s="82">
        <f>B39+7</f>
        <v>43086</v>
      </c>
      <c r="C40" s="20">
        <f>D39+G39-H39</f>
        <v>4771.2703877798776</v>
      </c>
      <c r="D40" s="17">
        <f>C40+(C40*0.04)</f>
        <v>4962.1212032910726</v>
      </c>
      <c r="E40" s="17">
        <f>C40/3250</f>
        <v>1.4680831962399623</v>
      </c>
      <c r="F40" s="28">
        <f>(D40-C40)/E40</f>
        <v>129.99999999999989</v>
      </c>
      <c r="G40" s="18"/>
      <c r="H40" s="18"/>
      <c r="I40" s="19">
        <f>E40*50/C40</f>
        <v>1.5384615384615384E-2</v>
      </c>
      <c r="J40" s="18">
        <f>C40-(E40*1080)</f>
        <v>3185.7405358407186</v>
      </c>
    </row>
    <row r="41" spans="1:16">
      <c r="A41" s="88"/>
      <c r="B41" s="82">
        <f>B40+7</f>
        <v>43093</v>
      </c>
      <c r="C41" s="20">
        <f>D40+G40-H40</f>
        <v>4962.1212032910726</v>
      </c>
      <c r="D41" s="17">
        <f>C41+(C41*0.04)</f>
        <v>5160.6060514227156</v>
      </c>
      <c r="E41" s="17">
        <f>C41/3250</f>
        <v>1.5268065240895607</v>
      </c>
      <c r="F41" s="28">
        <f>(D41-C41)/E41</f>
        <v>130.00000000000009</v>
      </c>
      <c r="G41" s="18"/>
      <c r="H41" s="18"/>
      <c r="I41" s="19">
        <f>E41*50/C41</f>
        <v>1.5384615384615384E-2</v>
      </c>
      <c r="J41" s="18">
        <f>C41-(E41*1080)</f>
        <v>3313.1701572743468</v>
      </c>
    </row>
    <row r="42" spans="1:16" ht="13.5" thickBot="1">
      <c r="A42" s="89"/>
      <c r="B42" s="82">
        <f>B41+7</f>
        <v>43100</v>
      </c>
      <c r="C42" s="20">
        <f>D41+G41-H41</f>
        <v>5160.6060514227156</v>
      </c>
      <c r="D42" s="17">
        <f>C42+(C42*0.04)</f>
        <v>5367.0302934796246</v>
      </c>
      <c r="E42" s="17">
        <f>C42/3250</f>
        <v>1.5878787850531433</v>
      </c>
      <c r="F42" s="28">
        <f>(D42-C42)/E42</f>
        <v>130.0000000000002</v>
      </c>
      <c r="G42" s="81"/>
      <c r="H42" s="81"/>
      <c r="I42" s="19">
        <f>E42*50/C42</f>
        <v>1.5384615384615384E-2</v>
      </c>
      <c r="J42" s="18">
        <f>C42-(E42*1080)</f>
        <v>3445.6969635653209</v>
      </c>
      <c r="K42" s="95"/>
      <c r="L42" s="96"/>
      <c r="M42" s="96"/>
      <c r="N42" s="96"/>
      <c r="O42" s="96"/>
      <c r="P42" s="96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43107</v>
      </c>
      <c r="C44" s="20">
        <f>D42+G42-H42</f>
        <v>5367.0302934796246</v>
      </c>
      <c r="D44" s="17">
        <f>C44+(C44*0.04)</f>
        <v>5581.7115052188092</v>
      </c>
      <c r="E44" s="17">
        <f>C44/3250</f>
        <v>1.651393936455269</v>
      </c>
      <c r="F44" s="28">
        <f>(D44-C44)/E44</f>
        <v>129.9999999999998</v>
      </c>
      <c r="G44" s="18"/>
      <c r="H44" s="18"/>
      <c r="I44" s="19">
        <f>E44*50/C44</f>
        <v>1.5384615384615384E-2</v>
      </c>
      <c r="J44" s="18">
        <f>C44-(E44*1080)</f>
        <v>3583.5248421079341</v>
      </c>
    </row>
    <row r="45" spans="1:16">
      <c r="A45" s="88"/>
      <c r="B45" s="82">
        <f>B44+7</f>
        <v>43114</v>
      </c>
      <c r="C45" s="20">
        <f>D44+G44-H44</f>
        <v>5581.7115052188092</v>
      </c>
      <c r="D45" s="17">
        <f>C45+(C45*0.04)</f>
        <v>5804.9799654275612</v>
      </c>
      <c r="E45" s="17">
        <f>C45/3250</f>
        <v>1.7174496939134798</v>
      </c>
      <c r="F45" s="28">
        <f>(D45-C45)/E45</f>
        <v>129.99999999999977</v>
      </c>
      <c r="G45" s="18"/>
      <c r="H45" s="18"/>
      <c r="I45" s="19">
        <f>E45*50/C45</f>
        <v>1.5384615384615385E-2</v>
      </c>
      <c r="J45" s="18">
        <f>C45-(E45*1080)</f>
        <v>3726.8658357922509</v>
      </c>
    </row>
    <row r="46" spans="1:16">
      <c r="A46" s="88"/>
      <c r="B46" s="82">
        <f>B45+7</f>
        <v>43121</v>
      </c>
      <c r="C46" s="20">
        <f>D45+G45-H45</f>
        <v>5804.9799654275612</v>
      </c>
      <c r="D46" s="17">
        <f>C46+(C46*0.04)</f>
        <v>6037.1791640446636</v>
      </c>
      <c r="E46" s="17">
        <f>C46/3250</f>
        <v>1.7861476816700188</v>
      </c>
      <c r="F46" s="28">
        <f>(D46-C46)/E46</f>
        <v>129.99999999999997</v>
      </c>
      <c r="G46" s="18"/>
      <c r="H46" s="18"/>
      <c r="I46" s="19">
        <f>E46*50/C46</f>
        <v>1.5384615384615384E-2</v>
      </c>
      <c r="J46" s="18">
        <f>C46-(E46*1080)</f>
        <v>3875.9404692239409</v>
      </c>
    </row>
    <row r="47" spans="1:16" ht="13.5" thickBot="1">
      <c r="A47" s="89"/>
      <c r="B47" s="82">
        <f>B46+7</f>
        <v>43128</v>
      </c>
      <c r="C47" s="20">
        <f>D46+G46-H46</f>
        <v>6037.1791640446636</v>
      </c>
      <c r="D47" s="17">
        <f>C47+(C47*0.04)</f>
        <v>6278.6663306064502</v>
      </c>
      <c r="E47" s="17">
        <f>C47/3250</f>
        <v>1.8575935889368196</v>
      </c>
      <c r="F47" s="28">
        <f>(D47-C47)/E47</f>
        <v>130.00000000000003</v>
      </c>
      <c r="G47" s="81"/>
      <c r="H47" s="81">
        <f>(D47-C34)*0.35</f>
        <v>824.96045282418754</v>
      </c>
      <c r="I47" s="19">
        <f>E47*50/C47</f>
        <v>1.5384615384615385E-2</v>
      </c>
      <c r="J47" s="18">
        <f>C47-(E47*1080)</f>
        <v>4030.9780879928985</v>
      </c>
      <c r="K47" s="90" t="s">
        <v>48</v>
      </c>
      <c r="L47" s="91"/>
      <c r="M47" s="91"/>
      <c r="N47" s="91"/>
      <c r="O47" s="91"/>
      <c r="P47" s="91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43135</v>
      </c>
      <c r="C49" s="20">
        <f>D47+G47-H47</f>
        <v>5453.7058777822622</v>
      </c>
      <c r="D49" s="17">
        <f>C49+(C49*0.04)</f>
        <v>5671.8541128935531</v>
      </c>
      <c r="E49" s="17">
        <f>C49/3250</f>
        <v>1.6780633470099269</v>
      </c>
      <c r="F49" s="28">
        <f>(D49-C49)/E49</f>
        <v>130.00000000000023</v>
      </c>
      <c r="G49" s="18"/>
      <c r="H49" s="18"/>
      <c r="I49" s="19">
        <f>E49*50/C49</f>
        <v>1.5384615384615385E-2</v>
      </c>
      <c r="J49" s="18">
        <f>C49-(E49*1080)</f>
        <v>3641.3974630115408</v>
      </c>
    </row>
    <row r="50" spans="1:16">
      <c r="A50" s="88"/>
      <c r="B50" s="82">
        <f>B49+7</f>
        <v>43142</v>
      </c>
      <c r="C50" s="20">
        <f>D49+G49-H49</f>
        <v>5671.8541128935531</v>
      </c>
      <c r="D50" s="17">
        <f>C50+(C50*0.04)</f>
        <v>5898.7282774092955</v>
      </c>
      <c r="E50" s="17">
        <f>C50/3250</f>
        <v>1.745185880890324</v>
      </c>
      <c r="F50" s="28">
        <f>(D50-C50)/E50</f>
        <v>130.0000000000002</v>
      </c>
      <c r="G50" s="18"/>
      <c r="H50" s="18"/>
      <c r="I50" s="19">
        <f>E50*50/C50</f>
        <v>1.5384615384615384E-2</v>
      </c>
      <c r="J50" s="18">
        <f>C50-(E50*1080)</f>
        <v>3787.0533615320032</v>
      </c>
    </row>
    <row r="51" spans="1:16">
      <c r="A51" s="88"/>
      <c r="B51" s="82">
        <f>B50+7</f>
        <v>43149</v>
      </c>
      <c r="C51" s="20">
        <f>D50+G50-H50</f>
        <v>5898.7282774092955</v>
      </c>
      <c r="D51" s="17">
        <f>C51+(C51*0.04)</f>
        <v>6134.6774085056677</v>
      </c>
      <c r="E51" s="17">
        <f>C51/3250</f>
        <v>1.8149933161259371</v>
      </c>
      <c r="F51" s="28">
        <f>(D51-C51)/E51</f>
        <v>130.0000000000002</v>
      </c>
      <c r="G51" s="18"/>
      <c r="H51" s="18"/>
      <c r="I51" s="19">
        <f>E51*50/C51</f>
        <v>1.5384615384615384E-2</v>
      </c>
      <c r="J51" s="18">
        <f>C51-(E51*1080)</f>
        <v>3938.5354959932838</v>
      </c>
    </row>
    <row r="52" spans="1:16" ht="13.5" thickBot="1">
      <c r="A52" s="89"/>
      <c r="B52" s="82">
        <f>B51+7</f>
        <v>43156</v>
      </c>
      <c r="C52" s="20">
        <f>D51+G51-H51</f>
        <v>6134.6774085056677</v>
      </c>
      <c r="D52" s="17">
        <f>C52+(C52*0.04)</f>
        <v>6380.0645048458946</v>
      </c>
      <c r="E52" s="17">
        <f>C52/3250</f>
        <v>1.8875930487709747</v>
      </c>
      <c r="F52" s="28">
        <f>(D52-C52)/E52</f>
        <v>130.00000000000009</v>
      </c>
      <c r="G52" s="81"/>
      <c r="H52" s="81"/>
      <c r="I52" s="19">
        <f>E52*50/C52</f>
        <v>1.5384615384615384E-2</v>
      </c>
      <c r="J52" s="18">
        <f>C52-(E52*1080)</f>
        <v>4096.0769158330149</v>
      </c>
      <c r="K52" s="95"/>
      <c r="L52" s="96"/>
      <c r="M52" s="96"/>
      <c r="N52" s="96"/>
      <c r="O52" s="96"/>
      <c r="P52" s="96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43163</v>
      </c>
      <c r="C54" s="20">
        <f>D52+G52-H52</f>
        <v>6380.0645048458946</v>
      </c>
      <c r="D54" s="17">
        <f>C54+(C54*0.04)</f>
        <v>6635.2670850397308</v>
      </c>
      <c r="E54" s="17">
        <f>C54/3250</f>
        <v>1.9630967707218137</v>
      </c>
      <c r="F54" s="28">
        <f>(D54-C54)/E54</f>
        <v>130.0000000000002</v>
      </c>
      <c r="G54" s="18"/>
      <c r="H54" s="18"/>
      <c r="I54" s="19">
        <f>E54*50/C54</f>
        <v>1.5384615384615384E-2</v>
      </c>
      <c r="J54" s="18">
        <f>C54-(E54*1080)</f>
        <v>4259.9199924663353</v>
      </c>
    </row>
    <row r="55" spans="1:16">
      <c r="A55" s="88"/>
      <c r="B55" s="82">
        <f>B54+7</f>
        <v>43170</v>
      </c>
      <c r="C55" s="20">
        <f>D54+G54-H54</f>
        <v>6635.2670850397308</v>
      </c>
      <c r="D55" s="17">
        <f>C55+(C55*0.04)</f>
        <v>6900.67776844132</v>
      </c>
      <c r="E55" s="17">
        <f>C55/3250</f>
        <v>2.0416206415506863</v>
      </c>
      <c r="F55" s="28">
        <f>(D55-C55)/E55</f>
        <v>130.00000000000003</v>
      </c>
      <c r="G55" s="18"/>
      <c r="H55" s="18"/>
      <c r="I55" s="19">
        <f>E55*50/C55</f>
        <v>1.5384615384615384E-2</v>
      </c>
      <c r="J55" s="18">
        <f>C55-(E55*1080)</f>
        <v>4430.3167921649892</v>
      </c>
    </row>
    <row r="56" spans="1:16">
      <c r="A56" s="88"/>
      <c r="B56" s="82">
        <f>B55+7</f>
        <v>43177</v>
      </c>
      <c r="C56" s="20">
        <f>D55+G55-H55</f>
        <v>6900.67776844132</v>
      </c>
      <c r="D56" s="17">
        <f>C56+(C56*0.04)</f>
        <v>7176.704879178973</v>
      </c>
      <c r="E56" s="17">
        <f>C56/3250</f>
        <v>2.1232854672127139</v>
      </c>
      <c r="F56" s="28">
        <f>(D56-C56)/E56</f>
        <v>130.00000000000006</v>
      </c>
      <c r="G56" s="18"/>
      <c r="H56" s="18"/>
      <c r="I56" s="19">
        <f>E56*50/C56</f>
        <v>1.5384615384615384E-2</v>
      </c>
      <c r="J56" s="18">
        <f>C56-(E56*1080)</f>
        <v>4607.5294638515888</v>
      </c>
    </row>
    <row r="57" spans="1:16" ht="13.5" thickBot="1">
      <c r="A57" s="89"/>
      <c r="B57" s="82">
        <f>B56+7</f>
        <v>43184</v>
      </c>
      <c r="C57" s="20">
        <f>D56+G56-H56</f>
        <v>7176.704879178973</v>
      </c>
      <c r="D57" s="17">
        <f>C57+(C57*0.04)</f>
        <v>7463.7730743461316</v>
      </c>
      <c r="E57" s="17">
        <f>C57/3250</f>
        <v>2.2082168859012223</v>
      </c>
      <c r="F57" s="28">
        <f>(D57-C57)/E57</f>
        <v>129.99999999999986</v>
      </c>
      <c r="G57" s="81"/>
      <c r="H57" s="81"/>
      <c r="I57" s="19">
        <f>E57*50/C57</f>
        <v>1.5384615384615384E-2</v>
      </c>
      <c r="J57" s="18">
        <f>C57-(E57*1080)</f>
        <v>4791.8306424056527</v>
      </c>
      <c r="K57" s="95"/>
      <c r="L57" s="96"/>
      <c r="M57" s="96"/>
      <c r="N57" s="96"/>
      <c r="O57" s="96"/>
      <c r="P57" s="96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43191</v>
      </c>
      <c r="C59" s="20">
        <f>D57+G57-H57</f>
        <v>7463.7730743461316</v>
      </c>
      <c r="D59" s="17">
        <f>C59+(C59*0.04)</f>
        <v>7762.323997319977</v>
      </c>
      <c r="E59" s="17">
        <f>C59/3250</f>
        <v>2.2965455613372714</v>
      </c>
      <c r="F59" s="28">
        <f>(D59-C59)/E59</f>
        <v>130.00000000000009</v>
      </c>
      <c r="G59" s="18"/>
      <c r="H59" s="18"/>
      <c r="I59" s="19">
        <f>E59*50/C59</f>
        <v>1.5384615384615385E-2</v>
      </c>
      <c r="J59" s="18">
        <f>C59-(E59*1080)</f>
        <v>4983.5038681018787</v>
      </c>
    </row>
    <row r="60" spans="1:16">
      <c r="A60" s="88"/>
      <c r="B60" s="82">
        <f>B59+7</f>
        <v>43198</v>
      </c>
      <c r="C60" s="20">
        <f>D59+G59-H59</f>
        <v>7762.323997319977</v>
      </c>
      <c r="D60" s="17">
        <f>C60+(C60*0.04)</f>
        <v>8072.8169572127763</v>
      </c>
      <c r="E60" s="17">
        <f>C60/3250</f>
        <v>2.3884073837907622</v>
      </c>
      <c r="F60" s="28">
        <f>(D60-C60)/E60</f>
        <v>130.00000000000009</v>
      </c>
      <c r="G60" s="18"/>
      <c r="H60" s="18"/>
      <c r="I60" s="19">
        <f>E60*50/C60</f>
        <v>1.5384615384615384E-2</v>
      </c>
      <c r="J60" s="18">
        <f>C60-(E60*1080)</f>
        <v>5182.8440228259533</v>
      </c>
    </row>
    <row r="61" spans="1:16">
      <c r="A61" s="88"/>
      <c r="B61" s="82">
        <f>B60+7</f>
        <v>43205</v>
      </c>
      <c r="C61" s="20">
        <f>D60+G60-H60</f>
        <v>8072.8169572127763</v>
      </c>
      <c r="D61" s="17">
        <f>C61+(C61*0.04)</f>
        <v>8395.7296355012877</v>
      </c>
      <c r="E61" s="17">
        <f>C61/3250</f>
        <v>2.4839436791423926</v>
      </c>
      <c r="F61" s="28">
        <f>(D61-C61)/E61</f>
        <v>130.00000000000014</v>
      </c>
      <c r="G61" s="18"/>
      <c r="H61" s="18"/>
      <c r="I61" s="19">
        <f>E61*50/C61</f>
        <v>1.5384615384615384E-2</v>
      </c>
      <c r="J61" s="18">
        <f>C61-(E61*1080)</f>
        <v>5390.1577837389923</v>
      </c>
    </row>
    <row r="62" spans="1:16" ht="13.5" thickBot="1">
      <c r="A62" s="89"/>
      <c r="B62" s="82">
        <f>B61+7</f>
        <v>43212</v>
      </c>
      <c r="C62" s="20">
        <f>D61+G61-H61</f>
        <v>8395.7296355012877</v>
      </c>
      <c r="D62" s="17">
        <f>C62+(C62*0.04)</f>
        <v>8731.5588209213383</v>
      </c>
      <c r="E62" s="17">
        <f>C62/3250</f>
        <v>2.5833014263080885</v>
      </c>
      <c r="F62" s="28">
        <f>(D62-C62)/E62</f>
        <v>129.99999999999966</v>
      </c>
      <c r="G62" s="81"/>
      <c r="H62" s="81">
        <f>(D62-C49)*0.35</f>
        <v>1147.2485300986766</v>
      </c>
      <c r="I62" s="19">
        <f>E62*50/C62</f>
        <v>1.5384615384615384E-2</v>
      </c>
      <c r="J62" s="18">
        <f>C62-(E62*1080)</f>
        <v>5605.7640950885525</v>
      </c>
      <c r="K62" s="90" t="s">
        <v>48</v>
      </c>
      <c r="L62" s="91"/>
      <c r="M62" s="91"/>
      <c r="N62" s="91"/>
      <c r="O62" s="91"/>
      <c r="P62" s="91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43219</v>
      </c>
      <c r="C64" s="20">
        <f>D62+G62-H62</f>
        <v>7584.310290822662</v>
      </c>
      <c r="D64" s="17">
        <f>C64+(C64*0.04)</f>
        <v>7887.6827024555687</v>
      </c>
      <c r="E64" s="17">
        <f>C64/3250</f>
        <v>2.3336339356377422</v>
      </c>
      <c r="F64" s="28">
        <f>(D64-C64)/E64</f>
        <v>130.00000000000011</v>
      </c>
      <c r="G64" s="17"/>
      <c r="H64" s="80"/>
      <c r="I64" s="19">
        <f>E64*50/C64</f>
        <v>1.5384615384615385E-2</v>
      </c>
      <c r="J64" s="18">
        <f>C64-(E64*1080)</f>
        <v>5063.9856403338999</v>
      </c>
    </row>
    <row r="65" spans="1:16">
      <c r="A65" s="88"/>
      <c r="B65" s="82">
        <f>B64+7</f>
        <v>43226</v>
      </c>
      <c r="C65" s="20">
        <f>D64+G64-H64</f>
        <v>7887.6827024555687</v>
      </c>
      <c r="D65" s="17">
        <f>C65+(C65*0.04)</f>
        <v>8203.1900105537916</v>
      </c>
      <c r="E65" s="17">
        <f>C65/3250</f>
        <v>2.4269792930632521</v>
      </c>
      <c r="F65" s="28">
        <f>(D65-C65)/E65</f>
        <v>130.00000000000006</v>
      </c>
      <c r="G65" s="17"/>
      <c r="H65" s="80"/>
      <c r="I65" s="19">
        <f>E65*50/C65</f>
        <v>1.5384615384615387E-2</v>
      </c>
      <c r="J65" s="18">
        <f>C65-(E65*1080)</f>
        <v>5266.5450659472563</v>
      </c>
    </row>
    <row r="66" spans="1:16">
      <c r="A66" s="88"/>
      <c r="B66" s="82">
        <f>B65+7</f>
        <v>43233</v>
      </c>
      <c r="C66" s="20">
        <f>D65+G65-H65</f>
        <v>8203.1900105537916</v>
      </c>
      <c r="D66" s="17">
        <f>C66+(C66*0.04)</f>
        <v>8531.3176109759424</v>
      </c>
      <c r="E66" s="17">
        <f>C66/3250</f>
        <v>2.524058464785782</v>
      </c>
      <c r="F66" s="28">
        <f>(D66-C66)/E66</f>
        <v>129.99999999999969</v>
      </c>
      <c r="G66" s="17"/>
      <c r="H66" s="80"/>
      <c r="I66" s="19">
        <f>E66*50/C66</f>
        <v>1.5384615384615385E-2</v>
      </c>
      <c r="J66" s="18">
        <f>C66-(E66*1080)</f>
        <v>5477.2068685851464</v>
      </c>
    </row>
    <row r="67" spans="1:16" ht="13.5" thickBot="1">
      <c r="A67" s="89"/>
      <c r="B67" s="82">
        <f>B66+7</f>
        <v>43240</v>
      </c>
      <c r="C67" s="20">
        <f>D66+G66-H66</f>
        <v>8531.3176109759424</v>
      </c>
      <c r="D67" s="17">
        <f>C67+(C67*0.04)</f>
        <v>8872.5703154149796</v>
      </c>
      <c r="E67" s="17">
        <f>C67/3250</f>
        <v>2.6250208033772129</v>
      </c>
      <c r="F67" s="28">
        <f>(D67-C67)/E67</f>
        <v>129.9999999999998</v>
      </c>
      <c r="G67" s="81"/>
      <c r="H67" s="81"/>
      <c r="I67" s="19">
        <f>E67*50/C67</f>
        <v>1.5384615384615384E-2</v>
      </c>
      <c r="J67" s="18">
        <f>C67-(E67*1080)</f>
        <v>5696.2951433285525</v>
      </c>
      <c r="K67" s="95"/>
      <c r="L67" s="96"/>
      <c r="M67" s="96"/>
      <c r="N67" s="96"/>
      <c r="O67" s="96"/>
      <c r="P67" s="96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43247</v>
      </c>
      <c r="C69" s="20">
        <f>D67+G67-H67</f>
        <v>8872.5703154149796</v>
      </c>
      <c r="D69" s="17">
        <f>C69+(C69*0.04)</f>
        <v>9227.4731280315791</v>
      </c>
      <c r="E69" s="17">
        <f>C69/3250</f>
        <v>2.7300216355123013</v>
      </c>
      <c r="F69" s="28">
        <f>(D69-C69)/E69</f>
        <v>130.00000000000011</v>
      </c>
      <c r="G69" s="18"/>
      <c r="H69" s="18"/>
      <c r="I69" s="19">
        <f>E69*50/C69</f>
        <v>1.5384615384615384E-2</v>
      </c>
      <c r="J69" s="18">
        <f>C69-(E69*1080)</f>
        <v>5924.1469490616946</v>
      </c>
    </row>
    <row r="70" spans="1:16">
      <c r="A70" s="88"/>
      <c r="B70" s="82">
        <f>B69+7</f>
        <v>43254</v>
      </c>
      <c r="C70" s="20">
        <f>D69+G69-H69</f>
        <v>9227.4731280315791</v>
      </c>
      <c r="D70" s="17">
        <f>C70+(C70*0.04)</f>
        <v>9596.5720531528423</v>
      </c>
      <c r="E70" s="17">
        <f>C70/3250</f>
        <v>2.8392225009327934</v>
      </c>
      <c r="F70" s="28">
        <f>(D70-C70)/E70</f>
        <v>130</v>
      </c>
      <c r="G70" s="18"/>
      <c r="H70" s="18"/>
      <c r="I70" s="19">
        <f>E70*50/C70</f>
        <v>1.5384615384615384E-2</v>
      </c>
      <c r="J70" s="18">
        <f>C70-(E70*1080)</f>
        <v>6161.1128270241625</v>
      </c>
    </row>
    <row r="71" spans="1:16">
      <c r="A71" s="88"/>
      <c r="B71" s="82">
        <f>B70+7</f>
        <v>43261</v>
      </c>
      <c r="C71" s="20">
        <f>D70+G70-H70</f>
        <v>9596.5720531528423</v>
      </c>
      <c r="D71" s="17">
        <f>C71+(C71*0.04)</f>
        <v>9980.4349352789559</v>
      </c>
      <c r="E71" s="17">
        <f>C71/3250</f>
        <v>2.9527914009701055</v>
      </c>
      <c r="F71" s="28">
        <f>(D71-C71)/E71</f>
        <v>129.99999999999997</v>
      </c>
      <c r="G71" s="18"/>
      <c r="H71" s="18"/>
      <c r="I71" s="19">
        <f>E71*50/C71</f>
        <v>1.5384615384615385E-2</v>
      </c>
      <c r="J71" s="18">
        <f>C71-(E71*1080)</f>
        <v>6407.5573401051279</v>
      </c>
    </row>
    <row r="72" spans="1:16" ht="13.5" thickBot="1">
      <c r="A72" s="89"/>
      <c r="B72" s="82">
        <f>B71+7</f>
        <v>43268</v>
      </c>
      <c r="C72" s="20">
        <f>D71+G71-H71</f>
        <v>9980.4349352789559</v>
      </c>
      <c r="D72" s="17">
        <f>C72+(C72*0.04)</f>
        <v>10379.652332690113</v>
      </c>
      <c r="E72" s="17">
        <f>C72/3250</f>
        <v>3.0709030570089095</v>
      </c>
      <c r="F72" s="28">
        <f>(D72-C72)/E72</f>
        <v>129.99999999999974</v>
      </c>
      <c r="G72" s="81"/>
      <c r="H72" s="81"/>
      <c r="I72" s="19">
        <f>E72*50/C72</f>
        <v>1.5384615384615385E-2</v>
      </c>
      <c r="J72" s="18">
        <f>C72-(E72*1080)</f>
        <v>6663.8596337093331</v>
      </c>
      <c r="K72" s="95"/>
      <c r="L72" s="96"/>
      <c r="M72" s="96"/>
      <c r="N72" s="96"/>
      <c r="O72" s="96"/>
      <c r="P72" s="96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43275</v>
      </c>
      <c r="C74" s="20">
        <f>D72+G72-H72</f>
        <v>10379.652332690113</v>
      </c>
      <c r="D74" s="17">
        <f>C74+(C74*0.04)</f>
        <v>10794.838425997717</v>
      </c>
      <c r="E74" s="17">
        <f>C74/3250</f>
        <v>3.1937391792892655</v>
      </c>
      <c r="F74" s="28">
        <f>(D74-C74)/E74</f>
        <v>129.99999999999986</v>
      </c>
      <c r="G74" s="18"/>
      <c r="H74" s="18"/>
      <c r="I74" s="19">
        <f>E74*50/C74</f>
        <v>1.5384615384615385E-2</v>
      </c>
      <c r="J74" s="18">
        <f>C74-(E74*1080)</f>
        <v>6930.4140190577064</v>
      </c>
    </row>
    <row r="75" spans="1:16">
      <c r="A75" s="88"/>
      <c r="B75" s="82">
        <f>B74+7</f>
        <v>43282</v>
      </c>
      <c r="C75" s="20">
        <f>D74+G74-H74</f>
        <v>10794.838425997717</v>
      </c>
      <c r="D75" s="17">
        <f>C75+(C75*0.04)</f>
        <v>11226.631963037626</v>
      </c>
      <c r="E75" s="17">
        <f>C75/3250</f>
        <v>3.3214887464608362</v>
      </c>
      <c r="F75" s="28">
        <f>(D75-C75)/E75</f>
        <v>129.99999999999983</v>
      </c>
      <c r="G75" s="18"/>
      <c r="H75" s="18"/>
      <c r="I75" s="19">
        <f>E75*50/C75</f>
        <v>1.5384615384615385E-2</v>
      </c>
      <c r="J75" s="18">
        <f>C75-(E75*1080)</f>
        <v>7207.6305798200137</v>
      </c>
    </row>
    <row r="76" spans="1:16">
      <c r="A76" s="88"/>
      <c r="B76" s="82">
        <f>B75+7</f>
        <v>43289</v>
      </c>
      <c r="C76" s="20">
        <f>D75+G75-H75</f>
        <v>11226.631963037626</v>
      </c>
      <c r="D76" s="17">
        <f>C76+(C76*0.04)</f>
        <v>11675.69724155913</v>
      </c>
      <c r="E76" s="17">
        <f>C76/3250</f>
        <v>3.4543482963192695</v>
      </c>
      <c r="F76" s="28">
        <f>(D76-C76)/E76</f>
        <v>129.99999999999977</v>
      </c>
      <c r="G76" s="18"/>
      <c r="H76" s="18"/>
      <c r="I76" s="19">
        <f>E76*50/C76</f>
        <v>1.5384615384615385E-2</v>
      </c>
      <c r="J76" s="18">
        <f>C76-(E76*1080)</f>
        <v>7495.9358030128151</v>
      </c>
    </row>
    <row r="77" spans="1:16" ht="13.5" thickBot="1">
      <c r="A77" s="89"/>
      <c r="B77" s="82">
        <f>B76+7</f>
        <v>43296</v>
      </c>
      <c r="C77" s="20">
        <f>D76+G76-H76</f>
        <v>11675.69724155913</v>
      </c>
      <c r="D77" s="17">
        <f>C77+(C77*0.04)</f>
        <v>12142.725131221496</v>
      </c>
      <c r="E77" s="17">
        <f>C77/3250</f>
        <v>3.5925222281720401</v>
      </c>
      <c r="F77" s="28">
        <f>(D77-C77)/E77</f>
        <v>130.00000000000017</v>
      </c>
      <c r="G77" s="81"/>
      <c r="H77" s="81">
        <f>(D77-C64)*0.35</f>
        <v>1595.4451941395916</v>
      </c>
      <c r="I77" s="19">
        <f>E77*50/C77</f>
        <v>1.5384615384615385E-2</v>
      </c>
      <c r="J77" s="18">
        <f>C77-(E77*1080)</f>
        <v>7795.773235133327</v>
      </c>
      <c r="K77" s="90" t="s">
        <v>48</v>
      </c>
      <c r="L77" s="91"/>
      <c r="M77" s="91"/>
      <c r="N77" s="91"/>
      <c r="O77" s="91"/>
      <c r="P77" s="91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43303</v>
      </c>
      <c r="C79" s="20">
        <f>D77+G77-H77</f>
        <v>10547.279937081905</v>
      </c>
      <c r="D79" s="17">
        <f>C79+(C79*0.04)</f>
        <v>10969.17113456518</v>
      </c>
      <c r="E79" s="17">
        <f>C79/3250</f>
        <v>3.2453169037175091</v>
      </c>
      <c r="F79" s="28">
        <f>(D79-C79)/E79</f>
        <v>129.99999999999974</v>
      </c>
      <c r="G79" s="18"/>
      <c r="H79" s="18"/>
      <c r="I79" s="19">
        <f>E79*50/C79</f>
        <v>1.5384615384615385E-2</v>
      </c>
      <c r="J79" s="18">
        <f>C79-(E79*1080)</f>
        <v>7042.3376810669943</v>
      </c>
    </row>
    <row r="80" spans="1:16">
      <c r="A80" s="88"/>
      <c r="B80" s="82">
        <f>B79+7</f>
        <v>43310</v>
      </c>
      <c r="C80" s="20">
        <f>D79+G79-H79</f>
        <v>10969.17113456518</v>
      </c>
      <c r="D80" s="17">
        <f>C80+(C80*0.04)</f>
        <v>11407.937979947787</v>
      </c>
      <c r="E80" s="17">
        <f>C80/3250</f>
        <v>3.3751295798662091</v>
      </c>
      <c r="F80" s="28">
        <f>(D80-C80)/E80</f>
        <v>129.99999999999974</v>
      </c>
      <c r="G80" s="18"/>
      <c r="H80" s="18"/>
      <c r="I80" s="19">
        <f>E80*50/C80</f>
        <v>1.5384615384615384E-2</v>
      </c>
      <c r="J80" s="18">
        <f>C80-(E80*1080)</f>
        <v>7324.0311883096747</v>
      </c>
    </row>
    <row r="81" spans="1:16">
      <c r="A81" s="88"/>
      <c r="B81" s="82">
        <f>B80+7</f>
        <v>43317</v>
      </c>
      <c r="C81" s="20">
        <f>D80+G80-H80</f>
        <v>11407.937979947787</v>
      </c>
      <c r="D81" s="17">
        <f>C81+(C81*0.04)</f>
        <v>11864.255499145698</v>
      </c>
      <c r="E81" s="17">
        <f>C81/3250</f>
        <v>3.5101347630608575</v>
      </c>
      <c r="F81" s="28">
        <f>(D81-C81)/E81</f>
        <v>130.00000000000006</v>
      </c>
      <c r="G81" s="18"/>
      <c r="H81" s="18"/>
      <c r="I81" s="19">
        <f>E81*50/C81</f>
        <v>1.5384615384615385E-2</v>
      </c>
      <c r="J81" s="18">
        <f>C81-(E81*1080)</f>
        <v>7616.9924358420603</v>
      </c>
    </row>
    <row r="82" spans="1:16" ht="13.5" thickBot="1">
      <c r="A82" s="89"/>
      <c r="B82" s="82">
        <f>B81+7</f>
        <v>43324</v>
      </c>
      <c r="C82" s="20">
        <f>D81+G81-H81</f>
        <v>11864.255499145698</v>
      </c>
      <c r="D82" s="17">
        <f>C82+(C82*0.04)</f>
        <v>12338.825719111526</v>
      </c>
      <c r="E82" s="17">
        <f>C82/3250</f>
        <v>3.6505401535832918</v>
      </c>
      <c r="F82" s="28">
        <f>(D82-C82)/E82</f>
        <v>130.00000000000003</v>
      </c>
      <c r="G82" s="81"/>
      <c r="H82" s="81"/>
      <c r="I82" s="19">
        <f>E82*50/C82</f>
        <v>1.5384615384615385E-2</v>
      </c>
      <c r="J82" s="18">
        <f>C82-(E82*1080)</f>
        <v>7921.6721332757425</v>
      </c>
      <c r="K82" s="95"/>
      <c r="L82" s="96"/>
      <c r="M82" s="96"/>
      <c r="N82" s="96"/>
      <c r="O82" s="96"/>
      <c r="P82" s="96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43331</v>
      </c>
      <c r="C84" s="20">
        <f>D82+G82-H82</f>
        <v>12338.825719111526</v>
      </c>
      <c r="D84" s="17">
        <f>C84+(C84*0.04)</f>
        <v>12832.378747875988</v>
      </c>
      <c r="E84" s="17">
        <f>C84/3250</f>
        <v>3.7965617597266235</v>
      </c>
      <c r="F84" s="28">
        <f>(D84-C84)/E84</f>
        <v>130.00000000000011</v>
      </c>
      <c r="G84" s="18"/>
      <c r="H84" s="18"/>
      <c r="I84" s="19">
        <f>E84*50/C84</f>
        <v>1.5384615384615385E-2</v>
      </c>
      <c r="J84" s="18">
        <f>C84-(E84*1080)</f>
        <v>8238.5390186067725</v>
      </c>
    </row>
    <row r="85" spans="1:16">
      <c r="A85" s="88"/>
      <c r="B85" s="82">
        <f>B84+7</f>
        <v>43338</v>
      </c>
      <c r="C85" s="20">
        <f>D84+G84-H84</f>
        <v>12832.378747875988</v>
      </c>
      <c r="D85" s="17">
        <f>C85+(C85*0.04)</f>
        <v>13345.673897791028</v>
      </c>
      <c r="E85" s="17">
        <f>C85/3250</f>
        <v>3.9484242301156884</v>
      </c>
      <c r="F85" s="28">
        <f>(D85-C85)/E85</f>
        <v>130.00000000000023</v>
      </c>
      <c r="G85" s="18"/>
      <c r="H85" s="18"/>
      <c r="I85" s="19">
        <f>E85*50/C85</f>
        <v>1.5384615384615384E-2</v>
      </c>
      <c r="J85" s="18">
        <f>C85-(E85*1080)</f>
        <v>8568.0805793510444</v>
      </c>
      <c r="K85" s="31"/>
      <c r="L85" s="31"/>
    </row>
    <row r="86" spans="1:16">
      <c r="A86" s="88"/>
      <c r="B86" s="82">
        <f>B85+7</f>
        <v>43345</v>
      </c>
      <c r="C86" s="20">
        <f>D85+G85-H85</f>
        <v>13345.673897791028</v>
      </c>
      <c r="D86" s="17">
        <f>C86+(C86*0.04)</f>
        <v>13879.50085370267</v>
      </c>
      <c r="E86" s="17">
        <f>C86/3250</f>
        <v>4.1063611993203164</v>
      </c>
      <c r="F86" s="28">
        <f>(D86-C86)/E86</f>
        <v>130.00000000000011</v>
      </c>
      <c r="G86" s="18"/>
      <c r="H86" s="18"/>
      <c r="I86" s="19">
        <f>E86*50/C86</f>
        <v>1.5384615384615385E-2</v>
      </c>
      <c r="J86" s="18">
        <f>C86-(E86*1080)</f>
        <v>8910.8038025250862</v>
      </c>
      <c r="K86" s="31"/>
      <c r="L86" s="31"/>
    </row>
    <row r="87" spans="1:16" ht="13.5" thickBot="1">
      <c r="A87" s="89"/>
      <c r="B87" s="82">
        <f>B86+7</f>
        <v>43352</v>
      </c>
      <c r="C87" s="20">
        <f>D86+G86-H86</f>
        <v>13879.50085370267</v>
      </c>
      <c r="D87" s="17">
        <f>C87+(C87*0.04)</f>
        <v>14434.680887850776</v>
      </c>
      <c r="E87" s="17">
        <f>C87/3250</f>
        <v>4.2706156472931287</v>
      </c>
      <c r="F87" s="28">
        <f>(D87-C87)/E87</f>
        <v>129.99999999999997</v>
      </c>
      <c r="G87" s="81"/>
      <c r="H87" s="81"/>
      <c r="I87" s="19">
        <f>E87*50/C87</f>
        <v>1.5384615384615382E-2</v>
      </c>
      <c r="J87" s="18">
        <f>C87-(E87*1080)</f>
        <v>9267.2359546260905</v>
      </c>
      <c r="K87" s="95"/>
      <c r="L87" s="96"/>
      <c r="M87" s="96"/>
      <c r="N87" s="96"/>
      <c r="O87" s="96"/>
      <c r="P87" s="96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43359</v>
      </c>
      <c r="C89" s="20">
        <f>D87+G87-H87</f>
        <v>14434.680887850776</v>
      </c>
      <c r="D89" s="17">
        <f>C89+(C89*0.04)</f>
        <v>15012.068123364807</v>
      </c>
      <c r="E89" s="17">
        <f>C89/3250</f>
        <v>4.4414402731848543</v>
      </c>
      <c r="F89" s="28">
        <f>(D89-C89)/E89</f>
        <v>129.9999999999998</v>
      </c>
      <c r="G89" s="18"/>
      <c r="H89" s="18"/>
      <c r="I89" s="19">
        <f>E89*50/C89</f>
        <v>1.5384615384615385E-2</v>
      </c>
      <c r="J89" s="18">
        <f>C89-(E89*1080)</f>
        <v>9637.9253928111339</v>
      </c>
    </row>
    <row r="90" spans="1:16">
      <c r="A90" s="88"/>
      <c r="B90" s="82">
        <f>B89+7</f>
        <v>43366</v>
      </c>
      <c r="C90" s="20">
        <f>D89+G89-H89</f>
        <v>15012.068123364807</v>
      </c>
      <c r="D90" s="17">
        <f>C90+(C90*0.04)</f>
        <v>15612.550848299399</v>
      </c>
      <c r="E90" s="17">
        <f>C90/3250</f>
        <v>4.6190978841122483</v>
      </c>
      <c r="F90" s="28">
        <f>(D90-C90)/E90</f>
        <v>130.00000000000009</v>
      </c>
      <c r="G90" s="18"/>
      <c r="H90" s="18"/>
      <c r="I90" s="19">
        <f>E90*50/C90</f>
        <v>1.5384615384615385E-2</v>
      </c>
      <c r="J90" s="18">
        <f>C90-(E90*1080)</f>
        <v>10023.442408523579</v>
      </c>
    </row>
    <row r="91" spans="1:16">
      <c r="A91" s="88"/>
      <c r="B91" s="82">
        <f>B90+7</f>
        <v>43373</v>
      </c>
      <c r="C91" s="20">
        <f>D90+G90-H90</f>
        <v>15612.550848299399</v>
      </c>
      <c r="D91" s="17">
        <f>C91+(C91*0.04)</f>
        <v>16237.052882231375</v>
      </c>
      <c r="E91" s="17">
        <f>C91/3250</f>
        <v>4.8038617994767385</v>
      </c>
      <c r="F91" s="28">
        <f>(D91-C91)/E91</f>
        <v>130.00000000000006</v>
      </c>
      <c r="G91" s="18"/>
      <c r="H91" s="18"/>
      <c r="I91" s="19">
        <f>E91*50/C91</f>
        <v>1.5384615384615385E-2</v>
      </c>
      <c r="J91" s="18">
        <f>C91-(E91*1080)</f>
        <v>10424.380104864522</v>
      </c>
    </row>
    <row r="92" spans="1:16" ht="13.5" thickBot="1">
      <c r="A92" s="89"/>
      <c r="B92" s="82">
        <f>B91+7</f>
        <v>43380</v>
      </c>
      <c r="C92" s="20">
        <f>D91+G91-H91</f>
        <v>16237.052882231375</v>
      </c>
      <c r="D92" s="17">
        <f>C92+(C92*0.04)</f>
        <v>16886.53499752063</v>
      </c>
      <c r="E92" s="17">
        <f>C92/3250</f>
        <v>4.9960162714558081</v>
      </c>
      <c r="F92" s="28">
        <f>(D92-C92)/E92</f>
        <v>129.99999999999991</v>
      </c>
      <c r="G92" s="81"/>
      <c r="H92" s="81">
        <f>(D92-C79)*0.35</f>
        <v>2218.7392711535535</v>
      </c>
      <c r="I92" s="19">
        <f>E92*50/C92</f>
        <v>1.5384615384615384E-2</v>
      </c>
      <c r="J92" s="18">
        <f>C92-(E92*1080)</f>
        <v>10841.355309059103</v>
      </c>
      <c r="K92" s="90" t="s">
        <v>48</v>
      </c>
      <c r="L92" s="91"/>
      <c r="M92" s="91"/>
      <c r="N92" s="91"/>
      <c r="O92" s="91"/>
      <c r="P92" s="91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43387</v>
      </c>
      <c r="C94" s="20">
        <f>D92+G92-H92</f>
        <v>14667.795726367076</v>
      </c>
      <c r="D94" s="17">
        <f>C94+(C94*0.04)</f>
        <v>15254.507555421758</v>
      </c>
      <c r="E94" s="17">
        <f>C94/3250</f>
        <v>4.513167915805254</v>
      </c>
      <c r="F94" s="28">
        <f>(D94-C94)/E94</f>
        <v>129.99999999999983</v>
      </c>
      <c r="G94" s="17"/>
      <c r="H94" s="18"/>
      <c r="I94" s="19">
        <f>E94*50/C94</f>
        <v>1.5384615384615384E-2</v>
      </c>
      <c r="J94" s="18">
        <f>C94-(E94*1080)</f>
        <v>9793.574377297402</v>
      </c>
    </row>
    <row r="95" spans="1:16">
      <c r="A95" s="88"/>
      <c r="B95" s="82">
        <f>B94+7</f>
        <v>43394</v>
      </c>
      <c r="C95" s="20">
        <f>D94+G94-H94</f>
        <v>15254.507555421758</v>
      </c>
      <c r="D95" s="17">
        <f>C95+(C95*0.04)</f>
        <v>15864.687857638628</v>
      </c>
      <c r="E95" s="17">
        <f>C95/3250</f>
        <v>4.693694632437464</v>
      </c>
      <c r="F95" s="28">
        <f>(D95-C95)/E95</f>
        <v>129.99999999999986</v>
      </c>
      <c r="G95" s="17"/>
      <c r="H95" s="18"/>
      <c r="I95" s="19">
        <f>E95*50/C95</f>
        <v>1.5384615384615384E-2</v>
      </c>
      <c r="J95" s="18">
        <f>C95-(E95*1080)</f>
        <v>10185.317352389298</v>
      </c>
    </row>
    <row r="96" spans="1:16">
      <c r="A96" s="88"/>
      <c r="B96" s="82">
        <f>B95+7</f>
        <v>43401</v>
      </c>
      <c r="C96" s="20">
        <f>D95+G95-H95</f>
        <v>15864.687857638628</v>
      </c>
      <c r="D96" s="17">
        <f>C96+(C96*0.04)</f>
        <v>16499.275371944172</v>
      </c>
      <c r="E96" s="17">
        <f>C96/3250</f>
        <v>4.881442417734962</v>
      </c>
      <c r="F96" s="28">
        <f>(D96-C96)/E96</f>
        <v>129.99999999999972</v>
      </c>
      <c r="G96" s="17"/>
      <c r="H96" s="18"/>
      <c r="I96" s="19">
        <f>E96*50/C96</f>
        <v>1.5384615384615384E-2</v>
      </c>
      <c r="J96" s="18">
        <f>C96-(E96*1080)</f>
        <v>10592.730046484869</v>
      </c>
    </row>
    <row r="97" spans="1:16" ht="13.5" thickBot="1">
      <c r="A97" s="89"/>
      <c r="B97" s="82">
        <f>B96+7</f>
        <v>43408</v>
      </c>
      <c r="C97" s="20">
        <f>D96+G96-H96</f>
        <v>16499.275371944172</v>
      </c>
      <c r="D97" s="17">
        <f>C97+(C97*0.04)</f>
        <v>17159.246386821938</v>
      </c>
      <c r="E97" s="17">
        <f>C97/3250</f>
        <v>5.0767001144443604</v>
      </c>
      <c r="F97" s="28">
        <f>(D97-C97)/E97</f>
        <v>129.99999999999997</v>
      </c>
      <c r="G97" s="81"/>
      <c r="H97" s="81"/>
      <c r="I97" s="19">
        <f>E97*50/C97</f>
        <v>1.5384615384615385E-2</v>
      </c>
      <c r="J97" s="18">
        <f>C97-(E97*1080)</f>
        <v>11016.439248344263</v>
      </c>
      <c r="K97" s="95"/>
      <c r="L97" s="96"/>
      <c r="M97" s="96"/>
      <c r="N97" s="96"/>
      <c r="O97" s="96"/>
      <c r="P97" s="96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43415</v>
      </c>
      <c r="C99" s="20">
        <f>D97+G97-H97</f>
        <v>17159.246386821938</v>
      </c>
      <c r="D99" s="17">
        <f>C99+(C99*0.04)</f>
        <v>17845.616242294815</v>
      </c>
      <c r="E99" s="17">
        <f>C99/3250</f>
        <v>5.2797681190221351</v>
      </c>
      <c r="F99" s="28">
        <f>(D99-C99)/E99</f>
        <v>129.99999999999974</v>
      </c>
      <c r="G99" s="18"/>
      <c r="H99" s="18"/>
      <c r="I99" s="19">
        <f>E99*50/C99</f>
        <v>1.5384615384615385E-2</v>
      </c>
      <c r="J99" s="18">
        <f>C99-(E99*1080)</f>
        <v>11457.096818278033</v>
      </c>
    </row>
    <row r="100" spans="1:16">
      <c r="A100" s="88"/>
      <c r="B100" s="82">
        <f>B99+7</f>
        <v>43422</v>
      </c>
      <c r="C100" s="20">
        <f>D99+G99-H99</f>
        <v>17845.616242294815</v>
      </c>
      <c r="D100" s="17">
        <f>C100+(C100*0.04)</f>
        <v>18559.440891986607</v>
      </c>
      <c r="E100" s="17">
        <f>C100/3250</f>
        <v>5.4909588437830195</v>
      </c>
      <c r="F100" s="28">
        <f>(D100-C100)/E100</f>
        <v>130.00000000000003</v>
      </c>
      <c r="G100" s="18"/>
      <c r="H100" s="18"/>
      <c r="I100" s="19">
        <f>E100*50/C100</f>
        <v>1.5384615384615382E-2</v>
      </c>
      <c r="J100" s="18">
        <f>C100-(E100*1080)</f>
        <v>11915.380691009153</v>
      </c>
    </row>
    <row r="101" spans="1:16">
      <c r="A101" s="88"/>
      <c r="B101" s="82">
        <f>B100+7</f>
        <v>43429</v>
      </c>
      <c r="C101" s="20">
        <f>D100+G100-H100</f>
        <v>18559.440891986607</v>
      </c>
      <c r="D101" s="17">
        <f>C101+(C101*0.04)</f>
        <v>19301.818527666073</v>
      </c>
      <c r="E101" s="17">
        <f>C101/3250</f>
        <v>5.7105971975343408</v>
      </c>
      <c r="F101" s="28">
        <f>(D101-C101)/E101</f>
        <v>130.00000000000031</v>
      </c>
      <c r="G101" s="18"/>
      <c r="H101" s="18"/>
      <c r="I101" s="19">
        <f>E101*50/C101</f>
        <v>1.5384615384615387E-2</v>
      </c>
      <c r="J101" s="18">
        <f>C101-(E101*1080)</f>
        <v>12391.995918649518</v>
      </c>
    </row>
    <row r="102" spans="1:16" ht="13.5" thickBot="1">
      <c r="A102" s="89"/>
      <c r="B102" s="82">
        <f>B101+7</f>
        <v>43436</v>
      </c>
      <c r="C102" s="20">
        <f>D101+G101-H101</f>
        <v>19301.818527666073</v>
      </c>
      <c r="D102" s="17">
        <f>C102+(C102*0.04)</f>
        <v>20073.891268772717</v>
      </c>
      <c r="E102" s="17">
        <f>C102/3250</f>
        <v>5.9390210854357148</v>
      </c>
      <c r="F102" s="28">
        <f>(D102-C102)/E102</f>
        <v>130.00000000000011</v>
      </c>
      <c r="G102" s="81"/>
      <c r="H102" s="81"/>
      <c r="I102" s="19">
        <f>E102*50/C102</f>
        <v>1.5384615384615384E-2</v>
      </c>
      <c r="J102" s="18">
        <f>C102-(E102*1080)</f>
        <v>12887.675755395501</v>
      </c>
      <c r="K102" s="95"/>
      <c r="L102" s="96"/>
      <c r="M102" s="96"/>
      <c r="N102" s="96"/>
      <c r="O102" s="96"/>
      <c r="P102" s="96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43443</v>
      </c>
      <c r="C104" s="20">
        <f>D102+G102-H102</f>
        <v>20073.891268772717</v>
      </c>
      <c r="D104" s="17">
        <f>C104+(C104*0.04)</f>
        <v>20876.846919523625</v>
      </c>
      <c r="E104" s="17">
        <f>C104/3250</f>
        <v>6.1765819288531434</v>
      </c>
      <c r="F104" s="28">
        <f>(D104-C104)/E104</f>
        <v>129.99999999999986</v>
      </c>
      <c r="G104" s="18"/>
      <c r="H104" s="18"/>
      <c r="I104" s="19">
        <f>E104*50/C104</f>
        <v>1.5384615384615382E-2</v>
      </c>
      <c r="J104" s="18">
        <f>C104-(E104*1080)</f>
        <v>13403.182785611323</v>
      </c>
    </row>
    <row r="105" spans="1:16">
      <c r="A105" s="88"/>
      <c r="B105" s="82">
        <f>B104+7</f>
        <v>43450</v>
      </c>
      <c r="C105" s="20">
        <f>D104+G104-H104</f>
        <v>20876.846919523625</v>
      </c>
      <c r="D105" s="17">
        <f>C105+(C105*0.04)</f>
        <v>21711.92079630457</v>
      </c>
      <c r="E105" s="17">
        <f>C105/3250</f>
        <v>6.4236452060072695</v>
      </c>
      <c r="F105" s="28">
        <f>(D105-C105)/E105</f>
        <v>130.00000000000003</v>
      </c>
      <c r="G105" s="18"/>
      <c r="H105" s="18"/>
      <c r="I105" s="19">
        <f>E105*50/C105</f>
        <v>1.5384615384615384E-2</v>
      </c>
      <c r="J105" s="18">
        <f>C105-(E105*1080)</f>
        <v>13939.310097035774</v>
      </c>
    </row>
    <row r="106" spans="1:16">
      <c r="A106" s="88"/>
      <c r="B106" s="82">
        <f>B105+7</f>
        <v>43457</v>
      </c>
      <c r="C106" s="20">
        <f>D105+G105-H105</f>
        <v>21711.92079630457</v>
      </c>
      <c r="D106" s="17">
        <f>C106+(C106*0.04)</f>
        <v>22580.397628156752</v>
      </c>
      <c r="E106" s="17">
        <f>C106/3250</f>
        <v>6.6805910142475602</v>
      </c>
      <c r="F106" s="28">
        <f>(D106-C106)/E106</f>
        <v>129.99999999999986</v>
      </c>
      <c r="G106" s="18"/>
      <c r="H106" s="18"/>
      <c r="I106" s="19">
        <f>E106*50/C106</f>
        <v>1.5384615384615385E-2</v>
      </c>
      <c r="J106" s="18">
        <f>C106-(E106*1080)</f>
        <v>14496.882500917205</v>
      </c>
    </row>
    <row r="107" spans="1:16" ht="13.5" thickBot="1">
      <c r="A107" s="89"/>
      <c r="B107" s="82">
        <f>B106+7</f>
        <v>43464</v>
      </c>
      <c r="C107" s="20">
        <f>D106+G106-H106</f>
        <v>22580.397628156752</v>
      </c>
      <c r="D107" s="17">
        <f>C107+(C107*0.04)</f>
        <v>23483.613533283024</v>
      </c>
      <c r="E107" s="17">
        <f>C107/3250</f>
        <v>6.9478146548174617</v>
      </c>
      <c r="F107" s="28">
        <f>(D107-C107)/E107</f>
        <v>130.00000000000023</v>
      </c>
      <c r="G107" s="81"/>
      <c r="H107" s="81">
        <f>(D107-C94)*0.35</f>
        <v>3085.5362324205817</v>
      </c>
      <c r="I107" s="19">
        <f>E107*50/C107</f>
        <v>1.5384615384615384E-2</v>
      </c>
      <c r="J107" s="18">
        <f>C107-(E107*1080)</f>
        <v>15076.757800953892</v>
      </c>
      <c r="K107" s="90" t="s">
        <v>48</v>
      </c>
      <c r="L107" s="91"/>
      <c r="M107" s="91"/>
      <c r="N107" s="91"/>
      <c r="O107" s="91"/>
      <c r="P107" s="91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43471</v>
      </c>
      <c r="C109" s="20">
        <f>D107+G107-H107</f>
        <v>20398.077300862442</v>
      </c>
      <c r="D109" s="17">
        <f>C109+(C109*0.04)</f>
        <v>21214.000392896938</v>
      </c>
      <c r="E109" s="17">
        <f>C109/3250</f>
        <v>6.2763314771884433</v>
      </c>
      <c r="F109" s="28">
        <f>(D109-C109)/E109</f>
        <v>129.99999999999977</v>
      </c>
      <c r="G109" s="18"/>
      <c r="H109" s="18"/>
      <c r="I109" s="19">
        <f>E109*50/C109</f>
        <v>1.5384615384615385E-2</v>
      </c>
      <c r="J109" s="18">
        <f>C109-(E109*1080)</f>
        <v>13619.639305498924</v>
      </c>
    </row>
    <row r="110" spans="1:16">
      <c r="A110" s="88"/>
      <c r="B110" s="82">
        <f>B109+7</f>
        <v>43478</v>
      </c>
      <c r="C110" s="20">
        <f>D109+G109-H109</f>
        <v>21214.000392896938</v>
      </c>
      <c r="D110" s="17">
        <f>C110+(C110*0.04)</f>
        <v>22062.560408612815</v>
      </c>
      <c r="E110" s="17">
        <f>C110/3250</f>
        <v>6.5273847362759811</v>
      </c>
      <c r="F110" s="28">
        <f>(D110-C110)/E110</f>
        <v>129.99999999999991</v>
      </c>
      <c r="G110" s="18"/>
      <c r="H110" s="18"/>
      <c r="I110" s="19">
        <f>E110*50/C110</f>
        <v>1.5384615384615384E-2</v>
      </c>
      <c r="J110" s="18">
        <f>C110-(E110*1080)</f>
        <v>14164.424877718879</v>
      </c>
    </row>
    <row r="111" spans="1:16">
      <c r="A111" s="88"/>
      <c r="B111" s="82">
        <f>B110+7</f>
        <v>43485</v>
      </c>
      <c r="C111" s="20">
        <f>D110+G110-H110</f>
        <v>22062.560408612815</v>
      </c>
      <c r="D111" s="17">
        <f>C111+(C111*0.04)</f>
        <v>22945.062824957327</v>
      </c>
      <c r="E111" s="17">
        <f>C111/3250</f>
        <v>6.7884801257270198</v>
      </c>
      <c r="F111" s="28">
        <f>(D111-C111)/E111</f>
        <v>129.99999999999997</v>
      </c>
      <c r="G111" s="18"/>
      <c r="H111" s="18"/>
      <c r="I111" s="19">
        <f>E111*50/C111</f>
        <v>1.5384615384615382E-2</v>
      </c>
      <c r="J111" s="18">
        <f>C111-(E111*1080)</f>
        <v>14731.001872827634</v>
      </c>
    </row>
    <row r="112" spans="1:16" ht="13.5" thickBot="1">
      <c r="A112" s="89"/>
      <c r="B112" s="82">
        <f>B111+7</f>
        <v>43492</v>
      </c>
      <c r="C112" s="20">
        <f>D111+G111-H111</f>
        <v>22945.062824957327</v>
      </c>
      <c r="D112" s="17">
        <f>C112+(C112*0.04)</f>
        <v>23862.86533795562</v>
      </c>
      <c r="E112" s="17">
        <f>C112/3250</f>
        <v>7.0600193307561003</v>
      </c>
      <c r="F112" s="28">
        <f>(D112-C112)/E112</f>
        <v>129.99999999999991</v>
      </c>
      <c r="G112" s="81"/>
      <c r="H112" s="81"/>
      <c r="I112" s="19">
        <f>E112*50/C112</f>
        <v>1.5384615384615384E-2</v>
      </c>
      <c r="J112" s="18">
        <f>C112-(E112*1080)</f>
        <v>15320.241947740738</v>
      </c>
      <c r="K112" s="95"/>
      <c r="L112" s="96"/>
      <c r="M112" s="96"/>
      <c r="N112" s="96"/>
      <c r="O112" s="96"/>
      <c r="P112" s="96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43499</v>
      </c>
      <c r="C114" s="20">
        <f>D112+G112-H112</f>
        <v>23862.86533795562</v>
      </c>
      <c r="D114" s="17">
        <f>C114+(C114*0.04)</f>
        <v>24817.379951473846</v>
      </c>
      <c r="E114" s="17">
        <f>C114/3250</f>
        <v>7.3424201039863446</v>
      </c>
      <c r="F114" s="28">
        <f>(D114-C114)/E114</f>
        <v>130.00000000000014</v>
      </c>
      <c r="G114" s="18"/>
      <c r="H114" s="18"/>
      <c r="I114" s="19">
        <f>E114*50/C114</f>
        <v>1.5384615384615384E-2</v>
      </c>
      <c r="J114" s="18">
        <f>C114-(E114*1080)</f>
        <v>15933.051625650369</v>
      </c>
    </row>
    <row r="115" spans="1:16">
      <c r="A115" s="88"/>
      <c r="B115" s="82">
        <f>B114+7</f>
        <v>43506</v>
      </c>
      <c r="C115" s="20">
        <f>D114+G114-H114</f>
        <v>24817.379951473846</v>
      </c>
      <c r="D115" s="17">
        <f>C115+(C115*0.04)</f>
        <v>25810.0751495328</v>
      </c>
      <c r="E115" s="17">
        <f>C115/3250</f>
        <v>7.6361169081457989</v>
      </c>
      <c r="F115" s="28">
        <f>(D115-C115)/E115</f>
        <v>130.00000000000011</v>
      </c>
      <c r="G115" s="18"/>
      <c r="H115" s="18"/>
      <c r="I115" s="19">
        <f>E115*50/C115</f>
        <v>1.5384615384615385E-2</v>
      </c>
      <c r="J115" s="18">
        <f>C115-(E115*1080)</f>
        <v>16570.373690676381</v>
      </c>
    </row>
    <row r="116" spans="1:16">
      <c r="A116" s="88"/>
      <c r="B116" s="82">
        <f>B115+7</f>
        <v>43513</v>
      </c>
      <c r="C116" s="20">
        <f>D115+G115-H115</f>
        <v>25810.0751495328</v>
      </c>
      <c r="D116" s="17">
        <f>C116+(C116*0.04)</f>
        <v>26842.478155514113</v>
      </c>
      <c r="E116" s="17">
        <f>C116/3250</f>
        <v>7.9415615844716312</v>
      </c>
      <c r="F116" s="28">
        <f>(D116-C116)/E116</f>
        <v>130</v>
      </c>
      <c r="G116" s="18"/>
      <c r="H116" s="18"/>
      <c r="I116" s="19">
        <f>E116*50/C116</f>
        <v>1.5384615384615384E-2</v>
      </c>
      <c r="J116" s="18">
        <f>C116-(E116*1080)</f>
        <v>17233.188638303436</v>
      </c>
    </row>
    <row r="117" spans="1:16" ht="13.5" thickBot="1">
      <c r="A117" s="89"/>
      <c r="B117" s="82">
        <f>B116+7</f>
        <v>43520</v>
      </c>
      <c r="C117" s="20">
        <f>D116+G116-H116</f>
        <v>26842.478155514113</v>
      </c>
      <c r="D117" s="17">
        <f>C117+(C117*0.04)</f>
        <v>27916.177281734675</v>
      </c>
      <c r="E117" s="17">
        <f>C117/3250</f>
        <v>8.2592240478504966</v>
      </c>
      <c r="F117" s="28">
        <f>(D117-C117)/E117</f>
        <v>129.9999999999998</v>
      </c>
      <c r="G117" s="81"/>
      <c r="H117" s="81"/>
      <c r="I117" s="19">
        <f>E117*50/C117</f>
        <v>1.5384615384615385E-2</v>
      </c>
      <c r="J117" s="18">
        <f>C117-(E117*1080)</f>
        <v>17922.516183835578</v>
      </c>
      <c r="K117" s="95"/>
      <c r="L117" s="96"/>
      <c r="M117" s="96"/>
      <c r="N117" s="96"/>
      <c r="O117" s="96"/>
      <c r="P117" s="96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43527</v>
      </c>
      <c r="C119" s="20">
        <f>D117+G117-H117</f>
        <v>27916.177281734675</v>
      </c>
      <c r="D119" s="17">
        <f>C119+(C119*0.04)</f>
        <v>29032.824373004063</v>
      </c>
      <c r="E119" s="17">
        <f>C119/3250</f>
        <v>8.5895930097645152</v>
      </c>
      <c r="F119" s="28">
        <f>(D119-C119)/E119</f>
        <v>130.00000000000009</v>
      </c>
      <c r="G119" s="18"/>
      <c r="H119" s="18"/>
      <c r="I119" s="19">
        <f>E119*50/C119</f>
        <v>1.5384615384615385E-2</v>
      </c>
      <c r="J119" s="18">
        <f>C119-(E119*1080)</f>
        <v>18639.416831188999</v>
      </c>
    </row>
    <row r="120" spans="1:16">
      <c r="A120" s="88"/>
      <c r="B120" s="82">
        <f>B119+7</f>
        <v>43534</v>
      </c>
      <c r="C120" s="20">
        <f>D119+G119-H119</f>
        <v>29032.824373004063</v>
      </c>
      <c r="D120" s="17">
        <f>C120+(C120*0.04)</f>
        <v>30194.137347924225</v>
      </c>
      <c r="E120" s="17">
        <f>C120/3250</f>
        <v>8.9331767301550968</v>
      </c>
      <c r="F120" s="28">
        <f>(D120-C120)/E120</f>
        <v>129.99999999999989</v>
      </c>
      <c r="G120" s="18"/>
      <c r="H120" s="18"/>
      <c r="I120" s="19">
        <f>E120*50/C120</f>
        <v>1.5384615384615384E-2</v>
      </c>
      <c r="J120" s="18">
        <f>C120-(E120*1080)</f>
        <v>19384.993504436559</v>
      </c>
    </row>
    <row r="121" spans="1:16">
      <c r="A121" s="88"/>
      <c r="B121" s="82">
        <f>B120+7</f>
        <v>43541</v>
      </c>
      <c r="C121" s="20">
        <f>D120+G120-H120</f>
        <v>30194.137347924225</v>
      </c>
      <c r="D121" s="17">
        <f>C121+(C121*0.04)</f>
        <v>31401.902841841194</v>
      </c>
      <c r="E121" s="17">
        <f>C121/3250</f>
        <v>9.2905037993613</v>
      </c>
      <c r="F121" s="28">
        <f>(D121-C121)/E121</f>
        <v>130.00000000000009</v>
      </c>
      <c r="G121" s="18"/>
      <c r="H121" s="18"/>
      <c r="I121" s="19">
        <f>E121*50/C121</f>
        <v>1.5384615384615384E-2</v>
      </c>
      <c r="J121" s="18">
        <f>C121-(E121*1080)</f>
        <v>20160.393244614021</v>
      </c>
    </row>
    <row r="122" spans="1:16" ht="13.5" thickBot="1">
      <c r="A122" s="89"/>
      <c r="B122" s="82">
        <f>B121+7</f>
        <v>43548</v>
      </c>
      <c r="C122" s="20">
        <f>D121+G121-H121</f>
        <v>31401.902841841194</v>
      </c>
      <c r="D122" s="17">
        <f>C122+(C122*0.04)</f>
        <v>32657.978955514842</v>
      </c>
      <c r="E122" s="17">
        <f>C122/3250</f>
        <v>9.6621239513357526</v>
      </c>
      <c r="F122" s="28">
        <f>(D122-C122)/E122</f>
        <v>129.99999999999994</v>
      </c>
      <c r="G122" s="81"/>
      <c r="H122" s="81">
        <f>(D122-C109)*0.35</f>
        <v>4290.9655791283394</v>
      </c>
      <c r="I122" s="19">
        <f>E122*50/C122</f>
        <v>1.5384615384615385E-2</v>
      </c>
      <c r="J122" s="18">
        <f>C122-(E122*1080)</f>
        <v>20966.808974398584</v>
      </c>
      <c r="K122" s="90" t="s">
        <v>48</v>
      </c>
      <c r="L122" s="91"/>
      <c r="M122" s="91"/>
      <c r="N122" s="91"/>
      <c r="O122" s="91"/>
      <c r="P122" s="91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43555</v>
      </c>
      <c r="C124" s="20">
        <f>D122+G122-H122</f>
        <v>28367.013376386501</v>
      </c>
      <c r="D124" s="17">
        <f>C124+(C124*0.04)</f>
        <v>29501.693911441962</v>
      </c>
      <c r="E124" s="17">
        <f>C124/3250</f>
        <v>8.7283118081189244</v>
      </c>
      <c r="F124" s="28">
        <f>(D124-C124)/E124</f>
        <v>130.00000000000003</v>
      </c>
      <c r="G124" s="17"/>
      <c r="H124" s="18"/>
      <c r="I124" s="19">
        <f>E124*50/C124</f>
        <v>1.5384615384615385E-2</v>
      </c>
      <c r="J124" s="18">
        <f>C124-(E124*1080)</f>
        <v>18940.436623618065</v>
      </c>
    </row>
    <row r="125" spans="1:16">
      <c r="A125" s="88"/>
      <c r="B125" s="82">
        <f>B124+7</f>
        <v>43562</v>
      </c>
      <c r="C125" s="20">
        <f>D124+G124-H124</f>
        <v>29501.693911441962</v>
      </c>
      <c r="D125" s="17">
        <f>C125+(C125*0.04)</f>
        <v>30681.761667899642</v>
      </c>
      <c r="E125" s="17">
        <f>C125/3250</f>
        <v>9.0774442804436806</v>
      </c>
      <c r="F125" s="28">
        <f>(D125-C125)/E125</f>
        <v>130.00000000000017</v>
      </c>
      <c r="G125" s="17"/>
      <c r="H125" s="18"/>
      <c r="I125" s="19">
        <f>E125*50/C125</f>
        <v>1.5384615384615385E-2</v>
      </c>
      <c r="J125" s="18">
        <f>C125-(E125*1080)</f>
        <v>19698.054088562785</v>
      </c>
      <c r="K125" s="31"/>
      <c r="L125" s="31"/>
    </row>
    <row r="126" spans="1:16">
      <c r="A126" s="88"/>
      <c r="B126" s="82">
        <f>B125+7</f>
        <v>43569</v>
      </c>
      <c r="C126" s="20">
        <f>D125+G125-H125</f>
        <v>30681.761667899642</v>
      </c>
      <c r="D126" s="17">
        <f>C126+(C126*0.04)</f>
        <v>31909.032134615627</v>
      </c>
      <c r="E126" s="17">
        <f>C126/3250</f>
        <v>9.4405420516614278</v>
      </c>
      <c r="F126" s="28">
        <f>(D126-C126)/E126</f>
        <v>129.99999999999994</v>
      </c>
      <c r="G126" s="17"/>
      <c r="H126" s="18"/>
      <c r="I126" s="19">
        <f>E126*50/C126</f>
        <v>1.5384615384615384E-2</v>
      </c>
      <c r="J126" s="18">
        <f>C126-(E126*1080)</f>
        <v>20485.976252105298</v>
      </c>
      <c r="K126" s="31"/>
      <c r="L126" s="31"/>
    </row>
    <row r="127" spans="1:16" ht="13.5" thickBot="1">
      <c r="A127" s="89"/>
      <c r="B127" s="82">
        <f>B126+7</f>
        <v>43576</v>
      </c>
      <c r="C127" s="20">
        <f>D126+G126-H126</f>
        <v>31909.032134615627</v>
      </c>
      <c r="D127" s="17">
        <f>C127+(C127*0.04)</f>
        <v>33185.393420000255</v>
      </c>
      <c r="E127" s="17">
        <f>C127/3250</f>
        <v>9.8181637337278858</v>
      </c>
      <c r="F127" s="28">
        <f>(D127-C127)/E127</f>
        <v>130.00000000000028</v>
      </c>
      <c r="G127" s="81"/>
      <c r="H127" s="81"/>
      <c r="I127" s="19">
        <f>E127*50/C127</f>
        <v>1.5384615384615385E-2</v>
      </c>
      <c r="J127" s="18">
        <f>C127-(E127*1080)</f>
        <v>21305.415302189511</v>
      </c>
      <c r="K127" s="95"/>
      <c r="L127" s="96"/>
      <c r="M127" s="96"/>
      <c r="N127" s="96"/>
      <c r="O127" s="96"/>
      <c r="P127" s="96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43583</v>
      </c>
      <c r="C129" s="20">
        <f>D127+G127-H127</f>
        <v>33185.393420000255</v>
      </c>
      <c r="D129" s="17">
        <f>C129+(C129*0.04)</f>
        <v>34512.809156800264</v>
      </c>
      <c r="E129" s="17">
        <f>C129/3250</f>
        <v>10.210890283077001</v>
      </c>
      <c r="F129" s="28">
        <f>(D129-C129)/E129</f>
        <v>129.99999999999986</v>
      </c>
      <c r="G129" s="18"/>
      <c r="H129" s="18"/>
      <c r="I129" s="19">
        <f>E129*50/C129</f>
        <v>1.5384615384615384E-2</v>
      </c>
      <c r="J129" s="18">
        <f>C129-(E129*1080)</f>
        <v>22157.631914277095</v>
      </c>
    </row>
    <row r="130" spans="1:16">
      <c r="A130" s="88"/>
      <c r="B130" s="82">
        <f>B129+7</f>
        <v>43590</v>
      </c>
      <c r="C130" s="20">
        <f>D129+G129-H129</f>
        <v>34512.809156800264</v>
      </c>
      <c r="D130" s="17">
        <f>C130+(C130*0.04)</f>
        <v>35893.321523072271</v>
      </c>
      <c r="E130" s="17">
        <f>C130/3250</f>
        <v>10.619325894400081</v>
      </c>
      <c r="F130" s="28">
        <f>(D130-C130)/E130</f>
        <v>129.99999999999966</v>
      </c>
      <c r="G130" s="18"/>
      <c r="H130" s="18"/>
      <c r="I130" s="19">
        <f>E130*50/C130</f>
        <v>1.5384615384615384E-2</v>
      </c>
      <c r="J130" s="18">
        <f>C130-(E130*1080)</f>
        <v>23043.937190848177</v>
      </c>
    </row>
    <row r="131" spans="1:16">
      <c r="A131" s="88"/>
      <c r="B131" s="82">
        <f>B130+7</f>
        <v>43597</v>
      </c>
      <c r="C131" s="20">
        <f>D130+G130-H130</f>
        <v>35893.321523072271</v>
      </c>
      <c r="D131" s="17">
        <f>C131+(C131*0.04)</f>
        <v>37329.054383995164</v>
      </c>
      <c r="E131" s="17">
        <f>C131/3250</f>
        <v>11.044098930176084</v>
      </c>
      <c r="F131" s="28">
        <f>(D131-C131)/E131</f>
        <v>130.00000000000023</v>
      </c>
      <c r="G131" s="18"/>
      <c r="H131" s="18"/>
      <c r="I131" s="19">
        <f>E131*50/C131</f>
        <v>1.5384615384615384E-2</v>
      </c>
      <c r="J131" s="18">
        <f>C131-(E131*1080)</f>
        <v>23965.694678482101</v>
      </c>
    </row>
    <row r="132" spans="1:16" ht="13.5" thickBot="1">
      <c r="A132" s="89"/>
      <c r="B132" s="82">
        <f>B131+7</f>
        <v>43604</v>
      </c>
      <c r="C132" s="20">
        <f>D131+G131-H131</f>
        <v>37329.054383995164</v>
      </c>
      <c r="D132" s="17">
        <f>C132+(C132*0.04)</f>
        <v>38822.216559354973</v>
      </c>
      <c r="E132" s="17">
        <f>C132/3250</f>
        <v>11.485862887383128</v>
      </c>
      <c r="F132" s="28">
        <f>(D132-C132)/E132</f>
        <v>130.00000000000014</v>
      </c>
      <c r="G132" s="81"/>
      <c r="H132" s="81"/>
      <c r="I132" s="19">
        <f>E132*50/C132</f>
        <v>1.5384615384615385E-2</v>
      </c>
      <c r="J132" s="18">
        <f>C132-(E132*1080)</f>
        <v>24924.322465621386</v>
      </c>
      <c r="K132" s="95"/>
      <c r="L132" s="96"/>
      <c r="M132" s="96"/>
      <c r="N132" s="96"/>
      <c r="O132" s="96"/>
      <c r="P132" s="96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43611</v>
      </c>
      <c r="C134" s="20">
        <f>D132+G132-H132</f>
        <v>38822.216559354973</v>
      </c>
      <c r="D134" s="17">
        <f>C134+(C134*0.04)</f>
        <v>40375.105221729173</v>
      </c>
      <c r="E134" s="17">
        <f>C134/3250</f>
        <v>11.945297402878452</v>
      </c>
      <c r="F134" s="28">
        <f>(D134-C134)/E134</f>
        <v>130.00000000000011</v>
      </c>
      <c r="G134" s="18"/>
      <c r="H134" s="18"/>
      <c r="I134" s="19">
        <f>E134*50/C134</f>
        <v>1.5384615384615384E-2</v>
      </c>
      <c r="J134" s="18">
        <f>C134-(E134*1080)</f>
        <v>25921.295364246245</v>
      </c>
    </row>
    <row r="135" spans="1:16">
      <c r="A135" s="88"/>
      <c r="B135" s="82">
        <f>B134+7</f>
        <v>43618</v>
      </c>
      <c r="C135" s="20">
        <f>D134+G134-H134</f>
        <v>40375.105221729173</v>
      </c>
      <c r="D135" s="17">
        <f>C135+(C135*0.04)</f>
        <v>41990.109430598342</v>
      </c>
      <c r="E135" s="17">
        <f>C135/3250</f>
        <v>12.423109298993591</v>
      </c>
      <c r="F135" s="28">
        <f>(D135-C135)/E135</f>
        <v>130.00000000000023</v>
      </c>
      <c r="G135" s="18"/>
      <c r="H135" s="18"/>
      <c r="I135" s="19">
        <f>E135*50/C135</f>
        <v>1.5384615384615384E-2</v>
      </c>
      <c r="J135" s="18">
        <f>C135-(E135*1080)</f>
        <v>26958.147178816092</v>
      </c>
    </row>
    <row r="136" spans="1:16">
      <c r="A136" s="88"/>
      <c r="B136" s="82">
        <f>B135+7</f>
        <v>43625</v>
      </c>
      <c r="C136" s="20">
        <f>D135+G135-H135</f>
        <v>41990.109430598342</v>
      </c>
      <c r="D136" s="17">
        <f>C136+(C136*0.04)</f>
        <v>43669.713807822278</v>
      </c>
      <c r="E136" s="17">
        <f>C136/3250</f>
        <v>12.920033670953336</v>
      </c>
      <c r="F136" s="28">
        <f>(D136-C136)/E136</f>
        <v>130.00000000000014</v>
      </c>
      <c r="G136" s="18"/>
      <c r="H136" s="18"/>
      <c r="I136" s="19">
        <f>E136*50/C136</f>
        <v>1.5384615384615384E-2</v>
      </c>
      <c r="J136" s="18">
        <f>C136-(E136*1080)</f>
        <v>28036.473065968741</v>
      </c>
    </row>
    <row r="137" spans="1:16" ht="13.5" thickBot="1">
      <c r="A137" s="89"/>
      <c r="B137" s="82">
        <f>B136+7</f>
        <v>43632</v>
      </c>
      <c r="C137" s="20">
        <f>D136+G136-H136</f>
        <v>43669.713807822278</v>
      </c>
      <c r="D137" s="17">
        <f>C137+(C137*0.04)</f>
        <v>45416.502360135171</v>
      </c>
      <c r="E137" s="17">
        <f>C137/3250</f>
        <v>13.43683501779147</v>
      </c>
      <c r="F137" s="28">
        <f>(D137-C137)/E137</f>
        <v>130.00000000000017</v>
      </c>
      <c r="G137" s="81"/>
      <c r="H137" s="81">
        <f>(D137-C124)*0.35</f>
        <v>5967.3211443120344</v>
      </c>
      <c r="I137" s="19">
        <f>E137*50/C137</f>
        <v>1.5384615384615385E-2</v>
      </c>
      <c r="J137" s="18">
        <f>C137-(E137*1080)</f>
        <v>29157.931988607488</v>
      </c>
      <c r="K137" s="90" t="s">
        <v>48</v>
      </c>
      <c r="L137" s="91"/>
      <c r="M137" s="91"/>
      <c r="N137" s="91"/>
      <c r="O137" s="91"/>
      <c r="P137" s="91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43639</v>
      </c>
      <c r="C139" s="20">
        <f>D137+G137-H137</f>
        <v>39449.181215823133</v>
      </c>
      <c r="D139" s="17">
        <f>C139+(C139*0.04)</f>
        <v>41027.148464456055</v>
      </c>
      <c r="E139" s="17">
        <f>C139/3250</f>
        <v>12.138209604868656</v>
      </c>
      <c r="F139" s="28">
        <f>(D139-C139)/E139</f>
        <v>129.99999999999972</v>
      </c>
      <c r="G139" s="18"/>
      <c r="H139" s="18"/>
      <c r="I139" s="19">
        <f>E139*50/C139</f>
        <v>1.5384615384615385E-2</v>
      </c>
      <c r="J139" s="18">
        <f>C139-(E139*1080)</f>
        <v>26339.914842564984</v>
      </c>
    </row>
    <row r="140" spans="1:16">
      <c r="A140" s="88"/>
      <c r="B140" s="82">
        <f>B139+7</f>
        <v>43646</v>
      </c>
      <c r="C140" s="20">
        <f>D139+G139-H139</f>
        <v>41027.148464456055</v>
      </c>
      <c r="D140" s="17">
        <f>C140+(C140*0.04)</f>
        <v>42668.234403034294</v>
      </c>
      <c r="E140" s="17">
        <f>C140/3250</f>
        <v>12.623737989063402</v>
      </c>
      <c r="F140" s="28">
        <f>(D140-C140)/E140</f>
        <v>129.99999999999972</v>
      </c>
      <c r="G140" s="18"/>
      <c r="H140" s="18"/>
      <c r="I140" s="19">
        <f>E140*50/C140</f>
        <v>1.5384615384615385E-2</v>
      </c>
      <c r="J140" s="18">
        <f>C140-(E140*1080)</f>
        <v>27393.511436267581</v>
      </c>
    </row>
    <row r="141" spans="1:16">
      <c r="A141" s="88"/>
      <c r="B141" s="82">
        <f>B140+7</f>
        <v>43653</v>
      </c>
      <c r="C141" s="20">
        <f>D140+G140-H140</f>
        <v>42668.234403034294</v>
      </c>
      <c r="D141" s="17">
        <f>C141+(C141*0.04)</f>
        <v>44374.963779155667</v>
      </c>
      <c r="E141" s="17">
        <f>C141/3250</f>
        <v>13.128687508625937</v>
      </c>
      <c r="F141" s="28">
        <f>(D141-C141)/E141</f>
        <v>130.00000000000011</v>
      </c>
      <c r="G141" s="18"/>
      <c r="H141" s="18"/>
      <c r="I141" s="19">
        <f>E141*50/C141</f>
        <v>1.5384615384615385E-2</v>
      </c>
      <c r="J141" s="18">
        <f>C141-(E141*1080)</f>
        <v>28489.251893718283</v>
      </c>
    </row>
    <row r="142" spans="1:16" ht="13.5" thickBot="1">
      <c r="A142" s="89"/>
      <c r="B142" s="82">
        <f>B141+7</f>
        <v>43660</v>
      </c>
      <c r="C142" s="20">
        <f>D141+G141-H141</f>
        <v>44374.963779155667</v>
      </c>
      <c r="D142" s="17">
        <f>C142+(C142*0.04)</f>
        <v>46149.96233032189</v>
      </c>
      <c r="E142" s="17">
        <f>C142/3250</f>
        <v>13.653835008970974</v>
      </c>
      <c r="F142" s="28">
        <f>(D142-C142)/E142</f>
        <v>129.99999999999977</v>
      </c>
      <c r="G142" s="81"/>
      <c r="H142" s="81"/>
      <c r="I142" s="19">
        <f>E142*50/C142</f>
        <v>1.5384615384615385E-2</v>
      </c>
      <c r="J142" s="18">
        <f>C142-(E142*1080)</f>
        <v>29628.821969467015</v>
      </c>
      <c r="K142" s="95"/>
      <c r="L142" s="96"/>
      <c r="M142" s="96"/>
      <c r="N142" s="96"/>
      <c r="O142" s="96"/>
      <c r="P142" s="96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43667</v>
      </c>
      <c r="C144" s="20">
        <f>D142+G142-H142</f>
        <v>46149.96233032189</v>
      </c>
      <c r="D144" s="17">
        <f>C144+(C144*0.04)</f>
        <v>47995.96082353477</v>
      </c>
      <c r="E144" s="17">
        <f>C144/3250</f>
        <v>14.199988409329812</v>
      </c>
      <c r="F144" s="28">
        <f>(D144-C144)/E144</f>
        <v>130.00000000000026</v>
      </c>
      <c r="G144" s="18"/>
      <c r="H144" s="18"/>
      <c r="I144" s="19">
        <f>E144*50/C144</f>
        <v>1.5384615384615384E-2</v>
      </c>
      <c r="J144" s="18">
        <f>C144-(E144*1080)</f>
        <v>30813.974848245693</v>
      </c>
    </row>
    <row r="145" spans="1:16">
      <c r="A145" s="88"/>
      <c r="B145" s="82">
        <f>B144+7</f>
        <v>43674</v>
      </c>
      <c r="C145" s="20">
        <f>D144+G144-H144</f>
        <v>47995.96082353477</v>
      </c>
      <c r="D145" s="17">
        <f>C145+(C145*0.04)</f>
        <v>49915.799256476159</v>
      </c>
      <c r="E145" s="17">
        <f>C145/3250</f>
        <v>14.767987945703005</v>
      </c>
      <c r="F145" s="28">
        <f>(D145-C145)/E145</f>
        <v>129.99999999999991</v>
      </c>
      <c r="G145" s="18"/>
      <c r="H145" s="18"/>
      <c r="I145" s="19">
        <f>E145*50/C145</f>
        <v>1.5384615384615384E-2</v>
      </c>
      <c r="J145" s="18">
        <f>C145-(E145*1080)</f>
        <v>32046.533842175522</v>
      </c>
    </row>
    <row r="146" spans="1:16">
      <c r="A146" s="88"/>
      <c r="B146" s="82">
        <f>B145+7</f>
        <v>43681</v>
      </c>
      <c r="C146" s="20">
        <f>D145+G145-H145</f>
        <v>49915.799256476159</v>
      </c>
      <c r="D146" s="17">
        <f>C146+(C146*0.04)</f>
        <v>51912.431226735207</v>
      </c>
      <c r="E146" s="17">
        <f>C146/3250</f>
        <v>15.358707463531125</v>
      </c>
      <c r="F146" s="28">
        <f>(D146-C146)/E146</f>
        <v>130.00000000000011</v>
      </c>
      <c r="G146" s="18"/>
      <c r="H146" s="18"/>
      <c r="I146" s="19">
        <f>E146*50/C146</f>
        <v>1.5384615384615384E-2</v>
      </c>
      <c r="J146" s="18">
        <f>C146-(E146*1080)</f>
        <v>33328.39519586254</v>
      </c>
    </row>
    <row r="147" spans="1:16" ht="13.5" thickBot="1">
      <c r="A147" s="89"/>
      <c r="B147" s="82">
        <f>B146+7</f>
        <v>43688</v>
      </c>
      <c r="C147" s="20">
        <f>D146+G146-H146</f>
        <v>51912.431226735207</v>
      </c>
      <c r="D147" s="17">
        <f>C147+(C147*0.04)</f>
        <v>53988.928475804612</v>
      </c>
      <c r="E147" s="17">
        <f>C147/3250</f>
        <v>15.973055762072372</v>
      </c>
      <c r="F147" s="28">
        <f>(D147-C147)/E147</f>
        <v>129.9999999999998</v>
      </c>
      <c r="G147" s="81"/>
      <c r="H147" s="81"/>
      <c r="I147" s="19">
        <f>E147*50/C147</f>
        <v>1.5384615384615385E-2</v>
      </c>
      <c r="J147" s="18">
        <f>C147-(E147*1080)</f>
        <v>34661.531003697048</v>
      </c>
      <c r="K147" s="95"/>
      <c r="L147" s="96"/>
      <c r="M147" s="96"/>
      <c r="N147" s="96"/>
      <c r="O147" s="96"/>
      <c r="P147" s="96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43695</v>
      </c>
      <c r="C149" s="20">
        <f>D147+G147-H147</f>
        <v>53988.928475804612</v>
      </c>
      <c r="D149" s="17">
        <f>C149+(C149*0.04)</f>
        <v>56148.485614836798</v>
      </c>
      <c r="E149" s="17">
        <f>C149/3250</f>
        <v>16.611977992555264</v>
      </c>
      <c r="F149" s="28">
        <f>(D149-C149)/E149</f>
        <v>130.00000000000009</v>
      </c>
      <c r="G149" s="18"/>
      <c r="H149" s="18"/>
      <c r="I149" s="19">
        <f>E149*50/C149</f>
        <v>1.5384615384615384E-2</v>
      </c>
      <c r="J149" s="18">
        <f>C149-(E149*1080)</f>
        <v>36047.992243844928</v>
      </c>
    </row>
    <row r="150" spans="1:16">
      <c r="A150" s="88"/>
      <c r="B150" s="82">
        <f>B149+7</f>
        <v>43702</v>
      </c>
      <c r="C150" s="20">
        <f>D149+G149-H149</f>
        <v>56148.485614836798</v>
      </c>
      <c r="D150" s="17">
        <f>C150+(C150*0.04)</f>
        <v>58394.425039430273</v>
      </c>
      <c r="E150" s="17">
        <f>C150/3250</f>
        <v>17.276457112257475</v>
      </c>
      <c r="F150" s="28">
        <f>(D150-C150)/E150</f>
        <v>130.00000000000017</v>
      </c>
      <c r="G150" s="18"/>
      <c r="H150" s="18"/>
      <c r="I150" s="19">
        <f>E150*50/C150</f>
        <v>1.5384615384615384E-2</v>
      </c>
      <c r="J150" s="18">
        <f>C150-(E150*1080)</f>
        <v>37489.91193359872</v>
      </c>
    </row>
    <row r="151" spans="1:16">
      <c r="A151" s="88"/>
      <c r="B151" s="82">
        <f>B150+7</f>
        <v>43709</v>
      </c>
      <c r="C151" s="20">
        <f>D150+G150-H150</f>
        <v>58394.425039430273</v>
      </c>
      <c r="D151" s="17">
        <f>C151+(C151*0.04)</f>
        <v>60730.202041007484</v>
      </c>
      <c r="E151" s="17">
        <f>C151/3250</f>
        <v>17.967515396747775</v>
      </c>
      <c r="F151" s="28">
        <f>(D151-C151)/E151</f>
        <v>130.00000000000003</v>
      </c>
      <c r="G151" s="18"/>
      <c r="H151" s="18"/>
      <c r="I151" s="19">
        <f>E151*50/C151</f>
        <v>1.5384615384615382E-2</v>
      </c>
      <c r="J151" s="18">
        <f>C151-(E151*1080)</f>
        <v>38989.508410942675</v>
      </c>
    </row>
    <row r="152" spans="1:16" ht="13.5" thickBot="1">
      <c r="A152" s="89"/>
      <c r="B152" s="82">
        <f>B151+7</f>
        <v>43716</v>
      </c>
      <c r="C152" s="20">
        <f>D151+G151-H151</f>
        <v>60730.202041007484</v>
      </c>
      <c r="D152" s="17">
        <f>C152+(C152*0.04)</f>
        <v>63159.41012264778</v>
      </c>
      <c r="E152" s="17">
        <f>C152/3250</f>
        <v>18.686216012617688</v>
      </c>
      <c r="F152" s="28">
        <f>(D152-C152)/E152</f>
        <v>129.9999999999998</v>
      </c>
      <c r="G152" s="81"/>
      <c r="H152" s="81">
        <f>(D152-C139)*0.35</f>
        <v>8298.5801173886266</v>
      </c>
      <c r="I152" s="19">
        <f>E152*50/C152</f>
        <v>1.5384615384615385E-2</v>
      </c>
      <c r="J152" s="18">
        <f>C152-(E152*1080)</f>
        <v>40549.088747380381</v>
      </c>
      <c r="K152" s="90" t="s">
        <v>48</v>
      </c>
      <c r="L152" s="91"/>
      <c r="M152" s="91"/>
      <c r="N152" s="91"/>
      <c r="O152" s="91"/>
      <c r="P152" s="91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43723</v>
      </c>
      <c r="C154" s="20">
        <f>D152+G152-H152</f>
        <v>54860.830005259151</v>
      </c>
      <c r="D154" s="17">
        <f>C154+(C154*0.04)</f>
        <v>57055.26320546952</v>
      </c>
      <c r="E154" s="17">
        <f>C154/3250</f>
        <v>16.880255386233586</v>
      </c>
      <c r="F154" s="28">
        <f>(D154-C154)/E154</f>
        <v>130.0000000000002</v>
      </c>
      <c r="G154" s="17"/>
      <c r="H154" s="80"/>
      <c r="I154" s="19">
        <f>E154*50/C154</f>
        <v>1.5384615384615384E-2</v>
      </c>
      <c r="J154" s="18">
        <f>C154-(E154*1080)</f>
        <v>36630.154188126879</v>
      </c>
    </row>
    <row r="155" spans="1:16">
      <c r="A155" s="88"/>
      <c r="B155" s="82">
        <f>B154+7</f>
        <v>43730</v>
      </c>
      <c r="C155" s="20">
        <f>D154+G154-H154</f>
        <v>57055.26320546952</v>
      </c>
      <c r="D155" s="17">
        <f>C155+(C155*0.04)</f>
        <v>59337.473733688304</v>
      </c>
      <c r="E155" s="17">
        <f>C155/3250</f>
        <v>17.555465601682929</v>
      </c>
      <c r="F155" s="28">
        <f>(D155-C155)/E155</f>
        <v>130.00000000000017</v>
      </c>
      <c r="G155" s="17"/>
      <c r="H155" s="80"/>
      <c r="I155" s="19">
        <f>E155*50/C155</f>
        <v>1.5384615384615384E-2</v>
      </c>
      <c r="J155" s="18">
        <f>C155-(E155*1080)</f>
        <v>38095.360355651952</v>
      </c>
    </row>
    <row r="156" spans="1:16">
      <c r="A156" s="88"/>
      <c r="B156" s="82">
        <f>B155+7</f>
        <v>43737</v>
      </c>
      <c r="C156" s="20">
        <f>D155+G155-H155</f>
        <v>59337.473733688304</v>
      </c>
      <c r="D156" s="17">
        <f>C156+(C156*0.04)</f>
        <v>61710.972683035834</v>
      </c>
      <c r="E156" s="17">
        <f>C156/3250</f>
        <v>18.257684225750246</v>
      </c>
      <c r="F156" s="28">
        <f>(D156-C156)/E156</f>
        <v>129.99999999999986</v>
      </c>
      <c r="G156" s="17"/>
      <c r="H156" s="80"/>
      <c r="I156" s="19">
        <f>E156*50/C156</f>
        <v>1.5384615384615384E-2</v>
      </c>
      <c r="J156" s="18">
        <f>C156-(E156*1080)</f>
        <v>39619.174769878038</v>
      </c>
    </row>
    <row r="157" spans="1:16" ht="13.5" thickBot="1">
      <c r="A157" s="89"/>
      <c r="B157" s="82">
        <f>B156+7</f>
        <v>43744</v>
      </c>
      <c r="C157" s="20">
        <f>D156+G156-H156</f>
        <v>61710.972683035834</v>
      </c>
      <c r="D157" s="17">
        <f>C157+(C157*0.04)</f>
        <v>64179.411590357267</v>
      </c>
      <c r="E157" s="17">
        <f>C157/3250</f>
        <v>18.987991594780258</v>
      </c>
      <c r="F157" s="28">
        <f>(D157-C157)/E157</f>
        <v>130</v>
      </c>
      <c r="G157" s="81"/>
      <c r="H157" s="81"/>
      <c r="I157" s="19">
        <f>E157*50/C157</f>
        <v>1.5384615384615385E-2</v>
      </c>
      <c r="J157" s="18">
        <f>C157-(E157*1080)</f>
        <v>41203.941760673159</v>
      </c>
      <c r="K157" s="95"/>
      <c r="L157" s="96"/>
      <c r="M157" s="96"/>
      <c r="N157" s="96"/>
      <c r="O157" s="96"/>
      <c r="P157" s="96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43751</v>
      </c>
      <c r="C159" s="20">
        <f>D157+G157-H157</f>
        <v>64179.411590357267</v>
      </c>
      <c r="D159" s="17">
        <f>C159+(C159*0.04)</f>
        <v>66746.588053971558</v>
      </c>
      <c r="E159" s="17">
        <f>C159/3250</f>
        <v>19.747511258571468</v>
      </c>
      <c r="F159" s="28">
        <f>(D159-C159)/E159</f>
        <v>130</v>
      </c>
      <c r="G159" s="18"/>
      <c r="H159" s="18"/>
      <c r="I159" s="19">
        <f>E159*50/C159</f>
        <v>1.5384615384615385E-2</v>
      </c>
      <c r="J159" s="18">
        <f>C159-(E159*1080)</f>
        <v>42852.099431100083</v>
      </c>
    </row>
    <row r="160" spans="1:16">
      <c r="A160" s="88"/>
      <c r="B160" s="82">
        <f>B159+7</f>
        <v>43758</v>
      </c>
      <c r="C160" s="20">
        <f>D159+G159-H159</f>
        <v>66746.588053971558</v>
      </c>
      <c r="D160" s="17">
        <f>C160+(C160*0.04)</f>
        <v>69416.451576130421</v>
      </c>
      <c r="E160" s="17">
        <f>C160/3250</f>
        <v>20.537411708914327</v>
      </c>
      <c r="F160" s="28">
        <f>(D160-C160)/E160</f>
        <v>130.00000000000003</v>
      </c>
      <c r="G160" s="18"/>
      <c r="H160" s="18"/>
      <c r="I160" s="19">
        <f>E160*50/C160</f>
        <v>1.5384615384615387E-2</v>
      </c>
      <c r="J160" s="18">
        <f>C160-(E160*1080)</f>
        <v>44566.183408344084</v>
      </c>
    </row>
    <row r="161" spans="1:16">
      <c r="A161" s="88"/>
      <c r="B161" s="82">
        <f>B160+7</f>
        <v>43765</v>
      </c>
      <c r="C161" s="20">
        <f>D160+G160-H160</f>
        <v>69416.451576130421</v>
      </c>
      <c r="D161" s="17">
        <f>C161+(C161*0.04)</f>
        <v>72193.109639175644</v>
      </c>
      <c r="E161" s="17">
        <f>C161/3250</f>
        <v>21.358908177270898</v>
      </c>
      <c r="F161" s="28">
        <f>(D161-C161)/E161</f>
        <v>130.00000000000028</v>
      </c>
      <c r="G161" s="18"/>
      <c r="H161" s="18"/>
      <c r="I161" s="19">
        <f>E161*50/C161</f>
        <v>1.5384615384615382E-2</v>
      </c>
      <c r="J161" s="18">
        <f>C161-(E161*1080)</f>
        <v>46348.830744677849</v>
      </c>
    </row>
    <row r="162" spans="1:16" ht="13.5" thickBot="1">
      <c r="A162" s="89"/>
      <c r="B162" s="82">
        <f>B161+7</f>
        <v>43772</v>
      </c>
      <c r="C162" s="20">
        <f>D161+G161-H161</f>
        <v>72193.109639175644</v>
      </c>
      <c r="D162" s="17">
        <f>C162+(C162*0.04)</f>
        <v>75080.834024742668</v>
      </c>
      <c r="E162" s="17">
        <f>C162/3250</f>
        <v>22.213264504361735</v>
      </c>
      <c r="F162" s="28">
        <f>(D162-C162)/E162</f>
        <v>129.99999999999994</v>
      </c>
      <c r="G162" s="81"/>
      <c r="H162" s="81"/>
      <c r="I162" s="19">
        <f>E162*50/C162</f>
        <v>1.5384615384615385E-2</v>
      </c>
      <c r="J162" s="18">
        <f>C162-(E162*1080)</f>
        <v>48202.783974464968</v>
      </c>
      <c r="K162" s="95"/>
      <c r="L162" s="96"/>
      <c r="M162" s="96"/>
      <c r="N162" s="96"/>
      <c r="O162" s="96"/>
      <c r="P162" s="96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43779</v>
      </c>
      <c r="C164" s="20">
        <f>D162+G162-H162</f>
        <v>75080.834024742668</v>
      </c>
      <c r="D164" s="17">
        <f>C164+(C164*0.04)</f>
        <v>78084.067385732371</v>
      </c>
      <c r="E164" s="17">
        <f>C164/3250</f>
        <v>23.101795084536207</v>
      </c>
      <c r="F164" s="28">
        <f>(D164-C164)/E164</f>
        <v>129.99999999999983</v>
      </c>
      <c r="G164" s="18"/>
      <c r="H164" s="18"/>
      <c r="I164" s="19">
        <f>E164*50/C164</f>
        <v>1.5384615384615385E-2</v>
      </c>
      <c r="J164" s="18">
        <f>C164-(E164*1080)</f>
        <v>50130.895333443565</v>
      </c>
    </row>
    <row r="165" spans="1:16">
      <c r="A165" s="88"/>
      <c r="B165" s="82">
        <f>B164+7</f>
        <v>43786</v>
      </c>
      <c r="C165" s="20">
        <f>D164+G164-H164</f>
        <v>78084.067385732371</v>
      </c>
      <c r="D165" s="17">
        <f>C165+(C165*0.04)</f>
        <v>81207.43008116167</v>
      </c>
      <c r="E165" s="17">
        <f>C165/3250</f>
        <v>24.025866887917651</v>
      </c>
      <c r="F165" s="28">
        <f>(D165-C165)/E165</f>
        <v>130.0000000000002</v>
      </c>
      <c r="G165" s="18"/>
      <c r="H165" s="18"/>
      <c r="I165" s="19">
        <f>E165*50/C165</f>
        <v>1.5384615384615384E-2</v>
      </c>
      <c r="J165" s="18">
        <f>C165-(E165*1080)</f>
        <v>52136.131146781307</v>
      </c>
      <c r="K165" s="31"/>
      <c r="L165" s="31"/>
    </row>
    <row r="166" spans="1:16">
      <c r="A166" s="88"/>
      <c r="B166" s="82">
        <f>B165+7</f>
        <v>43793</v>
      </c>
      <c r="C166" s="20">
        <f>D165+G165-H165</f>
        <v>81207.43008116167</v>
      </c>
      <c r="D166" s="17">
        <f>C166+(C166*0.04)</f>
        <v>84455.727284408131</v>
      </c>
      <c r="E166" s="17">
        <f>C166/3250</f>
        <v>24.986901563434362</v>
      </c>
      <c r="F166" s="28">
        <f>(D166-C166)/E166</f>
        <v>129.99999999999974</v>
      </c>
      <c r="G166" s="18"/>
      <c r="H166" s="18"/>
      <c r="I166" s="19">
        <f>E166*50/C166</f>
        <v>1.5384615384615385E-2</v>
      </c>
      <c r="J166" s="18">
        <f>C166-(E166*1080)</f>
        <v>54221.576392652554</v>
      </c>
      <c r="K166" s="31"/>
      <c r="L166" s="31"/>
    </row>
    <row r="167" spans="1:16" ht="13.5" thickBot="1">
      <c r="A167" s="89"/>
      <c r="B167" s="82">
        <f>B166+7</f>
        <v>43800</v>
      </c>
      <c r="C167" s="20">
        <f>D166+G166-H166</f>
        <v>84455.727284408131</v>
      </c>
      <c r="D167" s="17">
        <f>C167+(C167*0.04)</f>
        <v>87833.956375784459</v>
      </c>
      <c r="E167" s="17">
        <f>C167/3250</f>
        <v>25.986377625971734</v>
      </c>
      <c r="F167" s="28">
        <f>(D167-C167)/E167</f>
        <v>130.00000000000011</v>
      </c>
      <c r="G167" s="81"/>
      <c r="H167" s="81">
        <f>(D167-C154)*0.35</f>
        <v>11540.594229683857</v>
      </c>
      <c r="I167" s="19">
        <f>E167*50/C167</f>
        <v>1.5384615384615387E-2</v>
      </c>
      <c r="J167" s="18">
        <f>C167-(E167*1080)</f>
        <v>56390.439448358658</v>
      </c>
      <c r="K167" s="90" t="s">
        <v>48</v>
      </c>
      <c r="L167" s="91"/>
      <c r="M167" s="91"/>
      <c r="N167" s="91"/>
      <c r="O167" s="91"/>
      <c r="P167" s="91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43807</v>
      </c>
      <c r="C169" s="20">
        <f>D167+G167-H167</f>
        <v>76293.362146100597</v>
      </c>
      <c r="D169" s="17">
        <f>C169+(C169*0.04)</f>
        <v>79345.096631944616</v>
      </c>
      <c r="E169" s="17">
        <f>C169/3250</f>
        <v>23.474880660338645</v>
      </c>
      <c r="F169" s="28">
        <f>(D169-C169)/E169</f>
        <v>129.9999999999998</v>
      </c>
      <c r="G169" s="18"/>
      <c r="H169" s="18"/>
      <c r="I169" s="19">
        <f>E169*50/C169</f>
        <v>1.5384615384615384E-2</v>
      </c>
      <c r="J169" s="18">
        <f>C169-(E169*1080)</f>
        <v>50940.491032934864</v>
      </c>
    </row>
    <row r="170" spans="1:16">
      <c r="A170" s="88"/>
      <c r="B170" s="82">
        <f>B169+7</f>
        <v>43814</v>
      </c>
      <c r="C170" s="20">
        <f>D169+G169-H169</f>
        <v>79345.096631944616</v>
      </c>
      <c r="D170" s="17">
        <f>C170+(C170*0.04)</f>
        <v>82518.900497222407</v>
      </c>
      <c r="E170" s="17">
        <f>C170/3250</f>
        <v>24.413875886752191</v>
      </c>
      <c r="F170" s="28">
        <f>(D170-C170)/E170</f>
        <v>130.00000000000023</v>
      </c>
      <c r="G170" s="18"/>
      <c r="H170" s="18"/>
      <c r="I170" s="19">
        <f>E170*50/C170</f>
        <v>1.5384615384615384E-2</v>
      </c>
      <c r="J170" s="18">
        <f>C170-(E170*1080)</f>
        <v>52978.110674252253</v>
      </c>
    </row>
    <row r="171" spans="1:16">
      <c r="A171" s="88"/>
      <c r="B171" s="82">
        <f>B170+7</f>
        <v>43821</v>
      </c>
      <c r="C171" s="20">
        <f>D170+G170-H170</f>
        <v>82518.900497222407</v>
      </c>
      <c r="D171" s="17">
        <f>C171+(C171*0.04)</f>
        <v>85819.656517111303</v>
      </c>
      <c r="E171" s="17">
        <f>C171/3250</f>
        <v>25.390430922222279</v>
      </c>
      <c r="F171" s="28">
        <f>(D171-C171)/E171</f>
        <v>130.00000000000003</v>
      </c>
      <c r="G171" s="18"/>
      <c r="H171" s="18"/>
      <c r="I171" s="19">
        <f>E171*50/C171</f>
        <v>1.5384615384615385E-2</v>
      </c>
      <c r="J171" s="18">
        <f>C171-(E171*1080)</f>
        <v>55097.235101222344</v>
      </c>
    </row>
    <row r="172" spans="1:16" ht="13.5" thickBot="1">
      <c r="A172" s="89"/>
      <c r="B172" s="82">
        <f>B171+7</f>
        <v>43828</v>
      </c>
      <c r="C172" s="20">
        <f>D171+G171-H171</f>
        <v>85819.656517111303</v>
      </c>
      <c r="D172" s="17">
        <f>C172+(C172*0.04)</f>
        <v>89252.442777795761</v>
      </c>
      <c r="E172" s="17">
        <f>C172/3250</f>
        <v>26.406048159111169</v>
      </c>
      <c r="F172" s="28">
        <f>(D172-C172)/E172</f>
        <v>130.0000000000002</v>
      </c>
      <c r="G172" s="81"/>
      <c r="H172" s="81"/>
      <c r="I172" s="19">
        <f>E172*50/C172</f>
        <v>1.5384615384615384E-2</v>
      </c>
      <c r="J172" s="18">
        <f>C172-(E172*1080)</f>
        <v>57301.12450527124</v>
      </c>
      <c r="K172" s="95"/>
      <c r="L172" s="96"/>
      <c r="M172" s="96"/>
      <c r="N172" s="96"/>
      <c r="O172" s="96"/>
      <c r="P172" s="96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43835</v>
      </c>
      <c r="C174" s="20">
        <f>D172+G172-H172</f>
        <v>89252.442777795761</v>
      </c>
      <c r="D174" s="17">
        <f>C174+(C174*0.04)</f>
        <v>92822.540488907587</v>
      </c>
      <c r="E174" s="17">
        <f>C174/3250</f>
        <v>27.462290085475619</v>
      </c>
      <c r="F174" s="28">
        <f>(D174-C174)/E174</f>
        <v>129.99999999999986</v>
      </c>
      <c r="G174" s="18"/>
      <c r="H174" s="18"/>
      <c r="I174" s="19">
        <f>E174*50/C174</f>
        <v>1.5384615384615385E-2</v>
      </c>
      <c r="J174" s="18">
        <f>C174-(E174*1080)</f>
        <v>59593.169485482096</v>
      </c>
    </row>
    <row r="175" spans="1:16">
      <c r="A175" s="88"/>
      <c r="B175" s="82">
        <f>B174+7</f>
        <v>43842</v>
      </c>
      <c r="C175" s="20">
        <f>D174+G174-H174</f>
        <v>92822.540488907587</v>
      </c>
      <c r="D175" s="17">
        <f>C175+(C175*0.04)</f>
        <v>96535.442108463889</v>
      </c>
      <c r="E175" s="17">
        <f>C175/3250</f>
        <v>28.560781688894643</v>
      </c>
      <c r="F175" s="28">
        <f>(D175-C175)/E175</f>
        <v>129.99999999999994</v>
      </c>
      <c r="G175" s="18"/>
      <c r="H175" s="18"/>
      <c r="I175" s="19">
        <f>E175*50/C175</f>
        <v>1.5384615384615385E-2</v>
      </c>
      <c r="J175" s="18">
        <f>C175-(E175*1080)</f>
        <v>61976.89626490137</v>
      </c>
    </row>
    <row r="176" spans="1:16">
      <c r="A176" s="88"/>
      <c r="B176" s="82">
        <f>B175+7</f>
        <v>43849</v>
      </c>
      <c r="C176" s="20">
        <f>D175+G175-H175</f>
        <v>96535.442108463889</v>
      </c>
      <c r="D176" s="17">
        <f>C176+(C176*0.04)</f>
        <v>100396.85979280244</v>
      </c>
      <c r="E176" s="17">
        <f>C176/3250</f>
        <v>29.703212956450429</v>
      </c>
      <c r="F176" s="28">
        <f>(D176-C176)/E176</f>
        <v>129.99999999999983</v>
      </c>
      <c r="G176" s="18"/>
      <c r="H176" s="18"/>
      <c r="I176" s="19">
        <f>E176*50/C176</f>
        <v>1.5384615384615385E-2</v>
      </c>
      <c r="J176" s="18">
        <f>C176-(E176*1080)</f>
        <v>64455.972115497425</v>
      </c>
    </row>
    <row r="177" spans="1:16" ht="13.5" thickBot="1">
      <c r="A177" s="89"/>
      <c r="B177" s="82">
        <f>B176+7</f>
        <v>43856</v>
      </c>
      <c r="C177" s="20">
        <f>D176+G176-H176</f>
        <v>100396.85979280244</v>
      </c>
      <c r="D177" s="17">
        <f>C177+(C177*0.04)</f>
        <v>104412.73418451454</v>
      </c>
      <c r="E177" s="17">
        <f>C177/3250</f>
        <v>30.891341474708444</v>
      </c>
      <c r="F177" s="28">
        <f>(D177-C177)/E177</f>
        <v>130.00000000000017</v>
      </c>
      <c r="G177" s="81"/>
      <c r="H177" s="81">
        <f>(D177-C169)*0.35</f>
        <v>9841.7802134448793</v>
      </c>
      <c r="I177" s="19">
        <f>E177*50/C177</f>
        <v>1.5384615384615384E-2</v>
      </c>
      <c r="J177" s="18">
        <f>C177-(E177*1080)</f>
        <v>67034.211000117328</v>
      </c>
      <c r="K177" s="90" t="s">
        <v>48</v>
      </c>
      <c r="L177" s="91"/>
      <c r="M177" s="91"/>
      <c r="N177" s="91"/>
      <c r="O177" s="91"/>
      <c r="P177" s="91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F9" sqref="F9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2"/>
      <c r="C1" s="93"/>
      <c r="D1" s="93"/>
      <c r="E1" s="93"/>
      <c r="F1" s="93"/>
      <c r="G1" s="93"/>
      <c r="H1" s="93"/>
      <c r="I1" s="93"/>
      <c r="J1" s="94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8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8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9"/>
      <c r="B7" s="82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18">
        <f>C7-(E7*1080)</f>
        <v>1585.3460313600001</v>
      </c>
      <c r="K7" s="95"/>
      <c r="L7" s="96"/>
      <c r="M7" s="96"/>
      <c r="N7" s="96"/>
      <c r="O7" s="96"/>
      <c r="P7" s="96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18">
        <f>C9-(E9*1080)</f>
        <v>1585.3460313600001</v>
      </c>
    </row>
    <row r="10" spans="1:16" ht="15">
      <c r="A10" s="88"/>
      <c r="B10" s="82">
        <f>B9+7</f>
        <v>42918</v>
      </c>
      <c r="C10" s="32">
        <f>D9+G9-H9</f>
        <v>2409.98166864</v>
      </c>
      <c r="D10" s="17">
        <f>C10+(C10*0.04)</f>
        <v>2506.3809353856</v>
      </c>
      <c r="E10" s="17">
        <f>C10/3250</f>
        <v>0.74153282111999996</v>
      </c>
      <c r="F10" s="28">
        <f>(D10-C10)/E10</f>
        <v>130.00000000000003</v>
      </c>
      <c r="G10" s="18"/>
      <c r="H10" s="18"/>
      <c r="I10" s="19">
        <f>E10*50/C10</f>
        <v>1.5384615384615385E-2</v>
      </c>
      <c r="J10" s="18">
        <f>C10-(E10*1080)</f>
        <v>1609.1262218304</v>
      </c>
    </row>
    <row r="11" spans="1:16">
      <c r="A11" s="88"/>
      <c r="B11" s="82">
        <f>B10+7</f>
        <v>42925</v>
      </c>
      <c r="C11" s="20">
        <f>D10+G10-H10</f>
        <v>2506.3809353856</v>
      </c>
      <c r="D11" s="17">
        <f>C11+(C11*0.04)</f>
        <v>2606.6361728010238</v>
      </c>
      <c r="E11" s="17">
        <f>C11/3250</f>
        <v>0.77119413396479997</v>
      </c>
      <c r="F11" s="28">
        <f>(D11-C11)/E11</f>
        <v>129.9999999999998</v>
      </c>
      <c r="G11" s="18"/>
      <c r="H11" s="18"/>
      <c r="I11" s="19">
        <f>E11*50/C11</f>
        <v>1.5384615384615384E-2</v>
      </c>
      <c r="J11" s="18">
        <f>C11-(E11*1080)</f>
        <v>1673.491270703616</v>
      </c>
    </row>
    <row r="12" spans="1:16" ht="13.5" thickBot="1">
      <c r="A12" s="89"/>
      <c r="B12" s="82">
        <f>B11+7</f>
        <v>42932</v>
      </c>
      <c r="C12" s="20">
        <f>D11+G11-H11</f>
        <v>2606.6361728010238</v>
      </c>
      <c r="D12" s="17">
        <f>C12+(C12*0.04)</f>
        <v>2710.901619713065</v>
      </c>
      <c r="E12" s="17">
        <f>C12/3250</f>
        <v>0.80204189932339198</v>
      </c>
      <c r="F12" s="28">
        <f>(D12-C12)/E12</f>
        <v>130.00000000000026</v>
      </c>
      <c r="G12" s="18"/>
      <c r="H12" s="18"/>
      <c r="I12" s="19">
        <f>E12*50/C12</f>
        <v>1.5384615384615387E-2</v>
      </c>
      <c r="J12" s="18">
        <f>C12-(E12*1080)</f>
        <v>1740.4309215317603</v>
      </c>
      <c r="K12" s="95"/>
      <c r="L12" s="96"/>
      <c r="M12" s="96"/>
      <c r="N12" s="96"/>
      <c r="O12" s="96"/>
      <c r="P12" s="96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42939</v>
      </c>
      <c r="C14" s="20">
        <f>D12+G12-H12</f>
        <v>2710.901619713065</v>
      </c>
      <c r="D14" s="17">
        <f>C14+(C14*0.04)</f>
        <v>2819.3376845015878</v>
      </c>
      <c r="E14" s="17">
        <f>C14/3250</f>
        <v>0.83412357529632764</v>
      </c>
      <c r="F14" s="28">
        <f>(D14-C14)/E14</f>
        <v>130.00000000000026</v>
      </c>
      <c r="G14" s="18"/>
      <c r="H14" s="18"/>
      <c r="I14" s="19">
        <f>E14*50/C14</f>
        <v>1.5384615384615382E-2</v>
      </c>
      <c r="J14" s="18">
        <f>C14-(E14*1080)</f>
        <v>1810.0481583930311</v>
      </c>
    </row>
    <row r="15" spans="1:16">
      <c r="A15" s="88"/>
      <c r="B15" s="82">
        <f>B14+7</f>
        <v>42946</v>
      </c>
      <c r="C15" s="20">
        <f>D14+G14-H14</f>
        <v>2819.3376845015878</v>
      </c>
      <c r="D15" s="17">
        <f>C15+(C15*0.04)</f>
        <v>2932.1111918816514</v>
      </c>
      <c r="E15" s="17">
        <f>C15/3250</f>
        <v>0.86748851830818086</v>
      </c>
      <c r="F15" s="28">
        <f>(D15-C15)/E15</f>
        <v>130.00000000000011</v>
      </c>
      <c r="G15" s="18"/>
      <c r="H15" s="18"/>
      <c r="I15" s="19">
        <f>E15*50/C15</f>
        <v>1.5384615384615384E-2</v>
      </c>
      <c r="J15" s="18">
        <f>C15-(E15*1080)</f>
        <v>1882.4500847287525</v>
      </c>
    </row>
    <row r="16" spans="1:16">
      <c r="A16" s="88"/>
      <c r="B16" s="82">
        <f>B15+7</f>
        <v>42953</v>
      </c>
      <c r="C16" s="20">
        <f>D15+G15-H15</f>
        <v>2932.1111918816514</v>
      </c>
      <c r="D16" s="17">
        <f>C16+(C16*0.04)</f>
        <v>3049.3956395569176</v>
      </c>
      <c r="E16" s="17">
        <f>C16/3250</f>
        <v>0.90218805904050814</v>
      </c>
      <c r="F16" s="28">
        <f>(D16-C16)/E16</f>
        <v>130.00000000000011</v>
      </c>
      <c r="G16" s="18"/>
      <c r="H16" s="18"/>
      <c r="I16" s="19">
        <f>E16*50/C16</f>
        <v>1.5384615384615384E-2</v>
      </c>
      <c r="J16" s="18">
        <f>C16-(E16*1080)</f>
        <v>1957.7480881179026</v>
      </c>
    </row>
    <row r="17" spans="1:16" ht="13.5" thickBot="1">
      <c r="A17" s="89"/>
      <c r="B17" s="82">
        <f>B16+7</f>
        <v>42960</v>
      </c>
      <c r="C17" s="20">
        <f>D16+G16-H16</f>
        <v>3049.3956395569176</v>
      </c>
      <c r="D17" s="17">
        <f>C17+(C17*0.04)</f>
        <v>3171.3714651391942</v>
      </c>
      <c r="E17" s="17">
        <f>C17/3250</f>
        <v>0.93827558140212852</v>
      </c>
      <c r="F17" s="28">
        <f>(D17-C17)/E17</f>
        <v>129.99999999999997</v>
      </c>
      <c r="G17" s="18"/>
      <c r="H17" s="81">
        <f>(D17-C4)*0.3</f>
        <v>351.41143954175828</v>
      </c>
      <c r="I17" s="19">
        <f>E17*50/C17</f>
        <v>1.5384615384615385E-2</v>
      </c>
      <c r="J17" s="18">
        <f>C17-(E17*1080)</f>
        <v>2036.0580116426188</v>
      </c>
      <c r="K17" s="90" t="s">
        <v>49</v>
      </c>
      <c r="L17" s="91"/>
      <c r="M17" s="91"/>
      <c r="N17" s="91"/>
      <c r="O17" s="91"/>
      <c r="P17" s="91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42967</v>
      </c>
      <c r="C19" s="20">
        <f>D17+G17-H17</f>
        <v>2819.960025597436</v>
      </c>
      <c r="D19" s="17">
        <f>C19+(C19*0.04)</f>
        <v>2932.7584266213335</v>
      </c>
      <c r="E19" s="17">
        <f>C19/3250</f>
        <v>0.8676800078761342</v>
      </c>
      <c r="F19" s="28">
        <f>(D19-C19)/E19</f>
        <v>130</v>
      </c>
      <c r="G19" s="18"/>
      <c r="H19" s="18"/>
      <c r="I19" s="19">
        <f>E19*50/C19</f>
        <v>1.5384615384615385E-2</v>
      </c>
      <c r="J19" s="18">
        <f>C19-(E19*1080)</f>
        <v>1882.8656170912111</v>
      </c>
    </row>
    <row r="20" spans="1:16">
      <c r="A20" s="88"/>
      <c r="B20" s="82">
        <f>B19+7</f>
        <v>42974</v>
      </c>
      <c r="C20" s="20">
        <f>D19+G19-H19</f>
        <v>2932.7584266213335</v>
      </c>
      <c r="D20" s="17">
        <f>C20+(C20*0.04)</f>
        <v>3050.0687636861867</v>
      </c>
      <c r="E20" s="17">
        <f>C20/3250</f>
        <v>0.90238720819117957</v>
      </c>
      <c r="F20" s="28">
        <f>(D20-C20)/E20</f>
        <v>129.99999999999989</v>
      </c>
      <c r="G20" s="18"/>
      <c r="H20" s="18"/>
      <c r="I20" s="19">
        <f>E20*50/C20</f>
        <v>1.5384615384615385E-2</v>
      </c>
      <c r="J20" s="18">
        <f>C20-(E20*1080)</f>
        <v>1958.1802417748595</v>
      </c>
    </row>
    <row r="21" spans="1:16">
      <c r="A21" s="88"/>
      <c r="B21" s="82">
        <f>B20+7</f>
        <v>42981</v>
      </c>
      <c r="C21" s="20">
        <f>D20+G20-H20</f>
        <v>3050.0687636861867</v>
      </c>
      <c r="D21" s="17">
        <f>C21+(C21*0.04)</f>
        <v>3172.0715142336339</v>
      </c>
      <c r="E21" s="17">
        <f>C21/3250</f>
        <v>0.93848269651882665</v>
      </c>
      <c r="F21" s="28">
        <f>(D21-C21)/E21</f>
        <v>129.99999999999977</v>
      </c>
      <c r="G21" s="18"/>
      <c r="H21" s="18"/>
      <c r="I21" s="19">
        <f>E21*50/C21</f>
        <v>1.5384615384615384E-2</v>
      </c>
      <c r="J21" s="18">
        <f>C21-(E21*1080)</f>
        <v>2036.5074514458538</v>
      </c>
    </row>
    <row r="22" spans="1:16" ht="13.5" thickBot="1">
      <c r="A22" s="89"/>
      <c r="B22" s="82">
        <f>B21+7</f>
        <v>42988</v>
      </c>
      <c r="C22" s="20">
        <f>D21+G21-H21</f>
        <v>3172.0715142336339</v>
      </c>
      <c r="D22" s="17">
        <f>C22+(C22*0.04)</f>
        <v>3298.9543748029791</v>
      </c>
      <c r="E22" s="17">
        <f>C22/3250</f>
        <v>0.97602200437957964</v>
      </c>
      <c r="F22" s="28">
        <f>(D22-C22)/E22</f>
        <v>129.99999999999986</v>
      </c>
      <c r="G22" s="18"/>
      <c r="H22" s="18"/>
      <c r="I22" s="19">
        <f>E22*50/C22</f>
        <v>1.5384615384615384E-2</v>
      </c>
      <c r="J22" s="18">
        <f>C22-(E22*1080)</f>
        <v>2117.9677495036876</v>
      </c>
      <c r="K22" s="95"/>
      <c r="L22" s="96"/>
      <c r="M22" s="96"/>
      <c r="N22" s="96"/>
      <c r="O22" s="96"/>
      <c r="P22" s="96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42995</v>
      </c>
      <c r="C24" s="20">
        <f>D22+G22-H22</f>
        <v>3298.9543748029791</v>
      </c>
      <c r="D24" s="17">
        <f>C24+(C24*0.04)</f>
        <v>3430.9125497950981</v>
      </c>
      <c r="E24" s="17">
        <f>C24/3250</f>
        <v>1.0150628845547629</v>
      </c>
      <c r="F24" s="28">
        <f>(D24-C24)/E24</f>
        <v>129.9999999999998</v>
      </c>
      <c r="G24" s="18"/>
      <c r="H24" s="18"/>
      <c r="I24" s="19">
        <f>E24*50/C24</f>
        <v>1.5384615384615387E-2</v>
      </c>
      <c r="J24" s="18">
        <f>C24-(E24*1080)</f>
        <v>2202.6864594838353</v>
      </c>
    </row>
    <row r="25" spans="1:16">
      <c r="A25" s="88"/>
      <c r="B25" s="82">
        <f>B24+7</f>
        <v>43002</v>
      </c>
      <c r="C25" s="20">
        <f>D24+G24-H24</f>
        <v>3430.9125497950981</v>
      </c>
      <c r="D25" s="17">
        <f>C25+(C25*0.04)</f>
        <v>3568.149051786902</v>
      </c>
      <c r="E25" s="17">
        <f>C25/3250</f>
        <v>1.0556653999369532</v>
      </c>
      <c r="F25" s="28">
        <f>(D25-C25)/E25</f>
        <v>129.99999999999991</v>
      </c>
      <c r="G25" s="18"/>
      <c r="H25" s="18"/>
      <c r="I25" s="19">
        <f>E25*50/C25</f>
        <v>1.5384615384615382E-2</v>
      </c>
      <c r="J25" s="18">
        <f>C25-(E25*1080)</f>
        <v>2290.7939178631887</v>
      </c>
    </row>
    <row r="26" spans="1:16">
      <c r="A26" s="88"/>
      <c r="B26" s="82">
        <f>B25+7</f>
        <v>43009</v>
      </c>
      <c r="C26" s="20">
        <f>D25+G25-H25</f>
        <v>3568.149051786902</v>
      </c>
      <c r="D26" s="17">
        <f>C26+(C26*0.04)</f>
        <v>3710.8750138583782</v>
      </c>
      <c r="E26" s="17">
        <f>C26/3250</f>
        <v>1.0978920159344314</v>
      </c>
      <c r="F26" s="28">
        <f>(D26-C26)/E26</f>
        <v>130.00000000000017</v>
      </c>
      <c r="G26" s="18"/>
      <c r="H26" s="18"/>
      <c r="I26" s="19">
        <f>E26*50/C26</f>
        <v>1.5384615384615385E-2</v>
      </c>
      <c r="J26" s="18">
        <f>C26-(E26*1080)</f>
        <v>2382.4256745777161</v>
      </c>
    </row>
    <row r="27" spans="1:16" ht="13.5" thickBot="1">
      <c r="A27" s="89"/>
      <c r="B27" s="82">
        <f>B26+7</f>
        <v>43016</v>
      </c>
      <c r="C27" s="20">
        <f>D26+G26-H26</f>
        <v>3710.8750138583782</v>
      </c>
      <c r="D27" s="17">
        <f>C27+(C27*0.04)</f>
        <v>3859.3100144127134</v>
      </c>
      <c r="E27" s="17">
        <f>C27/3250</f>
        <v>1.1418076965718087</v>
      </c>
      <c r="F27" s="28">
        <f>(D27-C27)/E27</f>
        <v>130.00000000000003</v>
      </c>
      <c r="G27" s="18"/>
      <c r="H27" s="18"/>
      <c r="I27" s="19">
        <f>E27*50/C27</f>
        <v>1.5384615384615385E-2</v>
      </c>
      <c r="J27" s="18">
        <f>C27-(E27*1080)</f>
        <v>2477.722701560825</v>
      </c>
      <c r="K27" s="95"/>
      <c r="L27" s="96"/>
      <c r="M27" s="96"/>
      <c r="N27" s="96"/>
      <c r="O27" s="96"/>
      <c r="P27" s="96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43023</v>
      </c>
      <c r="C29" s="20">
        <f>D27+G27-H27</f>
        <v>3859.3100144127134</v>
      </c>
      <c r="D29" s="17">
        <f>C29+(C29*0.04)</f>
        <v>4013.6824149892218</v>
      </c>
      <c r="E29" s="17">
        <f>C29/3250</f>
        <v>1.1874800044346809</v>
      </c>
      <c r="F29" s="28">
        <f>(D29-C29)/E29</f>
        <v>129.99999999999991</v>
      </c>
      <c r="G29" s="18"/>
      <c r="H29" s="18"/>
      <c r="I29" s="19">
        <f>E29*50/C29</f>
        <v>1.5384615384615384E-2</v>
      </c>
      <c r="J29" s="18">
        <f>C29-(E29*1080)</f>
        <v>2576.8316096232579</v>
      </c>
    </row>
    <row r="30" spans="1:16">
      <c r="A30" s="88"/>
      <c r="B30" s="82">
        <f>B29+7</f>
        <v>43030</v>
      </c>
      <c r="C30" s="20">
        <f>D29+G29-H29</f>
        <v>4013.6824149892218</v>
      </c>
      <c r="D30" s="17">
        <f>C30+(C30*0.04)</f>
        <v>4174.2297115887905</v>
      </c>
      <c r="E30" s="17">
        <f>C30/3250</f>
        <v>1.2349792046120682</v>
      </c>
      <c r="F30" s="28">
        <f>(D30-C30)/E30</f>
        <v>129.99999999999983</v>
      </c>
      <c r="G30" s="18"/>
      <c r="H30" s="18"/>
      <c r="I30" s="19">
        <f>E30*50/C30</f>
        <v>1.5384615384615384E-2</v>
      </c>
      <c r="J30" s="18">
        <f>C30-(E30*1080)</f>
        <v>2679.904874008188</v>
      </c>
    </row>
    <row r="31" spans="1:16">
      <c r="A31" s="88"/>
      <c r="B31" s="82">
        <f>B30+7</f>
        <v>43037</v>
      </c>
      <c r="C31" s="20">
        <f>D30+G30-H30</f>
        <v>4174.2297115887905</v>
      </c>
      <c r="D31" s="17">
        <f>C31+(C31*0.04)</f>
        <v>4341.1989000523417</v>
      </c>
      <c r="E31" s="17">
        <f>C31/3250</f>
        <v>1.284378372796551</v>
      </c>
      <c r="F31" s="28">
        <f>(D31-C31)/E31</f>
        <v>129.99999999999974</v>
      </c>
      <c r="G31" s="18"/>
      <c r="H31" s="18"/>
      <c r="I31" s="19">
        <f>E31*50/C31</f>
        <v>1.5384615384615385E-2</v>
      </c>
      <c r="J31" s="18">
        <f>C31-(E31*1080)</f>
        <v>2787.1010689685154</v>
      </c>
    </row>
    <row r="32" spans="1:16" ht="13.5" thickBot="1">
      <c r="A32" s="89"/>
      <c r="B32" s="82">
        <f>B31+7</f>
        <v>43044</v>
      </c>
      <c r="C32" s="20">
        <f>D31+G31-H31</f>
        <v>4341.1989000523417</v>
      </c>
      <c r="D32" s="17">
        <f>C32+(C32*0.04)</f>
        <v>4514.8468560544352</v>
      </c>
      <c r="E32" s="17">
        <f>C32/3250</f>
        <v>1.3357535077084128</v>
      </c>
      <c r="F32" s="28">
        <f>(D32-C32)/E32</f>
        <v>129.99999999999983</v>
      </c>
      <c r="G32" s="18"/>
      <c r="H32" s="81">
        <f>(D32-C19)*0.35</f>
        <v>593.21039065994967</v>
      </c>
      <c r="I32" s="19">
        <f>E32*50/C32</f>
        <v>1.5384615384615384E-2</v>
      </c>
      <c r="J32" s="18">
        <f>C32-(E32*1080)</f>
        <v>2898.5851117272559</v>
      </c>
      <c r="K32" s="90" t="s">
        <v>48</v>
      </c>
      <c r="L32" s="91"/>
      <c r="M32" s="91"/>
      <c r="N32" s="91"/>
      <c r="O32" s="91"/>
      <c r="P32" s="91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43051</v>
      </c>
      <c r="C34" s="20">
        <f>D32+G32-H32</f>
        <v>3921.6364653944856</v>
      </c>
      <c r="D34" s="17">
        <f>C34+(C34*0.04)</f>
        <v>4078.5019240102652</v>
      </c>
      <c r="E34" s="17">
        <f>C34/3250</f>
        <v>1.2066573739675341</v>
      </c>
      <c r="F34" s="28">
        <f>(D34-C34)/E34</f>
        <v>130.00000000000006</v>
      </c>
      <c r="G34" s="18"/>
      <c r="H34" s="18"/>
      <c r="I34" s="19">
        <f>E34*50/C34</f>
        <v>1.5384615384615385E-2</v>
      </c>
      <c r="J34" s="18">
        <f>C34-(E34*1080)</f>
        <v>2618.4465015095489</v>
      </c>
    </row>
    <row r="35" spans="1:16">
      <c r="A35" s="88"/>
      <c r="B35" s="82">
        <f>B34+7</f>
        <v>43058</v>
      </c>
      <c r="C35" s="20">
        <f>D34+G34-H34</f>
        <v>4078.5019240102652</v>
      </c>
      <c r="D35" s="17">
        <f>C35+(C35*0.04)</f>
        <v>4241.6420009706753</v>
      </c>
      <c r="E35" s="17">
        <f>C35/3250</f>
        <v>1.2549236689262355</v>
      </c>
      <c r="F35" s="28">
        <f>(D35-C35)/E35</f>
        <v>129.99999999999963</v>
      </c>
      <c r="G35" s="18"/>
      <c r="H35" s="18"/>
      <c r="I35" s="19">
        <f>E35*50/C35</f>
        <v>1.5384615384615385E-2</v>
      </c>
      <c r="J35" s="18">
        <f>C35-(E35*1080)</f>
        <v>2723.1843615699308</v>
      </c>
    </row>
    <row r="36" spans="1:16">
      <c r="A36" s="88"/>
      <c r="B36" s="82">
        <f>B35+7</f>
        <v>43065</v>
      </c>
      <c r="C36" s="20">
        <f>D35+G35-H35</f>
        <v>4241.6420009706753</v>
      </c>
      <c r="D36" s="17">
        <f>C36+(C36*0.04)</f>
        <v>4411.3076810095026</v>
      </c>
      <c r="E36" s="17">
        <f>C36/3250</f>
        <v>1.3051206156832846</v>
      </c>
      <c r="F36" s="28">
        <f>(D36-C36)/E36</f>
        <v>130.00000000000023</v>
      </c>
      <c r="G36" s="18"/>
      <c r="H36" s="18"/>
      <c r="I36" s="19">
        <f>E36*50/C36</f>
        <v>1.5384615384615385E-2</v>
      </c>
      <c r="J36" s="18">
        <f>C36-(E36*1080)</f>
        <v>2832.111736032728</v>
      </c>
    </row>
    <row r="37" spans="1:16" ht="13.5" thickBot="1">
      <c r="A37" s="89"/>
      <c r="B37" s="82">
        <f>B36+7</f>
        <v>43072</v>
      </c>
      <c r="C37" s="20">
        <f>D36+G36-H36</f>
        <v>4411.3076810095026</v>
      </c>
      <c r="D37" s="17">
        <f>C37+(C37*0.04)</f>
        <v>4587.7599882498826</v>
      </c>
      <c r="E37" s="17">
        <f>C37/3250</f>
        <v>1.3573254403106163</v>
      </c>
      <c r="F37" s="28">
        <f>(D37-C37)/E37</f>
        <v>129.99999999999986</v>
      </c>
      <c r="G37" s="81"/>
      <c r="H37" s="81"/>
      <c r="I37" s="19">
        <f>E37*50/C37</f>
        <v>1.5384615384615385E-2</v>
      </c>
      <c r="J37" s="18">
        <f>C37-(E37*1080)</f>
        <v>2945.3962054740368</v>
      </c>
      <c r="K37" s="95"/>
      <c r="L37" s="96"/>
      <c r="M37" s="96"/>
      <c r="N37" s="96"/>
      <c r="O37" s="96"/>
      <c r="P37" s="96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43079</v>
      </c>
      <c r="C39" s="20">
        <f>D37+G37-H37</f>
        <v>4587.7599882498826</v>
      </c>
      <c r="D39" s="17">
        <f>C39+(C39*0.04)</f>
        <v>4771.2703877798776</v>
      </c>
      <c r="E39" s="17">
        <f>C39/3250</f>
        <v>1.4116184579230409</v>
      </c>
      <c r="F39" s="28">
        <f>(D39-C39)/E39</f>
        <v>129.99999999999983</v>
      </c>
      <c r="G39" s="18"/>
      <c r="H39" s="18"/>
      <c r="I39" s="19">
        <f>E39*50/C39</f>
        <v>1.5384615384615385E-2</v>
      </c>
      <c r="J39" s="18">
        <f>C39-(E39*1080)</f>
        <v>3063.2120536929983</v>
      </c>
    </row>
    <row r="40" spans="1:16">
      <c r="A40" s="88"/>
      <c r="B40" s="82">
        <f>B39+7</f>
        <v>43086</v>
      </c>
      <c r="C40" s="20">
        <f>D39+G39-H39</f>
        <v>4771.2703877798776</v>
      </c>
      <c r="D40" s="17">
        <f>C40+(C40*0.04)</f>
        <v>4962.1212032910726</v>
      </c>
      <c r="E40" s="17">
        <f>C40/3250</f>
        <v>1.4680831962399623</v>
      </c>
      <c r="F40" s="28">
        <f>(D40-C40)/E40</f>
        <v>129.99999999999989</v>
      </c>
      <c r="G40" s="18"/>
      <c r="H40" s="18"/>
      <c r="I40" s="19">
        <f>E40*50/C40</f>
        <v>1.5384615384615384E-2</v>
      </c>
      <c r="J40" s="18">
        <f>C40-(E40*1080)</f>
        <v>3185.7405358407186</v>
      </c>
    </row>
    <row r="41" spans="1:16">
      <c r="A41" s="88"/>
      <c r="B41" s="82">
        <f>B40+7</f>
        <v>43093</v>
      </c>
      <c r="C41" s="20">
        <f>D40+G40-H40</f>
        <v>4962.1212032910726</v>
      </c>
      <c r="D41" s="17">
        <f>C41+(C41*0.04)</f>
        <v>5160.6060514227156</v>
      </c>
      <c r="E41" s="17">
        <f>C41/3250</f>
        <v>1.5268065240895607</v>
      </c>
      <c r="F41" s="28">
        <f>(D41-C41)/E41</f>
        <v>130.00000000000009</v>
      </c>
      <c r="G41" s="18"/>
      <c r="H41" s="18"/>
      <c r="I41" s="19">
        <f>E41*50/C41</f>
        <v>1.5384615384615384E-2</v>
      </c>
      <c r="J41" s="18">
        <f>C41-(E41*1080)</f>
        <v>3313.1701572743468</v>
      </c>
    </row>
    <row r="42" spans="1:16" ht="13.5" thickBot="1">
      <c r="A42" s="89"/>
      <c r="B42" s="82">
        <f>B41+7</f>
        <v>43100</v>
      </c>
      <c r="C42" s="20">
        <f>D41+G41-H41</f>
        <v>5160.6060514227156</v>
      </c>
      <c r="D42" s="17">
        <f>C42+(C42*0.04)</f>
        <v>5367.0302934796246</v>
      </c>
      <c r="E42" s="17">
        <f>C42/3250</f>
        <v>1.5878787850531433</v>
      </c>
      <c r="F42" s="28">
        <f>(D42-C42)/E42</f>
        <v>130.0000000000002</v>
      </c>
      <c r="G42" s="81"/>
      <c r="H42" s="81"/>
      <c r="I42" s="19">
        <f>E42*50/C42</f>
        <v>1.5384615384615384E-2</v>
      </c>
      <c r="J42" s="18">
        <f>C42-(E42*1080)</f>
        <v>3445.6969635653209</v>
      </c>
      <c r="K42" s="95"/>
      <c r="L42" s="96"/>
      <c r="M42" s="96"/>
      <c r="N42" s="96"/>
      <c r="O42" s="96"/>
      <c r="P42" s="96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43107</v>
      </c>
      <c r="C44" s="20">
        <f>D42+G42-H42</f>
        <v>5367.0302934796246</v>
      </c>
      <c r="D44" s="17">
        <f>C44+(C44*0.04)</f>
        <v>5581.7115052188092</v>
      </c>
      <c r="E44" s="17">
        <f>C44/3250</f>
        <v>1.651393936455269</v>
      </c>
      <c r="F44" s="28">
        <f>(D44-C44)/E44</f>
        <v>129.9999999999998</v>
      </c>
      <c r="G44" s="18"/>
      <c r="H44" s="18"/>
      <c r="I44" s="19">
        <f>E44*50/C44</f>
        <v>1.5384615384615384E-2</v>
      </c>
      <c r="J44" s="18">
        <f>C44-(E44*1080)</f>
        <v>3583.5248421079341</v>
      </c>
    </row>
    <row r="45" spans="1:16">
      <c r="A45" s="88"/>
      <c r="B45" s="82">
        <f>B44+7</f>
        <v>43114</v>
      </c>
      <c r="C45" s="20">
        <f>D44+G44-H44</f>
        <v>5581.7115052188092</v>
      </c>
      <c r="D45" s="17">
        <f>C45+(C45*0.04)</f>
        <v>5804.9799654275612</v>
      </c>
      <c r="E45" s="17">
        <f>C45/3250</f>
        <v>1.7174496939134798</v>
      </c>
      <c r="F45" s="28">
        <f>(D45-C45)/E45</f>
        <v>129.99999999999977</v>
      </c>
      <c r="G45" s="18"/>
      <c r="H45" s="18"/>
      <c r="I45" s="19">
        <f>E45*50/C45</f>
        <v>1.5384615384615385E-2</v>
      </c>
      <c r="J45" s="18">
        <f>C45-(E45*1080)</f>
        <v>3726.8658357922509</v>
      </c>
    </row>
    <row r="46" spans="1:16">
      <c r="A46" s="88"/>
      <c r="B46" s="82">
        <f>B45+7</f>
        <v>43121</v>
      </c>
      <c r="C46" s="20">
        <f>D45+G45-H45</f>
        <v>5804.9799654275612</v>
      </c>
      <c r="D46" s="17">
        <f>C46+(C46*0.04)</f>
        <v>6037.1791640446636</v>
      </c>
      <c r="E46" s="17">
        <f>C46/3250</f>
        <v>1.7861476816700188</v>
      </c>
      <c r="F46" s="28">
        <f>(D46-C46)/E46</f>
        <v>129.99999999999997</v>
      </c>
      <c r="G46" s="18"/>
      <c r="H46" s="18"/>
      <c r="I46" s="19">
        <f>E46*50/C46</f>
        <v>1.5384615384615384E-2</v>
      </c>
      <c r="J46" s="18">
        <f>C46-(E46*1080)</f>
        <v>3875.9404692239409</v>
      </c>
    </row>
    <row r="47" spans="1:16" ht="13.5" thickBot="1">
      <c r="A47" s="89"/>
      <c r="B47" s="82">
        <f>B46+7</f>
        <v>43128</v>
      </c>
      <c r="C47" s="20">
        <f>D46+G46-H46</f>
        <v>6037.1791640446636</v>
      </c>
      <c r="D47" s="17">
        <f>C47+(C47*0.04)</f>
        <v>6278.6663306064502</v>
      </c>
      <c r="E47" s="17">
        <f>C47/3250</f>
        <v>1.8575935889368196</v>
      </c>
      <c r="F47" s="28">
        <f>(D47-C47)/E47</f>
        <v>130.00000000000003</v>
      </c>
      <c r="G47" s="81"/>
      <c r="H47" s="81">
        <f>(D47-C34)*0.35</f>
        <v>824.96045282418754</v>
      </c>
      <c r="I47" s="19">
        <f>E47*50/C47</f>
        <v>1.5384615384615385E-2</v>
      </c>
      <c r="J47" s="18">
        <f>C47-(E47*1080)</f>
        <v>4030.9780879928985</v>
      </c>
      <c r="K47" s="90" t="s">
        <v>48</v>
      </c>
      <c r="L47" s="91"/>
      <c r="M47" s="91"/>
      <c r="N47" s="91"/>
      <c r="O47" s="91"/>
      <c r="P47" s="91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43135</v>
      </c>
      <c r="C49" s="20">
        <f>D47+G47-H47</f>
        <v>5453.7058777822622</v>
      </c>
      <c r="D49" s="17">
        <f>C49+(C49*0.04)</f>
        <v>5671.8541128935531</v>
      </c>
      <c r="E49" s="17">
        <f>C49/3250</f>
        <v>1.6780633470099269</v>
      </c>
      <c r="F49" s="28">
        <f>(D49-C49)/E49</f>
        <v>130.00000000000023</v>
      </c>
      <c r="G49" s="18"/>
      <c r="H49" s="18"/>
      <c r="I49" s="19">
        <f>E49*50/C49</f>
        <v>1.5384615384615385E-2</v>
      </c>
      <c r="J49" s="18">
        <f>C49-(E49*1080)</f>
        <v>3641.3974630115408</v>
      </c>
    </row>
    <row r="50" spans="1:16">
      <c r="A50" s="88"/>
      <c r="B50" s="82">
        <f>B49+7</f>
        <v>43142</v>
      </c>
      <c r="C50" s="20">
        <f>D49+G49-H49</f>
        <v>5671.8541128935531</v>
      </c>
      <c r="D50" s="17">
        <f>C50+(C50*0.04)</f>
        <v>5898.7282774092955</v>
      </c>
      <c r="E50" s="17">
        <f>C50/3250</f>
        <v>1.745185880890324</v>
      </c>
      <c r="F50" s="28">
        <f>(D50-C50)/E50</f>
        <v>130.0000000000002</v>
      </c>
      <c r="G50" s="18"/>
      <c r="H50" s="18"/>
      <c r="I50" s="19">
        <f>E50*50/C50</f>
        <v>1.5384615384615384E-2</v>
      </c>
      <c r="J50" s="18">
        <f>C50-(E50*1080)</f>
        <v>3787.0533615320032</v>
      </c>
    </row>
    <row r="51" spans="1:16">
      <c r="A51" s="88"/>
      <c r="B51" s="82">
        <f>B50+7</f>
        <v>43149</v>
      </c>
      <c r="C51" s="20">
        <f>D50+G50-H50</f>
        <v>5898.7282774092955</v>
      </c>
      <c r="D51" s="17">
        <f>C51+(C51*0.04)</f>
        <v>6134.6774085056677</v>
      </c>
      <c r="E51" s="17">
        <f>C51/3250</f>
        <v>1.8149933161259371</v>
      </c>
      <c r="F51" s="28">
        <f>(D51-C51)/E51</f>
        <v>130.0000000000002</v>
      </c>
      <c r="G51" s="18"/>
      <c r="H51" s="18"/>
      <c r="I51" s="19">
        <f>E51*50/C51</f>
        <v>1.5384615384615384E-2</v>
      </c>
      <c r="J51" s="18">
        <f>C51-(E51*1080)</f>
        <v>3938.5354959932838</v>
      </c>
    </row>
    <row r="52" spans="1:16" ht="13.5" thickBot="1">
      <c r="A52" s="89"/>
      <c r="B52" s="82">
        <f>B51+7</f>
        <v>43156</v>
      </c>
      <c r="C52" s="20">
        <f>D51+G51-H51</f>
        <v>6134.6774085056677</v>
      </c>
      <c r="D52" s="17">
        <f>C52+(C52*0.04)</f>
        <v>6380.0645048458946</v>
      </c>
      <c r="E52" s="17">
        <f>C52/3250</f>
        <v>1.8875930487709747</v>
      </c>
      <c r="F52" s="28">
        <f>(D52-C52)/E52</f>
        <v>130.00000000000009</v>
      </c>
      <c r="G52" s="81"/>
      <c r="H52" s="81"/>
      <c r="I52" s="19">
        <f>E52*50/C52</f>
        <v>1.5384615384615384E-2</v>
      </c>
      <c r="J52" s="18">
        <f>C52-(E52*1080)</f>
        <v>4096.0769158330149</v>
      </c>
      <c r="K52" s="95"/>
      <c r="L52" s="96"/>
      <c r="M52" s="96"/>
      <c r="N52" s="96"/>
      <c r="O52" s="96"/>
      <c r="P52" s="96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43163</v>
      </c>
      <c r="C54" s="20">
        <f>D52+G52-H52</f>
        <v>6380.0645048458946</v>
      </c>
      <c r="D54" s="17">
        <f>C54+(C54*0.04)</f>
        <v>6635.2670850397308</v>
      </c>
      <c r="E54" s="17">
        <f>C54/3250</f>
        <v>1.9630967707218137</v>
      </c>
      <c r="F54" s="28">
        <f>(D54-C54)/E54</f>
        <v>130.0000000000002</v>
      </c>
      <c r="G54" s="18"/>
      <c r="H54" s="18"/>
      <c r="I54" s="19">
        <f>E54*50/C54</f>
        <v>1.5384615384615384E-2</v>
      </c>
      <c r="J54" s="18">
        <f>C54-(E54*1080)</f>
        <v>4259.9199924663353</v>
      </c>
    </row>
    <row r="55" spans="1:16">
      <c r="A55" s="88"/>
      <c r="B55" s="82">
        <f>B54+7</f>
        <v>43170</v>
      </c>
      <c r="C55" s="20">
        <f>D54+G54-H54</f>
        <v>6635.2670850397308</v>
      </c>
      <c r="D55" s="17">
        <f>C55+(C55*0.04)</f>
        <v>6900.67776844132</v>
      </c>
      <c r="E55" s="17">
        <f>C55/3250</f>
        <v>2.0416206415506863</v>
      </c>
      <c r="F55" s="28">
        <f>(D55-C55)/E55</f>
        <v>130.00000000000003</v>
      </c>
      <c r="G55" s="18"/>
      <c r="H55" s="18"/>
      <c r="I55" s="19">
        <f>E55*50/C55</f>
        <v>1.5384615384615384E-2</v>
      </c>
      <c r="J55" s="18">
        <f>C55-(E55*1080)</f>
        <v>4430.3167921649892</v>
      </c>
    </row>
    <row r="56" spans="1:16">
      <c r="A56" s="88"/>
      <c r="B56" s="82">
        <f>B55+7</f>
        <v>43177</v>
      </c>
      <c r="C56" s="20">
        <f>D55+G55-H55</f>
        <v>6900.67776844132</v>
      </c>
      <c r="D56" s="17">
        <f>C56+(C56*0.04)</f>
        <v>7176.704879178973</v>
      </c>
      <c r="E56" s="17">
        <f>C56/3250</f>
        <v>2.1232854672127139</v>
      </c>
      <c r="F56" s="28">
        <f>(D56-C56)/E56</f>
        <v>130.00000000000006</v>
      </c>
      <c r="G56" s="18"/>
      <c r="H56" s="18"/>
      <c r="I56" s="19">
        <f>E56*50/C56</f>
        <v>1.5384615384615384E-2</v>
      </c>
      <c r="J56" s="18">
        <f>C56-(E56*1080)</f>
        <v>4607.5294638515888</v>
      </c>
    </row>
    <row r="57" spans="1:16" ht="13.5" thickBot="1">
      <c r="A57" s="89"/>
      <c r="B57" s="82">
        <f>B56+7</f>
        <v>43184</v>
      </c>
      <c r="C57" s="20">
        <f>D56+G56-H56</f>
        <v>7176.704879178973</v>
      </c>
      <c r="D57" s="17">
        <f>C57+(C57*0.04)</f>
        <v>7463.7730743461316</v>
      </c>
      <c r="E57" s="17">
        <f>C57/3250</f>
        <v>2.2082168859012223</v>
      </c>
      <c r="F57" s="28">
        <f>(D57-C57)/E57</f>
        <v>129.99999999999986</v>
      </c>
      <c r="G57" s="81"/>
      <c r="H57" s="81"/>
      <c r="I57" s="19">
        <f>E57*50/C57</f>
        <v>1.5384615384615384E-2</v>
      </c>
      <c r="J57" s="18">
        <f>C57-(E57*1080)</f>
        <v>4791.8306424056527</v>
      </c>
      <c r="K57" s="95"/>
      <c r="L57" s="96"/>
      <c r="M57" s="96"/>
      <c r="N57" s="96"/>
      <c r="O57" s="96"/>
      <c r="P57" s="96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43191</v>
      </c>
      <c r="C59" s="20">
        <f>D57+G57-H57</f>
        <v>7463.7730743461316</v>
      </c>
      <c r="D59" s="17">
        <f>C59+(C59*0.04)</f>
        <v>7762.323997319977</v>
      </c>
      <c r="E59" s="17">
        <f>C59/3250</f>
        <v>2.2965455613372714</v>
      </c>
      <c r="F59" s="28">
        <f>(D59-C59)/E59</f>
        <v>130.00000000000009</v>
      </c>
      <c r="G59" s="18"/>
      <c r="H59" s="18"/>
      <c r="I59" s="19">
        <f>E59*50/C59</f>
        <v>1.5384615384615385E-2</v>
      </c>
      <c r="J59" s="18">
        <f>C59-(E59*1080)</f>
        <v>4983.5038681018787</v>
      </c>
    </row>
    <row r="60" spans="1:16">
      <c r="A60" s="88"/>
      <c r="B60" s="82">
        <f>B59+7</f>
        <v>43198</v>
      </c>
      <c r="C60" s="20">
        <f>D59+G59-H59</f>
        <v>7762.323997319977</v>
      </c>
      <c r="D60" s="17">
        <f>C60+(C60*0.04)</f>
        <v>8072.8169572127763</v>
      </c>
      <c r="E60" s="17">
        <f>C60/3250</f>
        <v>2.3884073837907622</v>
      </c>
      <c r="F60" s="28">
        <f>(D60-C60)/E60</f>
        <v>130.00000000000009</v>
      </c>
      <c r="G60" s="18"/>
      <c r="H60" s="18"/>
      <c r="I60" s="19">
        <f>E60*50/C60</f>
        <v>1.5384615384615384E-2</v>
      </c>
      <c r="J60" s="18">
        <f>C60-(E60*1080)</f>
        <v>5182.8440228259533</v>
      </c>
    </row>
    <row r="61" spans="1:16">
      <c r="A61" s="88"/>
      <c r="B61" s="82">
        <f>B60+7</f>
        <v>43205</v>
      </c>
      <c r="C61" s="20">
        <f>D60+G60-H60</f>
        <v>8072.8169572127763</v>
      </c>
      <c r="D61" s="17">
        <f>C61+(C61*0.04)</f>
        <v>8395.7296355012877</v>
      </c>
      <c r="E61" s="17">
        <f>C61/3250</f>
        <v>2.4839436791423926</v>
      </c>
      <c r="F61" s="28">
        <f>(D61-C61)/E61</f>
        <v>130.00000000000014</v>
      </c>
      <c r="G61" s="18"/>
      <c r="H61" s="18"/>
      <c r="I61" s="19">
        <f>E61*50/C61</f>
        <v>1.5384615384615384E-2</v>
      </c>
      <c r="J61" s="18">
        <f>C61-(E61*1080)</f>
        <v>5390.1577837389923</v>
      </c>
    </row>
    <row r="62" spans="1:16" ht="13.5" thickBot="1">
      <c r="A62" s="89"/>
      <c r="B62" s="82">
        <f>B61+7</f>
        <v>43212</v>
      </c>
      <c r="C62" s="20">
        <f>D61+G61-H61</f>
        <v>8395.7296355012877</v>
      </c>
      <c r="D62" s="17">
        <f>C62+(C62*0.04)</f>
        <v>8731.5588209213383</v>
      </c>
      <c r="E62" s="17">
        <f>C62/3250</f>
        <v>2.5833014263080885</v>
      </c>
      <c r="F62" s="28">
        <f>(D62-C62)/E62</f>
        <v>129.99999999999966</v>
      </c>
      <c r="G62" s="81"/>
      <c r="H62" s="81">
        <f>(D62-C49)*0.35</f>
        <v>1147.2485300986766</v>
      </c>
      <c r="I62" s="19">
        <f>E62*50/C62</f>
        <v>1.5384615384615384E-2</v>
      </c>
      <c r="J62" s="18">
        <f>C62-(E62*1080)</f>
        <v>5605.7640950885525</v>
      </c>
      <c r="K62" s="90" t="s">
        <v>48</v>
      </c>
      <c r="L62" s="91"/>
      <c r="M62" s="91"/>
      <c r="N62" s="91"/>
      <c r="O62" s="91"/>
      <c r="P62" s="91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43219</v>
      </c>
      <c r="C64" s="20">
        <f>D62+G62-H62</f>
        <v>7584.310290822662</v>
      </c>
      <c r="D64" s="17">
        <f>C64+(C64*0.04)</f>
        <v>7887.6827024555687</v>
      </c>
      <c r="E64" s="17">
        <f>C64/3250</f>
        <v>2.3336339356377422</v>
      </c>
      <c r="F64" s="28">
        <f>(D64-C64)/E64</f>
        <v>130.00000000000011</v>
      </c>
      <c r="G64" s="17"/>
      <c r="H64" s="80"/>
      <c r="I64" s="19">
        <f>E64*50/C64</f>
        <v>1.5384615384615385E-2</v>
      </c>
      <c r="J64" s="18">
        <f>C64-(E64*1080)</f>
        <v>5063.9856403338999</v>
      </c>
    </row>
    <row r="65" spans="1:16">
      <c r="A65" s="88"/>
      <c r="B65" s="82">
        <f>B64+7</f>
        <v>43226</v>
      </c>
      <c r="C65" s="20">
        <f>D64+G64-H64</f>
        <v>7887.6827024555687</v>
      </c>
      <c r="D65" s="17">
        <f>C65+(C65*0.04)</f>
        <v>8203.1900105537916</v>
      </c>
      <c r="E65" s="17">
        <f>C65/3250</f>
        <v>2.4269792930632521</v>
      </c>
      <c r="F65" s="28">
        <f>(D65-C65)/E65</f>
        <v>130.00000000000006</v>
      </c>
      <c r="G65" s="17"/>
      <c r="H65" s="80"/>
      <c r="I65" s="19">
        <f>E65*50/C65</f>
        <v>1.5384615384615387E-2</v>
      </c>
      <c r="J65" s="18">
        <f>C65-(E65*1080)</f>
        <v>5266.5450659472563</v>
      </c>
    </row>
    <row r="66" spans="1:16">
      <c r="A66" s="88"/>
      <c r="B66" s="82">
        <f>B65+7</f>
        <v>43233</v>
      </c>
      <c r="C66" s="20">
        <f>D65+G65-H65</f>
        <v>8203.1900105537916</v>
      </c>
      <c r="D66" s="17">
        <f>C66+(C66*0.04)</f>
        <v>8531.3176109759424</v>
      </c>
      <c r="E66" s="17">
        <f>C66/3250</f>
        <v>2.524058464785782</v>
      </c>
      <c r="F66" s="28">
        <f>(D66-C66)/E66</f>
        <v>129.99999999999969</v>
      </c>
      <c r="G66" s="17"/>
      <c r="H66" s="80"/>
      <c r="I66" s="19">
        <f>E66*50/C66</f>
        <v>1.5384615384615385E-2</v>
      </c>
      <c r="J66" s="18">
        <f>C66-(E66*1080)</f>
        <v>5477.2068685851464</v>
      </c>
    </row>
    <row r="67" spans="1:16" ht="13.5" thickBot="1">
      <c r="A67" s="89"/>
      <c r="B67" s="82">
        <f>B66+7</f>
        <v>43240</v>
      </c>
      <c r="C67" s="20">
        <f>D66+G66-H66</f>
        <v>8531.3176109759424</v>
      </c>
      <c r="D67" s="17">
        <f>C67+(C67*0.04)</f>
        <v>8872.5703154149796</v>
      </c>
      <c r="E67" s="17">
        <f>C67/3250</f>
        <v>2.6250208033772129</v>
      </c>
      <c r="F67" s="28">
        <f>(D67-C67)/E67</f>
        <v>129.9999999999998</v>
      </c>
      <c r="G67" s="81"/>
      <c r="H67" s="81"/>
      <c r="I67" s="19">
        <f>E67*50/C67</f>
        <v>1.5384615384615384E-2</v>
      </c>
      <c r="J67" s="18">
        <f>C67-(E67*1080)</f>
        <v>5696.2951433285525</v>
      </c>
      <c r="K67" s="95"/>
      <c r="L67" s="96"/>
      <c r="M67" s="96"/>
      <c r="N67" s="96"/>
      <c r="O67" s="96"/>
      <c r="P67" s="96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43247</v>
      </c>
      <c r="C69" s="20">
        <f>D67+G67-H67</f>
        <v>8872.5703154149796</v>
      </c>
      <c r="D69" s="17">
        <f>C69+(C69*0.04)</f>
        <v>9227.4731280315791</v>
      </c>
      <c r="E69" s="17">
        <f>C69/3250</f>
        <v>2.7300216355123013</v>
      </c>
      <c r="F69" s="28">
        <f>(D69-C69)/E69</f>
        <v>130.00000000000011</v>
      </c>
      <c r="G69" s="18"/>
      <c r="H69" s="18"/>
      <c r="I69" s="19">
        <f>E69*50/C69</f>
        <v>1.5384615384615384E-2</v>
      </c>
      <c r="J69" s="18">
        <f>C69-(E69*1080)</f>
        <v>5924.1469490616946</v>
      </c>
    </row>
    <row r="70" spans="1:16">
      <c r="A70" s="88"/>
      <c r="B70" s="82">
        <f>B69+7</f>
        <v>43254</v>
      </c>
      <c r="C70" s="20">
        <f>D69+G69-H69</f>
        <v>9227.4731280315791</v>
      </c>
      <c r="D70" s="17">
        <f>C70+(C70*0.04)</f>
        <v>9596.5720531528423</v>
      </c>
      <c r="E70" s="17">
        <f>C70/3250</f>
        <v>2.8392225009327934</v>
      </c>
      <c r="F70" s="28">
        <f>(D70-C70)/E70</f>
        <v>130</v>
      </c>
      <c r="G70" s="18"/>
      <c r="H70" s="18"/>
      <c r="I70" s="19">
        <f>E70*50/C70</f>
        <v>1.5384615384615384E-2</v>
      </c>
      <c r="J70" s="18">
        <f>C70-(E70*1080)</f>
        <v>6161.1128270241625</v>
      </c>
    </row>
    <row r="71" spans="1:16">
      <c r="A71" s="88"/>
      <c r="B71" s="82">
        <f>B70+7</f>
        <v>43261</v>
      </c>
      <c r="C71" s="20">
        <f>D70+G70-H70</f>
        <v>9596.5720531528423</v>
      </c>
      <c r="D71" s="17">
        <f>C71+(C71*0.04)</f>
        <v>9980.4349352789559</v>
      </c>
      <c r="E71" s="17">
        <f>C71/3250</f>
        <v>2.9527914009701055</v>
      </c>
      <c r="F71" s="28">
        <f>(D71-C71)/E71</f>
        <v>129.99999999999997</v>
      </c>
      <c r="G71" s="18"/>
      <c r="H71" s="18"/>
      <c r="I71" s="19">
        <f>E71*50/C71</f>
        <v>1.5384615384615385E-2</v>
      </c>
      <c r="J71" s="18">
        <f>C71-(E71*1080)</f>
        <v>6407.5573401051279</v>
      </c>
    </row>
    <row r="72" spans="1:16" ht="13.5" thickBot="1">
      <c r="A72" s="89"/>
      <c r="B72" s="82">
        <f>B71+7</f>
        <v>43268</v>
      </c>
      <c r="C72" s="20">
        <f>D71+G71-H71</f>
        <v>9980.4349352789559</v>
      </c>
      <c r="D72" s="17">
        <f>C72+(C72*0.04)</f>
        <v>10379.652332690113</v>
      </c>
      <c r="E72" s="17">
        <f>C72/3250</f>
        <v>3.0709030570089095</v>
      </c>
      <c r="F72" s="28">
        <f>(D72-C72)/E72</f>
        <v>129.99999999999974</v>
      </c>
      <c r="G72" s="81"/>
      <c r="H72" s="81"/>
      <c r="I72" s="19">
        <f>E72*50/C72</f>
        <v>1.5384615384615385E-2</v>
      </c>
      <c r="J72" s="18">
        <f>C72-(E72*1080)</f>
        <v>6663.8596337093331</v>
      </c>
      <c r="K72" s="95"/>
      <c r="L72" s="96"/>
      <c r="M72" s="96"/>
      <c r="N72" s="96"/>
      <c r="O72" s="96"/>
      <c r="P72" s="96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43275</v>
      </c>
      <c r="C74" s="20">
        <f>D72+G72-H72</f>
        <v>10379.652332690113</v>
      </c>
      <c r="D74" s="17">
        <f>C74+(C74*0.04)</f>
        <v>10794.838425997717</v>
      </c>
      <c r="E74" s="17">
        <f>C74/3250</f>
        <v>3.1937391792892655</v>
      </c>
      <c r="F74" s="28">
        <f>(D74-C74)/E74</f>
        <v>129.99999999999986</v>
      </c>
      <c r="G74" s="18"/>
      <c r="H74" s="18"/>
      <c r="I74" s="19">
        <f>E74*50/C74</f>
        <v>1.5384615384615385E-2</v>
      </c>
      <c r="J74" s="18">
        <f>C74-(E74*1080)</f>
        <v>6930.4140190577064</v>
      </c>
    </row>
    <row r="75" spans="1:16">
      <c r="A75" s="88"/>
      <c r="B75" s="82">
        <f>B74+7</f>
        <v>43282</v>
      </c>
      <c r="C75" s="20">
        <f>D74+G74-H74</f>
        <v>10794.838425997717</v>
      </c>
      <c r="D75" s="17">
        <f>C75+(C75*0.04)</f>
        <v>11226.631963037626</v>
      </c>
      <c r="E75" s="17">
        <f>C75/3250</f>
        <v>3.3214887464608362</v>
      </c>
      <c r="F75" s="28">
        <f>(D75-C75)/E75</f>
        <v>129.99999999999983</v>
      </c>
      <c r="G75" s="18"/>
      <c r="H75" s="18"/>
      <c r="I75" s="19">
        <f>E75*50/C75</f>
        <v>1.5384615384615385E-2</v>
      </c>
      <c r="J75" s="18">
        <f>C75-(E75*1080)</f>
        <v>7207.6305798200137</v>
      </c>
    </row>
    <row r="76" spans="1:16">
      <c r="A76" s="88"/>
      <c r="B76" s="82">
        <f>B75+7</f>
        <v>43289</v>
      </c>
      <c r="C76" s="20">
        <f>D75+G75-H75</f>
        <v>11226.631963037626</v>
      </c>
      <c r="D76" s="17">
        <f>C76+(C76*0.04)</f>
        <v>11675.69724155913</v>
      </c>
      <c r="E76" s="17">
        <f>C76/3250</f>
        <v>3.4543482963192695</v>
      </c>
      <c r="F76" s="28">
        <f>(D76-C76)/E76</f>
        <v>129.99999999999977</v>
      </c>
      <c r="G76" s="18"/>
      <c r="H76" s="18"/>
      <c r="I76" s="19">
        <f>E76*50/C76</f>
        <v>1.5384615384615385E-2</v>
      </c>
      <c r="J76" s="18">
        <f>C76-(E76*1080)</f>
        <v>7495.9358030128151</v>
      </c>
    </row>
    <row r="77" spans="1:16" ht="13.5" thickBot="1">
      <c r="A77" s="89"/>
      <c r="B77" s="82">
        <f>B76+7</f>
        <v>43296</v>
      </c>
      <c r="C77" s="20">
        <f>D76+G76-H76</f>
        <v>11675.69724155913</v>
      </c>
      <c r="D77" s="17">
        <f>C77+(C77*0.04)</f>
        <v>12142.725131221496</v>
      </c>
      <c r="E77" s="17">
        <f>C77/3250</f>
        <v>3.5925222281720401</v>
      </c>
      <c r="F77" s="28">
        <f>(D77-C77)/E77</f>
        <v>130.00000000000017</v>
      </c>
      <c r="G77" s="81"/>
      <c r="H77" s="81">
        <f>(D77-C64)*0.35</f>
        <v>1595.4451941395916</v>
      </c>
      <c r="I77" s="19">
        <f>E77*50/C77</f>
        <v>1.5384615384615385E-2</v>
      </c>
      <c r="J77" s="18">
        <f>C77-(E77*1080)</f>
        <v>7795.773235133327</v>
      </c>
      <c r="K77" s="90" t="s">
        <v>48</v>
      </c>
      <c r="L77" s="91"/>
      <c r="M77" s="91"/>
      <c r="N77" s="91"/>
      <c r="O77" s="91"/>
      <c r="P77" s="91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43303</v>
      </c>
      <c r="C79" s="20">
        <f>D77+G77-H77</f>
        <v>10547.279937081905</v>
      </c>
      <c r="D79" s="17">
        <f>C79+(C79*0.04)</f>
        <v>10969.17113456518</v>
      </c>
      <c r="E79" s="17">
        <f>C79/3250</f>
        <v>3.2453169037175091</v>
      </c>
      <c r="F79" s="28">
        <f>(D79-C79)/E79</f>
        <v>129.99999999999974</v>
      </c>
      <c r="G79" s="18"/>
      <c r="H79" s="18"/>
      <c r="I79" s="19">
        <f>E79*50/C79</f>
        <v>1.5384615384615385E-2</v>
      </c>
      <c r="J79" s="18">
        <f>C79-(E79*1080)</f>
        <v>7042.3376810669943</v>
      </c>
    </row>
    <row r="80" spans="1:16">
      <c r="A80" s="88"/>
      <c r="B80" s="82">
        <f>B79+7</f>
        <v>43310</v>
      </c>
      <c r="C80" s="20">
        <f>D79+G79-H79</f>
        <v>10969.17113456518</v>
      </c>
      <c r="D80" s="17">
        <f>C80+(C80*0.04)</f>
        <v>11407.937979947787</v>
      </c>
      <c r="E80" s="17">
        <f>C80/3250</f>
        <v>3.3751295798662091</v>
      </c>
      <c r="F80" s="28">
        <f>(D80-C80)/E80</f>
        <v>129.99999999999974</v>
      </c>
      <c r="G80" s="18"/>
      <c r="H80" s="18"/>
      <c r="I80" s="19">
        <f>E80*50/C80</f>
        <v>1.5384615384615384E-2</v>
      </c>
      <c r="J80" s="18">
        <f>C80-(E80*1080)</f>
        <v>7324.0311883096747</v>
      </c>
    </row>
    <row r="81" spans="1:16">
      <c r="A81" s="88"/>
      <c r="B81" s="82">
        <f>B80+7</f>
        <v>43317</v>
      </c>
      <c r="C81" s="20">
        <f>D80+G80-H80</f>
        <v>11407.937979947787</v>
      </c>
      <c r="D81" s="17">
        <f>C81+(C81*0.04)</f>
        <v>11864.255499145698</v>
      </c>
      <c r="E81" s="17">
        <f>C81/3250</f>
        <v>3.5101347630608575</v>
      </c>
      <c r="F81" s="28">
        <f>(D81-C81)/E81</f>
        <v>130.00000000000006</v>
      </c>
      <c r="G81" s="18"/>
      <c r="H81" s="18"/>
      <c r="I81" s="19">
        <f>E81*50/C81</f>
        <v>1.5384615384615385E-2</v>
      </c>
      <c r="J81" s="18">
        <f>C81-(E81*1080)</f>
        <v>7616.9924358420603</v>
      </c>
    </row>
    <row r="82" spans="1:16" ht="13.5" thickBot="1">
      <c r="A82" s="89"/>
      <c r="B82" s="82">
        <f>B81+7</f>
        <v>43324</v>
      </c>
      <c r="C82" s="20">
        <f>D81+G81-H81</f>
        <v>11864.255499145698</v>
      </c>
      <c r="D82" s="17">
        <f>C82+(C82*0.04)</f>
        <v>12338.825719111526</v>
      </c>
      <c r="E82" s="17">
        <f>C82/3250</f>
        <v>3.6505401535832918</v>
      </c>
      <c r="F82" s="28">
        <f>(D82-C82)/E82</f>
        <v>130.00000000000003</v>
      </c>
      <c r="G82" s="81"/>
      <c r="H82" s="81"/>
      <c r="I82" s="19">
        <f>E82*50/C82</f>
        <v>1.5384615384615385E-2</v>
      </c>
      <c r="J82" s="18">
        <f>C82-(E82*1080)</f>
        <v>7921.6721332757425</v>
      </c>
      <c r="K82" s="95"/>
      <c r="L82" s="96"/>
      <c r="M82" s="96"/>
      <c r="N82" s="96"/>
      <c r="O82" s="96"/>
      <c r="P82" s="96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43331</v>
      </c>
      <c r="C84" s="20">
        <f>D82+G82-H82</f>
        <v>12338.825719111526</v>
      </c>
      <c r="D84" s="17">
        <f>C84+(C84*0.04)</f>
        <v>12832.378747875988</v>
      </c>
      <c r="E84" s="17">
        <f>C84/3250</f>
        <v>3.7965617597266235</v>
      </c>
      <c r="F84" s="28">
        <f>(D84-C84)/E84</f>
        <v>130.00000000000011</v>
      </c>
      <c r="G84" s="18"/>
      <c r="H84" s="18"/>
      <c r="I84" s="19">
        <f>E84*50/C84</f>
        <v>1.5384615384615385E-2</v>
      </c>
      <c r="J84" s="18">
        <f>C84-(E84*1080)</f>
        <v>8238.5390186067725</v>
      </c>
    </row>
    <row r="85" spans="1:16">
      <c r="A85" s="88"/>
      <c r="B85" s="82">
        <f>B84+7</f>
        <v>43338</v>
      </c>
      <c r="C85" s="20">
        <f>D84+G84-H84</f>
        <v>12832.378747875988</v>
      </c>
      <c r="D85" s="17">
        <f>C85+(C85*0.04)</f>
        <v>13345.673897791028</v>
      </c>
      <c r="E85" s="17">
        <f>C85/3250</f>
        <v>3.9484242301156884</v>
      </c>
      <c r="F85" s="28">
        <f>(D85-C85)/E85</f>
        <v>130.00000000000023</v>
      </c>
      <c r="G85" s="18"/>
      <c r="H85" s="18"/>
      <c r="I85" s="19">
        <f>E85*50/C85</f>
        <v>1.5384615384615384E-2</v>
      </c>
      <c r="J85" s="18">
        <f>C85-(E85*1080)</f>
        <v>8568.0805793510444</v>
      </c>
      <c r="K85" s="31"/>
      <c r="L85" s="31"/>
    </row>
    <row r="86" spans="1:16">
      <c r="A86" s="88"/>
      <c r="B86" s="82">
        <f>B85+7</f>
        <v>43345</v>
      </c>
      <c r="C86" s="20">
        <f>D85+G85-H85</f>
        <v>13345.673897791028</v>
      </c>
      <c r="D86" s="17">
        <f>C86+(C86*0.04)</f>
        <v>13879.50085370267</v>
      </c>
      <c r="E86" s="17">
        <f>C86/3250</f>
        <v>4.1063611993203164</v>
      </c>
      <c r="F86" s="28">
        <f>(D86-C86)/E86</f>
        <v>130.00000000000011</v>
      </c>
      <c r="G86" s="18"/>
      <c r="H86" s="18"/>
      <c r="I86" s="19">
        <f>E86*50/C86</f>
        <v>1.5384615384615385E-2</v>
      </c>
      <c r="J86" s="18">
        <f>C86-(E86*1080)</f>
        <v>8910.8038025250862</v>
      </c>
      <c r="K86" s="31"/>
      <c r="L86" s="31"/>
    </row>
    <row r="87" spans="1:16" ht="13.5" thickBot="1">
      <c r="A87" s="89"/>
      <c r="B87" s="82">
        <f>B86+7</f>
        <v>43352</v>
      </c>
      <c r="C87" s="20">
        <f>D86+G86-H86</f>
        <v>13879.50085370267</v>
      </c>
      <c r="D87" s="17">
        <f>C87+(C87*0.04)</f>
        <v>14434.680887850776</v>
      </c>
      <c r="E87" s="17">
        <f>C87/3250</f>
        <v>4.2706156472931287</v>
      </c>
      <c r="F87" s="28">
        <f>(D87-C87)/E87</f>
        <v>129.99999999999997</v>
      </c>
      <c r="G87" s="81"/>
      <c r="H87" s="81"/>
      <c r="I87" s="19">
        <f>E87*50/C87</f>
        <v>1.5384615384615382E-2</v>
      </c>
      <c r="J87" s="18">
        <f>C87-(E87*1080)</f>
        <v>9267.2359546260905</v>
      </c>
      <c r="K87" s="95"/>
      <c r="L87" s="96"/>
      <c r="M87" s="96"/>
      <c r="N87" s="96"/>
      <c r="O87" s="96"/>
      <c r="P87" s="96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43359</v>
      </c>
      <c r="C89" s="20">
        <f>D87+G87-H87</f>
        <v>14434.680887850776</v>
      </c>
      <c r="D89" s="17">
        <f>C89+(C89*0.04)</f>
        <v>15012.068123364807</v>
      </c>
      <c r="E89" s="17">
        <f>C89/3250</f>
        <v>4.4414402731848543</v>
      </c>
      <c r="F89" s="28">
        <f>(D89-C89)/E89</f>
        <v>129.9999999999998</v>
      </c>
      <c r="G89" s="18"/>
      <c r="H89" s="18"/>
      <c r="I89" s="19">
        <f>E89*50/C89</f>
        <v>1.5384615384615385E-2</v>
      </c>
      <c r="J89" s="18">
        <f>C89-(E89*1080)</f>
        <v>9637.9253928111339</v>
      </c>
    </row>
    <row r="90" spans="1:16">
      <c r="A90" s="88"/>
      <c r="B90" s="82">
        <f>B89+7</f>
        <v>43366</v>
      </c>
      <c r="C90" s="20">
        <f>D89+G89-H89</f>
        <v>15012.068123364807</v>
      </c>
      <c r="D90" s="17">
        <f>C90+(C90*0.04)</f>
        <v>15612.550848299399</v>
      </c>
      <c r="E90" s="17">
        <f>C90/3250</f>
        <v>4.6190978841122483</v>
      </c>
      <c r="F90" s="28">
        <f>(D90-C90)/E90</f>
        <v>130.00000000000009</v>
      </c>
      <c r="G90" s="18"/>
      <c r="H90" s="18"/>
      <c r="I90" s="19">
        <f>E90*50/C90</f>
        <v>1.5384615384615385E-2</v>
      </c>
      <c r="J90" s="18">
        <f>C90-(E90*1080)</f>
        <v>10023.442408523579</v>
      </c>
    </row>
    <row r="91" spans="1:16">
      <c r="A91" s="88"/>
      <c r="B91" s="82">
        <f>B90+7</f>
        <v>43373</v>
      </c>
      <c r="C91" s="20">
        <f>D90+G90-H90</f>
        <v>15612.550848299399</v>
      </c>
      <c r="D91" s="17">
        <f>C91+(C91*0.04)</f>
        <v>16237.052882231375</v>
      </c>
      <c r="E91" s="17">
        <f>C91/3250</f>
        <v>4.8038617994767385</v>
      </c>
      <c r="F91" s="28">
        <f>(D91-C91)/E91</f>
        <v>130.00000000000006</v>
      </c>
      <c r="G91" s="18"/>
      <c r="H91" s="18"/>
      <c r="I91" s="19">
        <f>E91*50/C91</f>
        <v>1.5384615384615385E-2</v>
      </c>
      <c r="J91" s="18">
        <f>C91-(E91*1080)</f>
        <v>10424.380104864522</v>
      </c>
    </row>
    <row r="92" spans="1:16" ht="13.5" thickBot="1">
      <c r="A92" s="89"/>
      <c r="B92" s="82">
        <f>B91+7</f>
        <v>43380</v>
      </c>
      <c r="C92" s="20">
        <f>D91+G91-H91</f>
        <v>16237.052882231375</v>
      </c>
      <c r="D92" s="17">
        <f>C92+(C92*0.04)</f>
        <v>16886.53499752063</v>
      </c>
      <c r="E92" s="17">
        <f>C92/3250</f>
        <v>4.9960162714558081</v>
      </c>
      <c r="F92" s="28">
        <f>(D92-C92)/E92</f>
        <v>129.99999999999991</v>
      </c>
      <c r="G92" s="81"/>
      <c r="H92" s="81">
        <f>(D92-C79)*0.35</f>
        <v>2218.7392711535535</v>
      </c>
      <c r="I92" s="19">
        <f>E92*50/C92</f>
        <v>1.5384615384615384E-2</v>
      </c>
      <c r="J92" s="18">
        <f>C92-(E92*1080)</f>
        <v>10841.355309059103</v>
      </c>
      <c r="K92" s="90" t="s">
        <v>48</v>
      </c>
      <c r="L92" s="91"/>
      <c r="M92" s="91"/>
      <c r="N92" s="91"/>
      <c r="O92" s="91"/>
      <c r="P92" s="91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43387</v>
      </c>
      <c r="C94" s="20">
        <f>D92+G92-H92</f>
        <v>14667.795726367076</v>
      </c>
      <c r="D94" s="17">
        <f>C94+(C94*0.04)</f>
        <v>15254.507555421758</v>
      </c>
      <c r="E94" s="17">
        <f>C94/3250</f>
        <v>4.513167915805254</v>
      </c>
      <c r="F94" s="28">
        <f>(D94-C94)/E94</f>
        <v>129.99999999999983</v>
      </c>
      <c r="G94" s="17"/>
      <c r="H94" s="18"/>
      <c r="I94" s="19">
        <f>E94*50/C94</f>
        <v>1.5384615384615384E-2</v>
      </c>
      <c r="J94" s="18">
        <f>C94-(E94*1080)</f>
        <v>9793.574377297402</v>
      </c>
    </row>
    <row r="95" spans="1:16">
      <c r="A95" s="88"/>
      <c r="B95" s="82">
        <f>B94+7</f>
        <v>43394</v>
      </c>
      <c r="C95" s="20">
        <f>D94+G94-H94</f>
        <v>15254.507555421758</v>
      </c>
      <c r="D95" s="17">
        <f>C95+(C95*0.04)</f>
        <v>15864.687857638628</v>
      </c>
      <c r="E95" s="17">
        <f>C95/3250</f>
        <v>4.693694632437464</v>
      </c>
      <c r="F95" s="28">
        <f>(D95-C95)/E95</f>
        <v>129.99999999999986</v>
      </c>
      <c r="G95" s="17"/>
      <c r="H95" s="18"/>
      <c r="I95" s="19">
        <f>E95*50/C95</f>
        <v>1.5384615384615384E-2</v>
      </c>
      <c r="J95" s="18">
        <f>C95-(E95*1080)</f>
        <v>10185.317352389298</v>
      </c>
    </row>
    <row r="96" spans="1:16">
      <c r="A96" s="88"/>
      <c r="B96" s="82">
        <f>B95+7</f>
        <v>43401</v>
      </c>
      <c r="C96" s="20">
        <f>D95+G95-H95</f>
        <v>15864.687857638628</v>
      </c>
      <c r="D96" s="17">
        <f>C96+(C96*0.04)</f>
        <v>16499.275371944172</v>
      </c>
      <c r="E96" s="17">
        <f>C96/3250</f>
        <v>4.881442417734962</v>
      </c>
      <c r="F96" s="28">
        <f>(D96-C96)/E96</f>
        <v>129.99999999999972</v>
      </c>
      <c r="G96" s="17"/>
      <c r="H96" s="18"/>
      <c r="I96" s="19">
        <f>E96*50/C96</f>
        <v>1.5384615384615384E-2</v>
      </c>
      <c r="J96" s="18">
        <f>C96-(E96*1080)</f>
        <v>10592.730046484869</v>
      </c>
    </row>
    <row r="97" spans="1:16" ht="13.5" thickBot="1">
      <c r="A97" s="89"/>
      <c r="B97" s="82">
        <f>B96+7</f>
        <v>43408</v>
      </c>
      <c r="C97" s="20">
        <f>D96+G96-H96</f>
        <v>16499.275371944172</v>
      </c>
      <c r="D97" s="17">
        <f>C97+(C97*0.04)</f>
        <v>17159.246386821938</v>
      </c>
      <c r="E97" s="17">
        <f>C97/3250</f>
        <v>5.0767001144443604</v>
      </c>
      <c r="F97" s="28">
        <f>(D97-C97)/E97</f>
        <v>129.99999999999997</v>
      </c>
      <c r="G97" s="81"/>
      <c r="H97" s="81"/>
      <c r="I97" s="19">
        <f>E97*50/C97</f>
        <v>1.5384615384615385E-2</v>
      </c>
      <c r="J97" s="18">
        <f>C97-(E97*1080)</f>
        <v>11016.439248344263</v>
      </c>
      <c r="K97" s="95"/>
      <c r="L97" s="96"/>
      <c r="M97" s="96"/>
      <c r="N97" s="96"/>
      <c r="O97" s="96"/>
      <c r="P97" s="96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43415</v>
      </c>
      <c r="C99" s="20">
        <f>D97+G97-H97</f>
        <v>17159.246386821938</v>
      </c>
      <c r="D99" s="17">
        <f>C99+(C99*0.04)</f>
        <v>17845.616242294815</v>
      </c>
      <c r="E99" s="17">
        <f>C99/3250</f>
        <v>5.2797681190221351</v>
      </c>
      <c r="F99" s="28">
        <f>(D99-C99)/E99</f>
        <v>129.99999999999974</v>
      </c>
      <c r="G99" s="18"/>
      <c r="H99" s="18"/>
      <c r="I99" s="19">
        <f>E99*50/C99</f>
        <v>1.5384615384615385E-2</v>
      </c>
      <c r="J99" s="18">
        <f>C99-(E99*1080)</f>
        <v>11457.096818278033</v>
      </c>
    </row>
    <row r="100" spans="1:16">
      <c r="A100" s="88"/>
      <c r="B100" s="82">
        <f>B99+7</f>
        <v>43422</v>
      </c>
      <c r="C100" s="20">
        <f>D99+G99-H99</f>
        <v>17845.616242294815</v>
      </c>
      <c r="D100" s="17">
        <f>C100+(C100*0.04)</f>
        <v>18559.440891986607</v>
      </c>
      <c r="E100" s="17">
        <f>C100/3250</f>
        <v>5.4909588437830195</v>
      </c>
      <c r="F100" s="28">
        <f>(D100-C100)/E100</f>
        <v>130.00000000000003</v>
      </c>
      <c r="G100" s="18"/>
      <c r="H100" s="18"/>
      <c r="I100" s="19">
        <f>E100*50/C100</f>
        <v>1.5384615384615382E-2</v>
      </c>
      <c r="J100" s="18">
        <f>C100-(E100*1080)</f>
        <v>11915.380691009153</v>
      </c>
    </row>
    <row r="101" spans="1:16">
      <c r="A101" s="88"/>
      <c r="B101" s="82">
        <f>B100+7</f>
        <v>43429</v>
      </c>
      <c r="C101" s="20">
        <f>D100+G100-H100</f>
        <v>18559.440891986607</v>
      </c>
      <c r="D101" s="17">
        <f>C101+(C101*0.04)</f>
        <v>19301.818527666073</v>
      </c>
      <c r="E101" s="17">
        <f>C101/3250</f>
        <v>5.7105971975343408</v>
      </c>
      <c r="F101" s="28">
        <f>(D101-C101)/E101</f>
        <v>130.00000000000031</v>
      </c>
      <c r="G101" s="18"/>
      <c r="H101" s="18"/>
      <c r="I101" s="19">
        <f>E101*50/C101</f>
        <v>1.5384615384615387E-2</v>
      </c>
      <c r="J101" s="18">
        <f>C101-(E101*1080)</f>
        <v>12391.995918649518</v>
      </c>
    </row>
    <row r="102" spans="1:16" ht="13.5" thickBot="1">
      <c r="A102" s="89"/>
      <c r="B102" s="82">
        <f>B101+7</f>
        <v>43436</v>
      </c>
      <c r="C102" s="20">
        <f>D101+G101-H101</f>
        <v>19301.818527666073</v>
      </c>
      <c r="D102" s="17">
        <f>C102+(C102*0.04)</f>
        <v>20073.891268772717</v>
      </c>
      <c r="E102" s="17">
        <f>C102/3250</f>
        <v>5.9390210854357148</v>
      </c>
      <c r="F102" s="28">
        <f>(D102-C102)/E102</f>
        <v>130.00000000000011</v>
      </c>
      <c r="G102" s="81"/>
      <c r="H102" s="81"/>
      <c r="I102" s="19">
        <f>E102*50/C102</f>
        <v>1.5384615384615384E-2</v>
      </c>
      <c r="J102" s="18">
        <f>C102-(E102*1080)</f>
        <v>12887.675755395501</v>
      </c>
      <c r="K102" s="95"/>
      <c r="L102" s="96"/>
      <c r="M102" s="96"/>
      <c r="N102" s="96"/>
      <c r="O102" s="96"/>
      <c r="P102" s="96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43443</v>
      </c>
      <c r="C104" s="20">
        <f>D102+G102-H102</f>
        <v>20073.891268772717</v>
      </c>
      <c r="D104" s="17">
        <f>C104+(C104*0.04)</f>
        <v>20876.846919523625</v>
      </c>
      <c r="E104" s="17">
        <f>C104/3250</f>
        <v>6.1765819288531434</v>
      </c>
      <c r="F104" s="28">
        <f>(D104-C104)/E104</f>
        <v>129.99999999999986</v>
      </c>
      <c r="G104" s="18"/>
      <c r="H104" s="18"/>
      <c r="I104" s="19">
        <f>E104*50/C104</f>
        <v>1.5384615384615382E-2</v>
      </c>
      <c r="J104" s="18">
        <f>C104-(E104*1080)</f>
        <v>13403.182785611323</v>
      </c>
    </row>
    <row r="105" spans="1:16">
      <c r="A105" s="88"/>
      <c r="B105" s="82">
        <f>B104+7</f>
        <v>43450</v>
      </c>
      <c r="C105" s="20">
        <f>D104+G104-H104</f>
        <v>20876.846919523625</v>
      </c>
      <c r="D105" s="17">
        <f>C105+(C105*0.04)</f>
        <v>21711.92079630457</v>
      </c>
      <c r="E105" s="17">
        <f>C105/3250</f>
        <v>6.4236452060072695</v>
      </c>
      <c r="F105" s="28">
        <f>(D105-C105)/E105</f>
        <v>130.00000000000003</v>
      </c>
      <c r="G105" s="18"/>
      <c r="H105" s="18"/>
      <c r="I105" s="19">
        <f>E105*50/C105</f>
        <v>1.5384615384615384E-2</v>
      </c>
      <c r="J105" s="18">
        <f>C105-(E105*1080)</f>
        <v>13939.310097035774</v>
      </c>
    </row>
    <row r="106" spans="1:16">
      <c r="A106" s="88"/>
      <c r="B106" s="82">
        <f>B105+7</f>
        <v>43457</v>
      </c>
      <c r="C106" s="20">
        <f>D105+G105-H105</f>
        <v>21711.92079630457</v>
      </c>
      <c r="D106" s="17">
        <f>C106+(C106*0.04)</f>
        <v>22580.397628156752</v>
      </c>
      <c r="E106" s="17">
        <f>C106/3250</f>
        <v>6.6805910142475602</v>
      </c>
      <c r="F106" s="28">
        <f>(D106-C106)/E106</f>
        <v>129.99999999999986</v>
      </c>
      <c r="G106" s="18"/>
      <c r="H106" s="18"/>
      <c r="I106" s="19">
        <f>E106*50/C106</f>
        <v>1.5384615384615385E-2</v>
      </c>
      <c r="J106" s="18">
        <f>C106-(E106*1080)</f>
        <v>14496.882500917205</v>
      </c>
    </row>
    <row r="107" spans="1:16" ht="13.5" thickBot="1">
      <c r="A107" s="89"/>
      <c r="B107" s="82">
        <f>B106+7</f>
        <v>43464</v>
      </c>
      <c r="C107" s="20">
        <f>D106+G106-H106</f>
        <v>22580.397628156752</v>
      </c>
      <c r="D107" s="17">
        <f>C107+(C107*0.04)</f>
        <v>23483.613533283024</v>
      </c>
      <c r="E107" s="17">
        <f>C107/3250</f>
        <v>6.9478146548174617</v>
      </c>
      <c r="F107" s="28">
        <f>(D107-C107)/E107</f>
        <v>130.00000000000023</v>
      </c>
      <c r="G107" s="81"/>
      <c r="H107" s="81">
        <f>(D107-C94)*0.35</f>
        <v>3085.5362324205817</v>
      </c>
      <c r="I107" s="19">
        <f>E107*50/C107</f>
        <v>1.5384615384615384E-2</v>
      </c>
      <c r="J107" s="18">
        <f>C107-(E107*1080)</f>
        <v>15076.757800953892</v>
      </c>
      <c r="K107" s="90" t="s">
        <v>48</v>
      </c>
      <c r="L107" s="91"/>
      <c r="M107" s="91"/>
      <c r="N107" s="91"/>
      <c r="O107" s="91"/>
      <c r="P107" s="91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43471</v>
      </c>
      <c r="C109" s="20">
        <f>D107+G107-H107</f>
        <v>20398.077300862442</v>
      </c>
      <c r="D109" s="17">
        <f>C109+(C109*0.04)</f>
        <v>21214.000392896938</v>
      </c>
      <c r="E109" s="17">
        <f>C109/3250</f>
        <v>6.2763314771884433</v>
      </c>
      <c r="F109" s="28">
        <f>(D109-C109)/E109</f>
        <v>129.99999999999977</v>
      </c>
      <c r="G109" s="18"/>
      <c r="H109" s="18"/>
      <c r="I109" s="19">
        <f>E109*50/C109</f>
        <v>1.5384615384615385E-2</v>
      </c>
      <c r="J109" s="18">
        <f>C109-(E109*1080)</f>
        <v>13619.639305498924</v>
      </c>
    </row>
    <row r="110" spans="1:16">
      <c r="A110" s="88"/>
      <c r="B110" s="82">
        <f>B109+7</f>
        <v>43478</v>
      </c>
      <c r="C110" s="20">
        <f>D109+G109-H109</f>
        <v>21214.000392896938</v>
      </c>
      <c r="D110" s="17">
        <f>C110+(C110*0.04)</f>
        <v>22062.560408612815</v>
      </c>
      <c r="E110" s="17">
        <f>C110/3250</f>
        <v>6.5273847362759811</v>
      </c>
      <c r="F110" s="28">
        <f>(D110-C110)/E110</f>
        <v>129.99999999999991</v>
      </c>
      <c r="G110" s="18"/>
      <c r="H110" s="18"/>
      <c r="I110" s="19">
        <f>E110*50/C110</f>
        <v>1.5384615384615384E-2</v>
      </c>
      <c r="J110" s="18">
        <f>C110-(E110*1080)</f>
        <v>14164.424877718879</v>
      </c>
    </row>
    <row r="111" spans="1:16">
      <c r="A111" s="88"/>
      <c r="B111" s="82">
        <f>B110+7</f>
        <v>43485</v>
      </c>
      <c r="C111" s="20">
        <f>D110+G110-H110</f>
        <v>22062.560408612815</v>
      </c>
      <c r="D111" s="17">
        <f>C111+(C111*0.04)</f>
        <v>22945.062824957327</v>
      </c>
      <c r="E111" s="17">
        <f>C111/3250</f>
        <v>6.7884801257270198</v>
      </c>
      <c r="F111" s="28">
        <f>(D111-C111)/E111</f>
        <v>129.99999999999997</v>
      </c>
      <c r="G111" s="18"/>
      <c r="H111" s="18"/>
      <c r="I111" s="19">
        <f>E111*50/C111</f>
        <v>1.5384615384615382E-2</v>
      </c>
      <c r="J111" s="18">
        <f>C111-(E111*1080)</f>
        <v>14731.001872827634</v>
      </c>
    </row>
    <row r="112" spans="1:16" ht="13.5" thickBot="1">
      <c r="A112" s="89"/>
      <c r="B112" s="82">
        <f>B111+7</f>
        <v>43492</v>
      </c>
      <c r="C112" s="20">
        <f>D111+G111-H111</f>
        <v>22945.062824957327</v>
      </c>
      <c r="D112" s="17">
        <f>C112+(C112*0.04)</f>
        <v>23862.86533795562</v>
      </c>
      <c r="E112" s="17">
        <f>C112/3250</f>
        <v>7.0600193307561003</v>
      </c>
      <c r="F112" s="28">
        <f>(D112-C112)/E112</f>
        <v>129.99999999999991</v>
      </c>
      <c r="G112" s="81"/>
      <c r="H112" s="81"/>
      <c r="I112" s="19">
        <f>E112*50/C112</f>
        <v>1.5384615384615384E-2</v>
      </c>
      <c r="J112" s="18">
        <f>C112-(E112*1080)</f>
        <v>15320.241947740738</v>
      </c>
      <c r="K112" s="95"/>
      <c r="L112" s="96"/>
      <c r="M112" s="96"/>
      <c r="N112" s="96"/>
      <c r="O112" s="96"/>
      <c r="P112" s="96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43499</v>
      </c>
      <c r="C114" s="20">
        <f>D112+G112-H112</f>
        <v>23862.86533795562</v>
      </c>
      <c r="D114" s="17">
        <f>C114+(C114*0.04)</f>
        <v>24817.379951473846</v>
      </c>
      <c r="E114" s="17">
        <f>C114/3250</f>
        <v>7.3424201039863446</v>
      </c>
      <c r="F114" s="28">
        <f>(D114-C114)/E114</f>
        <v>130.00000000000014</v>
      </c>
      <c r="G114" s="18"/>
      <c r="H114" s="18"/>
      <c r="I114" s="19">
        <f>E114*50/C114</f>
        <v>1.5384615384615384E-2</v>
      </c>
      <c r="J114" s="18">
        <f>C114-(E114*1080)</f>
        <v>15933.051625650369</v>
      </c>
    </row>
    <row r="115" spans="1:16">
      <c r="A115" s="88"/>
      <c r="B115" s="82">
        <f>B114+7</f>
        <v>43506</v>
      </c>
      <c r="C115" s="20">
        <f>D114+G114-H114</f>
        <v>24817.379951473846</v>
      </c>
      <c r="D115" s="17">
        <f>C115+(C115*0.04)</f>
        <v>25810.0751495328</v>
      </c>
      <c r="E115" s="17">
        <f>C115/3250</f>
        <v>7.6361169081457989</v>
      </c>
      <c r="F115" s="28">
        <f>(D115-C115)/E115</f>
        <v>130.00000000000011</v>
      </c>
      <c r="G115" s="18"/>
      <c r="H115" s="18"/>
      <c r="I115" s="19">
        <f>E115*50/C115</f>
        <v>1.5384615384615385E-2</v>
      </c>
      <c r="J115" s="18">
        <f>C115-(E115*1080)</f>
        <v>16570.373690676381</v>
      </c>
    </row>
    <row r="116" spans="1:16">
      <c r="A116" s="88"/>
      <c r="B116" s="82">
        <f>B115+7</f>
        <v>43513</v>
      </c>
      <c r="C116" s="20">
        <f>D115+G115-H115</f>
        <v>25810.0751495328</v>
      </c>
      <c r="D116" s="17">
        <f>C116+(C116*0.04)</f>
        <v>26842.478155514113</v>
      </c>
      <c r="E116" s="17">
        <f>C116/3250</f>
        <v>7.9415615844716312</v>
      </c>
      <c r="F116" s="28">
        <f>(D116-C116)/E116</f>
        <v>130</v>
      </c>
      <c r="G116" s="18"/>
      <c r="H116" s="18"/>
      <c r="I116" s="19">
        <f>E116*50/C116</f>
        <v>1.5384615384615384E-2</v>
      </c>
      <c r="J116" s="18">
        <f>C116-(E116*1080)</f>
        <v>17233.188638303436</v>
      </c>
    </row>
    <row r="117" spans="1:16" ht="13.5" thickBot="1">
      <c r="A117" s="89"/>
      <c r="B117" s="82">
        <f>B116+7</f>
        <v>43520</v>
      </c>
      <c r="C117" s="20">
        <f>D116+G116-H116</f>
        <v>26842.478155514113</v>
      </c>
      <c r="D117" s="17">
        <f>C117+(C117*0.04)</f>
        <v>27916.177281734675</v>
      </c>
      <c r="E117" s="17">
        <f>C117/3250</f>
        <v>8.2592240478504966</v>
      </c>
      <c r="F117" s="28">
        <f>(D117-C117)/E117</f>
        <v>129.9999999999998</v>
      </c>
      <c r="G117" s="81"/>
      <c r="H117" s="81"/>
      <c r="I117" s="19">
        <f>E117*50/C117</f>
        <v>1.5384615384615385E-2</v>
      </c>
      <c r="J117" s="18">
        <f>C117-(E117*1080)</f>
        <v>17922.516183835578</v>
      </c>
      <c r="K117" s="95"/>
      <c r="L117" s="96"/>
      <c r="M117" s="96"/>
      <c r="N117" s="96"/>
      <c r="O117" s="96"/>
      <c r="P117" s="96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43527</v>
      </c>
      <c r="C119" s="20">
        <f>D117+G117-H117</f>
        <v>27916.177281734675</v>
      </c>
      <c r="D119" s="17">
        <f>C119+(C119*0.04)</f>
        <v>29032.824373004063</v>
      </c>
      <c r="E119" s="17">
        <f>C119/3250</f>
        <v>8.5895930097645152</v>
      </c>
      <c r="F119" s="28">
        <f>(D119-C119)/E119</f>
        <v>130.00000000000009</v>
      </c>
      <c r="G119" s="18"/>
      <c r="H119" s="18"/>
      <c r="I119" s="19">
        <f>E119*50/C119</f>
        <v>1.5384615384615385E-2</v>
      </c>
      <c r="J119" s="18">
        <f>C119-(E119*1080)</f>
        <v>18639.416831188999</v>
      </c>
    </row>
    <row r="120" spans="1:16">
      <c r="A120" s="88"/>
      <c r="B120" s="82">
        <f>B119+7</f>
        <v>43534</v>
      </c>
      <c r="C120" s="20">
        <f>D119+G119-H119</f>
        <v>29032.824373004063</v>
      </c>
      <c r="D120" s="17">
        <f>C120+(C120*0.04)</f>
        <v>30194.137347924225</v>
      </c>
      <c r="E120" s="17">
        <f>C120/3250</f>
        <v>8.9331767301550968</v>
      </c>
      <c r="F120" s="28">
        <f>(D120-C120)/E120</f>
        <v>129.99999999999989</v>
      </c>
      <c r="G120" s="18"/>
      <c r="H120" s="18"/>
      <c r="I120" s="19">
        <f>E120*50/C120</f>
        <v>1.5384615384615384E-2</v>
      </c>
      <c r="J120" s="18">
        <f>C120-(E120*1080)</f>
        <v>19384.993504436559</v>
      </c>
    </row>
    <row r="121" spans="1:16">
      <c r="A121" s="88"/>
      <c r="B121" s="82">
        <f>B120+7</f>
        <v>43541</v>
      </c>
      <c r="C121" s="20">
        <f>D120+G120-H120</f>
        <v>30194.137347924225</v>
      </c>
      <c r="D121" s="17">
        <f>C121+(C121*0.04)</f>
        <v>31401.902841841194</v>
      </c>
      <c r="E121" s="17">
        <f>C121/3250</f>
        <v>9.2905037993613</v>
      </c>
      <c r="F121" s="28">
        <f>(D121-C121)/E121</f>
        <v>130.00000000000009</v>
      </c>
      <c r="G121" s="18"/>
      <c r="H121" s="18"/>
      <c r="I121" s="19">
        <f>E121*50/C121</f>
        <v>1.5384615384615384E-2</v>
      </c>
      <c r="J121" s="18">
        <f>C121-(E121*1080)</f>
        <v>20160.393244614021</v>
      </c>
    </row>
    <row r="122" spans="1:16" ht="13.5" thickBot="1">
      <c r="A122" s="89"/>
      <c r="B122" s="82">
        <f>B121+7</f>
        <v>43548</v>
      </c>
      <c r="C122" s="20">
        <f>D121+G121-H121</f>
        <v>31401.902841841194</v>
      </c>
      <c r="D122" s="17">
        <f>C122+(C122*0.04)</f>
        <v>32657.978955514842</v>
      </c>
      <c r="E122" s="17">
        <f>C122/3250</f>
        <v>9.6621239513357526</v>
      </c>
      <c r="F122" s="28">
        <f>(D122-C122)/E122</f>
        <v>129.99999999999994</v>
      </c>
      <c r="G122" s="81"/>
      <c r="H122" s="81">
        <f>(D122-C109)*0.35</f>
        <v>4290.9655791283394</v>
      </c>
      <c r="I122" s="19">
        <f>E122*50/C122</f>
        <v>1.5384615384615385E-2</v>
      </c>
      <c r="J122" s="18">
        <f>C122-(E122*1080)</f>
        <v>20966.808974398584</v>
      </c>
      <c r="K122" s="90" t="s">
        <v>48</v>
      </c>
      <c r="L122" s="91"/>
      <c r="M122" s="91"/>
      <c r="N122" s="91"/>
      <c r="O122" s="91"/>
      <c r="P122" s="91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43555</v>
      </c>
      <c r="C124" s="20">
        <f>D122+G122-H122</f>
        <v>28367.013376386501</v>
      </c>
      <c r="D124" s="17">
        <f>C124+(C124*0.04)</f>
        <v>29501.693911441962</v>
      </c>
      <c r="E124" s="17">
        <f>C124/3250</f>
        <v>8.7283118081189244</v>
      </c>
      <c r="F124" s="28">
        <f>(D124-C124)/E124</f>
        <v>130.00000000000003</v>
      </c>
      <c r="G124" s="17"/>
      <c r="H124" s="18"/>
      <c r="I124" s="19">
        <f>E124*50/C124</f>
        <v>1.5384615384615385E-2</v>
      </c>
      <c r="J124" s="18">
        <f>C124-(E124*1080)</f>
        <v>18940.436623618065</v>
      </c>
    </row>
    <row r="125" spans="1:16">
      <c r="A125" s="88"/>
      <c r="B125" s="82">
        <f>B124+7</f>
        <v>43562</v>
      </c>
      <c r="C125" s="20">
        <f>D124+G124-H124</f>
        <v>29501.693911441962</v>
      </c>
      <c r="D125" s="17">
        <f>C125+(C125*0.04)</f>
        <v>30681.761667899642</v>
      </c>
      <c r="E125" s="17">
        <f>C125/3250</f>
        <v>9.0774442804436806</v>
      </c>
      <c r="F125" s="28">
        <f>(D125-C125)/E125</f>
        <v>130.00000000000017</v>
      </c>
      <c r="G125" s="17"/>
      <c r="H125" s="18"/>
      <c r="I125" s="19">
        <f>E125*50/C125</f>
        <v>1.5384615384615385E-2</v>
      </c>
      <c r="J125" s="18">
        <f>C125-(E125*1080)</f>
        <v>19698.054088562785</v>
      </c>
      <c r="K125" s="31"/>
      <c r="L125" s="31"/>
    </row>
    <row r="126" spans="1:16">
      <c r="A126" s="88"/>
      <c r="B126" s="82">
        <f>B125+7</f>
        <v>43569</v>
      </c>
      <c r="C126" s="20">
        <f>D125+G125-H125</f>
        <v>30681.761667899642</v>
      </c>
      <c r="D126" s="17">
        <f>C126+(C126*0.04)</f>
        <v>31909.032134615627</v>
      </c>
      <c r="E126" s="17">
        <f>C126/3250</f>
        <v>9.4405420516614278</v>
      </c>
      <c r="F126" s="28">
        <f>(D126-C126)/E126</f>
        <v>129.99999999999994</v>
      </c>
      <c r="G126" s="17"/>
      <c r="H126" s="18"/>
      <c r="I126" s="19">
        <f>E126*50/C126</f>
        <v>1.5384615384615384E-2</v>
      </c>
      <c r="J126" s="18">
        <f>C126-(E126*1080)</f>
        <v>20485.976252105298</v>
      </c>
      <c r="K126" s="31"/>
      <c r="L126" s="31"/>
    </row>
    <row r="127" spans="1:16" ht="13.5" thickBot="1">
      <c r="A127" s="89"/>
      <c r="B127" s="82">
        <f>B126+7</f>
        <v>43576</v>
      </c>
      <c r="C127" s="20">
        <f>D126+G126-H126</f>
        <v>31909.032134615627</v>
      </c>
      <c r="D127" s="17">
        <f>C127+(C127*0.04)</f>
        <v>33185.393420000255</v>
      </c>
      <c r="E127" s="17">
        <f>C127/3250</f>
        <v>9.8181637337278858</v>
      </c>
      <c r="F127" s="28">
        <f>(D127-C127)/E127</f>
        <v>130.00000000000028</v>
      </c>
      <c r="G127" s="81"/>
      <c r="H127" s="81"/>
      <c r="I127" s="19">
        <f>E127*50/C127</f>
        <v>1.5384615384615385E-2</v>
      </c>
      <c r="J127" s="18">
        <f>C127-(E127*1080)</f>
        <v>21305.415302189511</v>
      </c>
      <c r="K127" s="95"/>
      <c r="L127" s="96"/>
      <c r="M127" s="96"/>
      <c r="N127" s="96"/>
      <c r="O127" s="96"/>
      <c r="P127" s="96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43583</v>
      </c>
      <c r="C129" s="20">
        <f>D127+G127-H127</f>
        <v>33185.393420000255</v>
      </c>
      <c r="D129" s="17">
        <f>C129+(C129*0.04)</f>
        <v>34512.809156800264</v>
      </c>
      <c r="E129" s="17">
        <f>C129/3250</f>
        <v>10.210890283077001</v>
      </c>
      <c r="F129" s="28">
        <f>(D129-C129)/E129</f>
        <v>129.99999999999986</v>
      </c>
      <c r="G129" s="18"/>
      <c r="H129" s="18"/>
      <c r="I129" s="19">
        <f>E129*50/C129</f>
        <v>1.5384615384615384E-2</v>
      </c>
      <c r="J129" s="18">
        <f>C129-(E129*1080)</f>
        <v>22157.631914277095</v>
      </c>
    </row>
    <row r="130" spans="1:16">
      <c r="A130" s="88"/>
      <c r="B130" s="82">
        <f>B129+7</f>
        <v>43590</v>
      </c>
      <c r="C130" s="20">
        <f>D129+G129-H129</f>
        <v>34512.809156800264</v>
      </c>
      <c r="D130" s="17">
        <f>C130+(C130*0.04)</f>
        <v>35893.321523072271</v>
      </c>
      <c r="E130" s="17">
        <f>C130/3250</f>
        <v>10.619325894400081</v>
      </c>
      <c r="F130" s="28">
        <f>(D130-C130)/E130</f>
        <v>129.99999999999966</v>
      </c>
      <c r="G130" s="18"/>
      <c r="H130" s="18"/>
      <c r="I130" s="19">
        <f>E130*50/C130</f>
        <v>1.5384615384615384E-2</v>
      </c>
      <c r="J130" s="18">
        <f>C130-(E130*1080)</f>
        <v>23043.937190848177</v>
      </c>
    </row>
    <row r="131" spans="1:16">
      <c r="A131" s="88"/>
      <c r="B131" s="82">
        <f>B130+7</f>
        <v>43597</v>
      </c>
      <c r="C131" s="20">
        <f>D130+G130-H130</f>
        <v>35893.321523072271</v>
      </c>
      <c r="D131" s="17">
        <f>C131+(C131*0.04)</f>
        <v>37329.054383995164</v>
      </c>
      <c r="E131" s="17">
        <f>C131/3250</f>
        <v>11.044098930176084</v>
      </c>
      <c r="F131" s="28">
        <f>(D131-C131)/E131</f>
        <v>130.00000000000023</v>
      </c>
      <c r="G131" s="18"/>
      <c r="H131" s="18"/>
      <c r="I131" s="19">
        <f>E131*50/C131</f>
        <v>1.5384615384615384E-2</v>
      </c>
      <c r="J131" s="18">
        <f>C131-(E131*1080)</f>
        <v>23965.694678482101</v>
      </c>
    </row>
    <row r="132" spans="1:16" ht="13.5" thickBot="1">
      <c r="A132" s="89"/>
      <c r="B132" s="82">
        <f>B131+7</f>
        <v>43604</v>
      </c>
      <c r="C132" s="20">
        <f>D131+G131-H131</f>
        <v>37329.054383995164</v>
      </c>
      <c r="D132" s="17">
        <f>C132+(C132*0.04)</f>
        <v>38822.216559354973</v>
      </c>
      <c r="E132" s="17">
        <f>C132/3250</f>
        <v>11.485862887383128</v>
      </c>
      <c r="F132" s="28">
        <f>(D132-C132)/E132</f>
        <v>130.00000000000014</v>
      </c>
      <c r="G132" s="81"/>
      <c r="H132" s="81"/>
      <c r="I132" s="19">
        <f>E132*50/C132</f>
        <v>1.5384615384615385E-2</v>
      </c>
      <c r="J132" s="18">
        <f>C132-(E132*1080)</f>
        <v>24924.322465621386</v>
      </c>
      <c r="K132" s="95"/>
      <c r="L132" s="96"/>
      <c r="M132" s="96"/>
      <c r="N132" s="96"/>
      <c r="O132" s="96"/>
      <c r="P132" s="96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43611</v>
      </c>
      <c r="C134" s="20">
        <f>D132+G132-H132</f>
        <v>38822.216559354973</v>
      </c>
      <c r="D134" s="17">
        <f>C134+(C134*0.04)</f>
        <v>40375.105221729173</v>
      </c>
      <c r="E134" s="17">
        <f>C134/3250</f>
        <v>11.945297402878452</v>
      </c>
      <c r="F134" s="28">
        <f>(D134-C134)/E134</f>
        <v>130.00000000000011</v>
      </c>
      <c r="G134" s="18"/>
      <c r="H134" s="18"/>
      <c r="I134" s="19">
        <f>E134*50/C134</f>
        <v>1.5384615384615384E-2</v>
      </c>
      <c r="J134" s="18">
        <f>C134-(E134*1080)</f>
        <v>25921.295364246245</v>
      </c>
    </row>
    <row r="135" spans="1:16">
      <c r="A135" s="88"/>
      <c r="B135" s="82">
        <f>B134+7</f>
        <v>43618</v>
      </c>
      <c r="C135" s="20">
        <f>D134+G134-H134</f>
        <v>40375.105221729173</v>
      </c>
      <c r="D135" s="17">
        <f>C135+(C135*0.04)</f>
        <v>41990.109430598342</v>
      </c>
      <c r="E135" s="17">
        <f>C135/3250</f>
        <v>12.423109298993591</v>
      </c>
      <c r="F135" s="28">
        <f>(D135-C135)/E135</f>
        <v>130.00000000000023</v>
      </c>
      <c r="G135" s="18"/>
      <c r="H135" s="18"/>
      <c r="I135" s="19">
        <f>E135*50/C135</f>
        <v>1.5384615384615384E-2</v>
      </c>
      <c r="J135" s="18">
        <f>C135-(E135*1080)</f>
        <v>26958.147178816092</v>
      </c>
    </row>
    <row r="136" spans="1:16">
      <c r="A136" s="88"/>
      <c r="B136" s="82">
        <f>B135+7</f>
        <v>43625</v>
      </c>
      <c r="C136" s="20">
        <f>D135+G135-H135</f>
        <v>41990.109430598342</v>
      </c>
      <c r="D136" s="17">
        <f>C136+(C136*0.04)</f>
        <v>43669.713807822278</v>
      </c>
      <c r="E136" s="17">
        <f>C136/3250</f>
        <v>12.920033670953336</v>
      </c>
      <c r="F136" s="28">
        <f>(D136-C136)/E136</f>
        <v>130.00000000000014</v>
      </c>
      <c r="G136" s="18"/>
      <c r="H136" s="18"/>
      <c r="I136" s="19">
        <f>E136*50/C136</f>
        <v>1.5384615384615384E-2</v>
      </c>
      <c r="J136" s="18">
        <f>C136-(E136*1080)</f>
        <v>28036.473065968741</v>
      </c>
    </row>
    <row r="137" spans="1:16" ht="13.5" thickBot="1">
      <c r="A137" s="89"/>
      <c r="B137" s="82">
        <f>B136+7</f>
        <v>43632</v>
      </c>
      <c r="C137" s="20">
        <f>D136+G136-H136</f>
        <v>43669.713807822278</v>
      </c>
      <c r="D137" s="17">
        <f>C137+(C137*0.04)</f>
        <v>45416.502360135171</v>
      </c>
      <c r="E137" s="17">
        <f>C137/3250</f>
        <v>13.43683501779147</v>
      </c>
      <c r="F137" s="28">
        <f>(D137-C137)/E137</f>
        <v>130.00000000000017</v>
      </c>
      <c r="G137" s="81"/>
      <c r="H137" s="81">
        <f>(D137-C124)*0.35</f>
        <v>5967.3211443120344</v>
      </c>
      <c r="I137" s="19">
        <f>E137*50/C137</f>
        <v>1.5384615384615385E-2</v>
      </c>
      <c r="J137" s="18">
        <f>C137-(E137*1080)</f>
        <v>29157.931988607488</v>
      </c>
      <c r="K137" s="90" t="s">
        <v>48</v>
      </c>
      <c r="L137" s="91"/>
      <c r="M137" s="91"/>
      <c r="N137" s="91"/>
      <c r="O137" s="91"/>
      <c r="P137" s="91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43639</v>
      </c>
      <c r="C139" s="20">
        <f>D137+G137-H137</f>
        <v>39449.181215823133</v>
      </c>
      <c r="D139" s="17">
        <f>C139+(C139*0.04)</f>
        <v>41027.148464456055</v>
      </c>
      <c r="E139" s="17">
        <f>C139/3250</f>
        <v>12.138209604868656</v>
      </c>
      <c r="F139" s="28">
        <f>(D139-C139)/E139</f>
        <v>129.99999999999972</v>
      </c>
      <c r="G139" s="18"/>
      <c r="H139" s="18"/>
      <c r="I139" s="19">
        <f>E139*50/C139</f>
        <v>1.5384615384615385E-2</v>
      </c>
      <c r="J139" s="18">
        <f>C139-(E139*1080)</f>
        <v>26339.914842564984</v>
      </c>
    </row>
    <row r="140" spans="1:16">
      <c r="A140" s="88"/>
      <c r="B140" s="82">
        <f>B139+7</f>
        <v>43646</v>
      </c>
      <c r="C140" s="20">
        <f>D139+G139-H139</f>
        <v>41027.148464456055</v>
      </c>
      <c r="D140" s="17">
        <f>C140+(C140*0.04)</f>
        <v>42668.234403034294</v>
      </c>
      <c r="E140" s="17">
        <f>C140/3250</f>
        <v>12.623737989063402</v>
      </c>
      <c r="F140" s="28">
        <f>(D140-C140)/E140</f>
        <v>129.99999999999972</v>
      </c>
      <c r="G140" s="18"/>
      <c r="H140" s="18"/>
      <c r="I140" s="19">
        <f>E140*50/C140</f>
        <v>1.5384615384615385E-2</v>
      </c>
      <c r="J140" s="18">
        <f>C140-(E140*1080)</f>
        <v>27393.511436267581</v>
      </c>
    </row>
    <row r="141" spans="1:16">
      <c r="A141" s="88"/>
      <c r="B141" s="82">
        <f>B140+7</f>
        <v>43653</v>
      </c>
      <c r="C141" s="20">
        <f>D140+G140-H140</f>
        <v>42668.234403034294</v>
      </c>
      <c r="D141" s="17">
        <f>C141+(C141*0.04)</f>
        <v>44374.963779155667</v>
      </c>
      <c r="E141" s="17">
        <f>C141/3250</f>
        <v>13.128687508625937</v>
      </c>
      <c r="F141" s="28">
        <f>(D141-C141)/E141</f>
        <v>130.00000000000011</v>
      </c>
      <c r="G141" s="18"/>
      <c r="H141" s="18"/>
      <c r="I141" s="19">
        <f>E141*50/C141</f>
        <v>1.5384615384615385E-2</v>
      </c>
      <c r="J141" s="18">
        <f>C141-(E141*1080)</f>
        <v>28489.251893718283</v>
      </c>
    </row>
    <row r="142" spans="1:16" ht="13.5" thickBot="1">
      <c r="A142" s="89"/>
      <c r="B142" s="82">
        <f>B141+7</f>
        <v>43660</v>
      </c>
      <c r="C142" s="20">
        <f>D141+G141-H141</f>
        <v>44374.963779155667</v>
      </c>
      <c r="D142" s="17">
        <f>C142+(C142*0.04)</f>
        <v>46149.96233032189</v>
      </c>
      <c r="E142" s="17">
        <f>C142/3250</f>
        <v>13.653835008970974</v>
      </c>
      <c r="F142" s="28">
        <f>(D142-C142)/E142</f>
        <v>129.99999999999977</v>
      </c>
      <c r="G142" s="81"/>
      <c r="H142" s="81"/>
      <c r="I142" s="19">
        <f>E142*50/C142</f>
        <v>1.5384615384615385E-2</v>
      </c>
      <c r="J142" s="18">
        <f>C142-(E142*1080)</f>
        <v>29628.821969467015</v>
      </c>
      <c r="K142" s="95"/>
      <c r="L142" s="96"/>
      <c r="M142" s="96"/>
      <c r="N142" s="96"/>
      <c r="O142" s="96"/>
      <c r="P142" s="96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43667</v>
      </c>
      <c r="C144" s="20">
        <f>D142+G142-H142</f>
        <v>46149.96233032189</v>
      </c>
      <c r="D144" s="17">
        <f>C144+(C144*0.04)</f>
        <v>47995.96082353477</v>
      </c>
      <c r="E144" s="17">
        <f>C144/3250</f>
        <v>14.199988409329812</v>
      </c>
      <c r="F144" s="28">
        <f>(D144-C144)/E144</f>
        <v>130.00000000000026</v>
      </c>
      <c r="G144" s="18"/>
      <c r="H144" s="18"/>
      <c r="I144" s="19">
        <f>E144*50/C144</f>
        <v>1.5384615384615384E-2</v>
      </c>
      <c r="J144" s="18">
        <f>C144-(E144*1080)</f>
        <v>30813.974848245693</v>
      </c>
    </row>
    <row r="145" spans="1:16">
      <c r="A145" s="88"/>
      <c r="B145" s="82">
        <f>B144+7</f>
        <v>43674</v>
      </c>
      <c r="C145" s="20">
        <f>D144+G144-H144</f>
        <v>47995.96082353477</v>
      </c>
      <c r="D145" s="17">
        <f>C145+(C145*0.04)</f>
        <v>49915.799256476159</v>
      </c>
      <c r="E145" s="17">
        <f>C145/3250</f>
        <v>14.767987945703005</v>
      </c>
      <c r="F145" s="28">
        <f>(D145-C145)/E145</f>
        <v>129.99999999999991</v>
      </c>
      <c r="G145" s="18"/>
      <c r="H145" s="18"/>
      <c r="I145" s="19">
        <f>E145*50/C145</f>
        <v>1.5384615384615384E-2</v>
      </c>
      <c r="J145" s="18">
        <f>C145-(E145*1080)</f>
        <v>32046.533842175522</v>
      </c>
    </row>
    <row r="146" spans="1:16">
      <c r="A146" s="88"/>
      <c r="B146" s="82">
        <f>B145+7</f>
        <v>43681</v>
      </c>
      <c r="C146" s="20">
        <f>D145+G145-H145</f>
        <v>49915.799256476159</v>
      </c>
      <c r="D146" s="17">
        <f>C146+(C146*0.04)</f>
        <v>51912.431226735207</v>
      </c>
      <c r="E146" s="17">
        <f>C146/3250</f>
        <v>15.358707463531125</v>
      </c>
      <c r="F146" s="28">
        <f>(D146-C146)/E146</f>
        <v>130.00000000000011</v>
      </c>
      <c r="G146" s="18"/>
      <c r="H146" s="18"/>
      <c r="I146" s="19">
        <f>E146*50/C146</f>
        <v>1.5384615384615384E-2</v>
      </c>
      <c r="J146" s="18">
        <f>C146-(E146*1080)</f>
        <v>33328.39519586254</v>
      </c>
    </row>
    <row r="147" spans="1:16" ht="13.5" thickBot="1">
      <c r="A147" s="89"/>
      <c r="B147" s="82">
        <f>B146+7</f>
        <v>43688</v>
      </c>
      <c r="C147" s="20">
        <f>D146+G146-H146</f>
        <v>51912.431226735207</v>
      </c>
      <c r="D147" s="17">
        <f>C147+(C147*0.04)</f>
        <v>53988.928475804612</v>
      </c>
      <c r="E147" s="17">
        <f>C147/3250</f>
        <v>15.973055762072372</v>
      </c>
      <c r="F147" s="28">
        <f>(D147-C147)/E147</f>
        <v>129.9999999999998</v>
      </c>
      <c r="G147" s="81"/>
      <c r="H147" s="81"/>
      <c r="I147" s="19">
        <f>E147*50/C147</f>
        <v>1.5384615384615385E-2</v>
      </c>
      <c r="J147" s="18">
        <f>C147-(E147*1080)</f>
        <v>34661.531003697048</v>
      </c>
      <c r="K147" s="95"/>
      <c r="L147" s="96"/>
      <c r="M147" s="96"/>
      <c r="N147" s="96"/>
      <c r="O147" s="96"/>
      <c r="P147" s="96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43695</v>
      </c>
      <c r="C149" s="20">
        <f>D147+G147-H147</f>
        <v>53988.928475804612</v>
      </c>
      <c r="D149" s="17">
        <f>C149+(C149*0.04)</f>
        <v>56148.485614836798</v>
      </c>
      <c r="E149" s="17">
        <f>C149/3250</f>
        <v>16.611977992555264</v>
      </c>
      <c r="F149" s="28">
        <f>(D149-C149)/E149</f>
        <v>130.00000000000009</v>
      </c>
      <c r="G149" s="18"/>
      <c r="H149" s="18"/>
      <c r="I149" s="19">
        <f>E149*50/C149</f>
        <v>1.5384615384615384E-2</v>
      </c>
      <c r="J149" s="18">
        <f>C149-(E149*1080)</f>
        <v>36047.992243844928</v>
      </c>
    </row>
    <row r="150" spans="1:16">
      <c r="A150" s="88"/>
      <c r="B150" s="82">
        <f>B149+7</f>
        <v>43702</v>
      </c>
      <c r="C150" s="20">
        <f>D149+G149-H149</f>
        <v>56148.485614836798</v>
      </c>
      <c r="D150" s="17">
        <f>C150+(C150*0.04)</f>
        <v>58394.425039430273</v>
      </c>
      <c r="E150" s="17">
        <f>C150/3250</f>
        <v>17.276457112257475</v>
      </c>
      <c r="F150" s="28">
        <f>(D150-C150)/E150</f>
        <v>130.00000000000017</v>
      </c>
      <c r="G150" s="18"/>
      <c r="H150" s="18"/>
      <c r="I150" s="19">
        <f>E150*50/C150</f>
        <v>1.5384615384615384E-2</v>
      </c>
      <c r="J150" s="18">
        <f>C150-(E150*1080)</f>
        <v>37489.91193359872</v>
      </c>
    </row>
    <row r="151" spans="1:16">
      <c r="A151" s="88"/>
      <c r="B151" s="82">
        <f>B150+7</f>
        <v>43709</v>
      </c>
      <c r="C151" s="20">
        <f>D150+G150-H150</f>
        <v>58394.425039430273</v>
      </c>
      <c r="D151" s="17">
        <f>C151+(C151*0.04)</f>
        <v>60730.202041007484</v>
      </c>
      <c r="E151" s="17">
        <f>C151/3250</f>
        <v>17.967515396747775</v>
      </c>
      <c r="F151" s="28">
        <f>(D151-C151)/E151</f>
        <v>130.00000000000003</v>
      </c>
      <c r="G151" s="18"/>
      <c r="H151" s="18"/>
      <c r="I151" s="19">
        <f>E151*50/C151</f>
        <v>1.5384615384615382E-2</v>
      </c>
      <c r="J151" s="18">
        <f>C151-(E151*1080)</f>
        <v>38989.508410942675</v>
      </c>
    </row>
    <row r="152" spans="1:16" ht="13.5" thickBot="1">
      <c r="A152" s="89"/>
      <c r="B152" s="82">
        <f>B151+7</f>
        <v>43716</v>
      </c>
      <c r="C152" s="20">
        <f>D151+G151-H151</f>
        <v>60730.202041007484</v>
      </c>
      <c r="D152" s="17">
        <f>C152+(C152*0.04)</f>
        <v>63159.41012264778</v>
      </c>
      <c r="E152" s="17">
        <f>C152/3250</f>
        <v>18.686216012617688</v>
      </c>
      <c r="F152" s="28">
        <f>(D152-C152)/E152</f>
        <v>129.9999999999998</v>
      </c>
      <c r="G152" s="81"/>
      <c r="H152" s="81">
        <f>(D152-C139)*0.35</f>
        <v>8298.5801173886266</v>
      </c>
      <c r="I152" s="19">
        <f>E152*50/C152</f>
        <v>1.5384615384615385E-2</v>
      </c>
      <c r="J152" s="18">
        <f>C152-(E152*1080)</f>
        <v>40549.088747380381</v>
      </c>
      <c r="K152" s="90" t="s">
        <v>48</v>
      </c>
      <c r="L152" s="91"/>
      <c r="M152" s="91"/>
      <c r="N152" s="91"/>
      <c r="O152" s="91"/>
      <c r="P152" s="91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43723</v>
      </c>
      <c r="C154" s="20">
        <f>D152+G152-H152</f>
        <v>54860.830005259151</v>
      </c>
      <c r="D154" s="17">
        <f>C154+(C154*0.04)</f>
        <v>57055.26320546952</v>
      </c>
      <c r="E154" s="17">
        <f>C154/3250</f>
        <v>16.880255386233586</v>
      </c>
      <c r="F154" s="28">
        <f>(D154-C154)/E154</f>
        <v>130.0000000000002</v>
      </c>
      <c r="G154" s="17"/>
      <c r="H154" s="80"/>
      <c r="I154" s="19">
        <f>E154*50/C154</f>
        <v>1.5384615384615384E-2</v>
      </c>
      <c r="J154" s="18">
        <f>C154-(E154*1080)</f>
        <v>36630.154188126879</v>
      </c>
    </row>
    <row r="155" spans="1:16">
      <c r="A155" s="88"/>
      <c r="B155" s="82">
        <f>B154+7</f>
        <v>43730</v>
      </c>
      <c r="C155" s="20">
        <f>D154+G154-H154</f>
        <v>57055.26320546952</v>
      </c>
      <c r="D155" s="17">
        <f>C155+(C155*0.04)</f>
        <v>59337.473733688304</v>
      </c>
      <c r="E155" s="17">
        <f>C155/3250</f>
        <v>17.555465601682929</v>
      </c>
      <c r="F155" s="28">
        <f>(D155-C155)/E155</f>
        <v>130.00000000000017</v>
      </c>
      <c r="G155" s="17"/>
      <c r="H155" s="80"/>
      <c r="I155" s="19">
        <f>E155*50/C155</f>
        <v>1.5384615384615384E-2</v>
      </c>
      <c r="J155" s="18">
        <f>C155-(E155*1080)</f>
        <v>38095.360355651952</v>
      </c>
    </row>
    <row r="156" spans="1:16">
      <c r="A156" s="88"/>
      <c r="B156" s="82">
        <f>B155+7</f>
        <v>43737</v>
      </c>
      <c r="C156" s="20">
        <f>D155+G155-H155</f>
        <v>59337.473733688304</v>
      </c>
      <c r="D156" s="17">
        <f>C156+(C156*0.04)</f>
        <v>61710.972683035834</v>
      </c>
      <c r="E156" s="17">
        <f>C156/3250</f>
        <v>18.257684225750246</v>
      </c>
      <c r="F156" s="28">
        <f>(D156-C156)/E156</f>
        <v>129.99999999999986</v>
      </c>
      <c r="G156" s="17"/>
      <c r="H156" s="80"/>
      <c r="I156" s="19">
        <f>E156*50/C156</f>
        <v>1.5384615384615384E-2</v>
      </c>
      <c r="J156" s="18">
        <f>C156-(E156*1080)</f>
        <v>39619.174769878038</v>
      </c>
    </row>
    <row r="157" spans="1:16" ht="13.5" thickBot="1">
      <c r="A157" s="89"/>
      <c r="B157" s="82">
        <f>B156+7</f>
        <v>43744</v>
      </c>
      <c r="C157" s="20">
        <f>D156+G156-H156</f>
        <v>61710.972683035834</v>
      </c>
      <c r="D157" s="17">
        <f>C157+(C157*0.04)</f>
        <v>64179.411590357267</v>
      </c>
      <c r="E157" s="17">
        <f>C157/3250</f>
        <v>18.987991594780258</v>
      </c>
      <c r="F157" s="28">
        <f>(D157-C157)/E157</f>
        <v>130</v>
      </c>
      <c r="G157" s="81"/>
      <c r="H157" s="81"/>
      <c r="I157" s="19">
        <f>E157*50/C157</f>
        <v>1.5384615384615385E-2</v>
      </c>
      <c r="J157" s="18">
        <f>C157-(E157*1080)</f>
        <v>41203.941760673159</v>
      </c>
      <c r="K157" s="95"/>
      <c r="L157" s="96"/>
      <c r="M157" s="96"/>
      <c r="N157" s="96"/>
      <c r="O157" s="96"/>
      <c r="P157" s="96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43751</v>
      </c>
      <c r="C159" s="20">
        <f>D157+G157-H157</f>
        <v>64179.411590357267</v>
      </c>
      <c r="D159" s="17">
        <f>C159+(C159*0.04)</f>
        <v>66746.588053971558</v>
      </c>
      <c r="E159" s="17">
        <f>C159/3250</f>
        <v>19.747511258571468</v>
      </c>
      <c r="F159" s="28">
        <f>(D159-C159)/E159</f>
        <v>130</v>
      </c>
      <c r="G159" s="18"/>
      <c r="H159" s="18"/>
      <c r="I159" s="19">
        <f>E159*50/C159</f>
        <v>1.5384615384615385E-2</v>
      </c>
      <c r="J159" s="18">
        <f>C159-(E159*1080)</f>
        <v>42852.099431100083</v>
      </c>
    </row>
    <row r="160" spans="1:16">
      <c r="A160" s="88"/>
      <c r="B160" s="82">
        <f>B159+7</f>
        <v>43758</v>
      </c>
      <c r="C160" s="20">
        <f>D159+G159-H159</f>
        <v>66746.588053971558</v>
      </c>
      <c r="D160" s="17">
        <f>C160+(C160*0.04)</f>
        <v>69416.451576130421</v>
      </c>
      <c r="E160" s="17">
        <f>C160/3250</f>
        <v>20.537411708914327</v>
      </c>
      <c r="F160" s="28">
        <f>(D160-C160)/E160</f>
        <v>130.00000000000003</v>
      </c>
      <c r="G160" s="18"/>
      <c r="H160" s="18"/>
      <c r="I160" s="19">
        <f>E160*50/C160</f>
        <v>1.5384615384615387E-2</v>
      </c>
      <c r="J160" s="18">
        <f>C160-(E160*1080)</f>
        <v>44566.183408344084</v>
      </c>
    </row>
    <row r="161" spans="1:16">
      <c r="A161" s="88"/>
      <c r="B161" s="82">
        <f>B160+7</f>
        <v>43765</v>
      </c>
      <c r="C161" s="20">
        <f>D160+G160-H160</f>
        <v>69416.451576130421</v>
      </c>
      <c r="D161" s="17">
        <f>C161+(C161*0.04)</f>
        <v>72193.109639175644</v>
      </c>
      <c r="E161" s="17">
        <f>C161/3250</f>
        <v>21.358908177270898</v>
      </c>
      <c r="F161" s="28">
        <f>(D161-C161)/E161</f>
        <v>130.00000000000028</v>
      </c>
      <c r="G161" s="18"/>
      <c r="H161" s="18"/>
      <c r="I161" s="19">
        <f>E161*50/C161</f>
        <v>1.5384615384615382E-2</v>
      </c>
      <c r="J161" s="18">
        <f>C161-(E161*1080)</f>
        <v>46348.830744677849</v>
      </c>
    </row>
    <row r="162" spans="1:16" ht="13.5" thickBot="1">
      <c r="A162" s="89"/>
      <c r="B162" s="82">
        <f>B161+7</f>
        <v>43772</v>
      </c>
      <c r="C162" s="20">
        <f>D161+G161-H161</f>
        <v>72193.109639175644</v>
      </c>
      <c r="D162" s="17">
        <f>C162+(C162*0.04)</f>
        <v>75080.834024742668</v>
      </c>
      <c r="E162" s="17">
        <f>C162/3250</f>
        <v>22.213264504361735</v>
      </c>
      <c r="F162" s="28">
        <f>(D162-C162)/E162</f>
        <v>129.99999999999994</v>
      </c>
      <c r="G162" s="81"/>
      <c r="H162" s="81"/>
      <c r="I162" s="19">
        <f>E162*50/C162</f>
        <v>1.5384615384615385E-2</v>
      </c>
      <c r="J162" s="18">
        <f>C162-(E162*1080)</f>
        <v>48202.783974464968</v>
      </c>
      <c r="K162" s="95"/>
      <c r="L162" s="96"/>
      <c r="M162" s="96"/>
      <c r="N162" s="96"/>
      <c r="O162" s="96"/>
      <c r="P162" s="96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43779</v>
      </c>
      <c r="C164" s="20">
        <f>D162+G162-H162</f>
        <v>75080.834024742668</v>
      </c>
      <c r="D164" s="17">
        <f>C164+(C164*0.04)</f>
        <v>78084.067385732371</v>
      </c>
      <c r="E164" s="17">
        <f>C164/3250</f>
        <v>23.101795084536207</v>
      </c>
      <c r="F164" s="28">
        <f>(D164-C164)/E164</f>
        <v>129.99999999999983</v>
      </c>
      <c r="G164" s="18"/>
      <c r="H164" s="18"/>
      <c r="I164" s="19">
        <f>E164*50/C164</f>
        <v>1.5384615384615385E-2</v>
      </c>
      <c r="J164" s="18">
        <f>C164-(E164*1080)</f>
        <v>50130.895333443565</v>
      </c>
    </row>
    <row r="165" spans="1:16">
      <c r="A165" s="88"/>
      <c r="B165" s="82">
        <f>B164+7</f>
        <v>43786</v>
      </c>
      <c r="C165" s="20">
        <f>D164+G164-H164</f>
        <v>78084.067385732371</v>
      </c>
      <c r="D165" s="17">
        <f>C165+(C165*0.04)</f>
        <v>81207.43008116167</v>
      </c>
      <c r="E165" s="17">
        <f>C165/3250</f>
        <v>24.025866887917651</v>
      </c>
      <c r="F165" s="28">
        <f>(D165-C165)/E165</f>
        <v>130.0000000000002</v>
      </c>
      <c r="G165" s="18"/>
      <c r="H165" s="18"/>
      <c r="I165" s="19">
        <f>E165*50/C165</f>
        <v>1.5384615384615384E-2</v>
      </c>
      <c r="J165" s="18">
        <f>C165-(E165*1080)</f>
        <v>52136.131146781307</v>
      </c>
      <c r="K165" s="31"/>
      <c r="L165" s="31"/>
    </row>
    <row r="166" spans="1:16">
      <c r="A166" s="88"/>
      <c r="B166" s="82">
        <f>B165+7</f>
        <v>43793</v>
      </c>
      <c r="C166" s="20">
        <f>D165+G165-H165</f>
        <v>81207.43008116167</v>
      </c>
      <c r="D166" s="17">
        <f>C166+(C166*0.04)</f>
        <v>84455.727284408131</v>
      </c>
      <c r="E166" s="17">
        <f>C166/3250</f>
        <v>24.986901563434362</v>
      </c>
      <c r="F166" s="28">
        <f>(D166-C166)/E166</f>
        <v>129.99999999999974</v>
      </c>
      <c r="G166" s="18"/>
      <c r="H166" s="18"/>
      <c r="I166" s="19">
        <f>E166*50/C166</f>
        <v>1.5384615384615385E-2</v>
      </c>
      <c r="J166" s="18">
        <f>C166-(E166*1080)</f>
        <v>54221.576392652554</v>
      </c>
      <c r="K166" s="31"/>
      <c r="L166" s="31"/>
    </row>
    <row r="167" spans="1:16" ht="13.5" thickBot="1">
      <c r="A167" s="89"/>
      <c r="B167" s="82">
        <f>B166+7</f>
        <v>43800</v>
      </c>
      <c r="C167" s="20">
        <f>D166+G166-H166</f>
        <v>84455.727284408131</v>
      </c>
      <c r="D167" s="17">
        <f>C167+(C167*0.04)</f>
        <v>87833.956375784459</v>
      </c>
      <c r="E167" s="17">
        <f>C167/3250</f>
        <v>25.986377625971734</v>
      </c>
      <c r="F167" s="28">
        <f>(D167-C167)/E167</f>
        <v>130.00000000000011</v>
      </c>
      <c r="G167" s="81"/>
      <c r="H167" s="81">
        <f>(D167-C154)*0.35</f>
        <v>11540.594229683857</v>
      </c>
      <c r="I167" s="19">
        <f>E167*50/C167</f>
        <v>1.5384615384615387E-2</v>
      </c>
      <c r="J167" s="18">
        <f>C167-(E167*1080)</f>
        <v>56390.439448358658</v>
      </c>
      <c r="K167" s="90" t="s">
        <v>48</v>
      </c>
      <c r="L167" s="91"/>
      <c r="M167" s="91"/>
      <c r="N167" s="91"/>
      <c r="O167" s="91"/>
      <c r="P167" s="91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43807</v>
      </c>
      <c r="C169" s="20">
        <f>D167+G167-H167</f>
        <v>76293.362146100597</v>
      </c>
      <c r="D169" s="17">
        <f>C169+(C169*0.04)</f>
        <v>79345.096631944616</v>
      </c>
      <c r="E169" s="17">
        <f>C169/3250</f>
        <v>23.474880660338645</v>
      </c>
      <c r="F169" s="28">
        <f>(D169-C169)/E169</f>
        <v>129.9999999999998</v>
      </c>
      <c r="G169" s="18"/>
      <c r="H169" s="18"/>
      <c r="I169" s="19">
        <f>E169*50/C169</f>
        <v>1.5384615384615384E-2</v>
      </c>
      <c r="J169" s="18">
        <f>C169-(E169*1080)</f>
        <v>50940.491032934864</v>
      </c>
    </row>
    <row r="170" spans="1:16">
      <c r="A170" s="88"/>
      <c r="B170" s="82">
        <f>B169+7</f>
        <v>43814</v>
      </c>
      <c r="C170" s="20">
        <f>D169+G169-H169</f>
        <v>79345.096631944616</v>
      </c>
      <c r="D170" s="17">
        <f>C170+(C170*0.04)</f>
        <v>82518.900497222407</v>
      </c>
      <c r="E170" s="17">
        <f>C170/3250</f>
        <v>24.413875886752191</v>
      </c>
      <c r="F170" s="28">
        <f>(D170-C170)/E170</f>
        <v>130.00000000000023</v>
      </c>
      <c r="G170" s="18"/>
      <c r="H170" s="18"/>
      <c r="I170" s="19">
        <f>E170*50/C170</f>
        <v>1.5384615384615384E-2</v>
      </c>
      <c r="J170" s="18">
        <f>C170-(E170*1080)</f>
        <v>52978.110674252253</v>
      </c>
    </row>
    <row r="171" spans="1:16">
      <c r="A171" s="88"/>
      <c r="B171" s="82">
        <f>B170+7</f>
        <v>43821</v>
      </c>
      <c r="C171" s="20">
        <f>D170+G170-H170</f>
        <v>82518.900497222407</v>
      </c>
      <c r="D171" s="17">
        <f>C171+(C171*0.04)</f>
        <v>85819.656517111303</v>
      </c>
      <c r="E171" s="17">
        <f>C171/3250</f>
        <v>25.390430922222279</v>
      </c>
      <c r="F171" s="28">
        <f>(D171-C171)/E171</f>
        <v>130.00000000000003</v>
      </c>
      <c r="G171" s="18"/>
      <c r="H171" s="18"/>
      <c r="I171" s="19">
        <f>E171*50/C171</f>
        <v>1.5384615384615385E-2</v>
      </c>
      <c r="J171" s="18">
        <f>C171-(E171*1080)</f>
        <v>55097.235101222344</v>
      </c>
    </row>
    <row r="172" spans="1:16" ht="13.5" thickBot="1">
      <c r="A172" s="89"/>
      <c r="B172" s="82">
        <f>B171+7</f>
        <v>43828</v>
      </c>
      <c r="C172" s="20">
        <f>D171+G171-H171</f>
        <v>85819.656517111303</v>
      </c>
      <c r="D172" s="17">
        <f>C172+(C172*0.04)</f>
        <v>89252.442777795761</v>
      </c>
      <c r="E172" s="17">
        <f>C172/3250</f>
        <v>26.406048159111169</v>
      </c>
      <c r="F172" s="28">
        <f>(D172-C172)/E172</f>
        <v>130.0000000000002</v>
      </c>
      <c r="G172" s="81"/>
      <c r="H172" s="81"/>
      <c r="I172" s="19">
        <f>E172*50/C172</f>
        <v>1.5384615384615384E-2</v>
      </c>
      <c r="J172" s="18">
        <f>C172-(E172*1080)</f>
        <v>57301.12450527124</v>
      </c>
      <c r="K172" s="95"/>
      <c r="L172" s="96"/>
      <c r="M172" s="96"/>
      <c r="N172" s="96"/>
      <c r="O172" s="96"/>
      <c r="P172" s="96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43835</v>
      </c>
      <c r="C174" s="20">
        <f>D172+G172-H172</f>
        <v>89252.442777795761</v>
      </c>
      <c r="D174" s="17">
        <f>C174+(C174*0.04)</f>
        <v>92822.540488907587</v>
      </c>
      <c r="E174" s="17">
        <f>C174/3250</f>
        <v>27.462290085475619</v>
      </c>
      <c r="F174" s="28">
        <f>(D174-C174)/E174</f>
        <v>129.99999999999986</v>
      </c>
      <c r="G174" s="18"/>
      <c r="H174" s="18"/>
      <c r="I174" s="19">
        <f>E174*50/C174</f>
        <v>1.5384615384615385E-2</v>
      </c>
      <c r="J174" s="18">
        <f>C174-(E174*1080)</f>
        <v>59593.169485482096</v>
      </c>
    </row>
    <row r="175" spans="1:16">
      <c r="A175" s="88"/>
      <c r="B175" s="82">
        <f>B174+7</f>
        <v>43842</v>
      </c>
      <c r="C175" s="20">
        <f>D174+G174-H174</f>
        <v>92822.540488907587</v>
      </c>
      <c r="D175" s="17">
        <f>C175+(C175*0.04)</f>
        <v>96535.442108463889</v>
      </c>
      <c r="E175" s="17">
        <f>C175/3250</f>
        <v>28.560781688894643</v>
      </c>
      <c r="F175" s="28">
        <f>(D175-C175)/E175</f>
        <v>129.99999999999994</v>
      </c>
      <c r="G175" s="18"/>
      <c r="H175" s="18"/>
      <c r="I175" s="19">
        <f>E175*50/C175</f>
        <v>1.5384615384615385E-2</v>
      </c>
      <c r="J175" s="18">
        <f>C175-(E175*1080)</f>
        <v>61976.89626490137</v>
      </c>
    </row>
    <row r="176" spans="1:16">
      <c r="A176" s="88"/>
      <c r="B176" s="82">
        <f>B175+7</f>
        <v>43849</v>
      </c>
      <c r="C176" s="20">
        <f>D175+G175-H175</f>
        <v>96535.442108463889</v>
      </c>
      <c r="D176" s="17">
        <f>C176+(C176*0.04)</f>
        <v>100396.85979280244</v>
      </c>
      <c r="E176" s="17">
        <f>C176/3250</f>
        <v>29.703212956450429</v>
      </c>
      <c r="F176" s="28">
        <f>(D176-C176)/E176</f>
        <v>129.99999999999983</v>
      </c>
      <c r="G176" s="18"/>
      <c r="H176" s="18"/>
      <c r="I176" s="19">
        <f>E176*50/C176</f>
        <v>1.5384615384615385E-2</v>
      </c>
      <c r="J176" s="18">
        <f>C176-(E176*1080)</f>
        <v>64455.972115497425</v>
      </c>
    </row>
    <row r="177" spans="1:16" ht="13.5" thickBot="1">
      <c r="A177" s="89"/>
      <c r="B177" s="82">
        <f>B176+7</f>
        <v>43856</v>
      </c>
      <c r="C177" s="20">
        <f>D176+G176-H176</f>
        <v>100396.85979280244</v>
      </c>
      <c r="D177" s="17">
        <f>C177+(C177*0.04)</f>
        <v>104412.73418451454</v>
      </c>
      <c r="E177" s="17">
        <f>C177/3250</f>
        <v>30.891341474708444</v>
      </c>
      <c r="F177" s="28">
        <f>(D177-C177)/E177</f>
        <v>130.00000000000017</v>
      </c>
      <c r="G177" s="81"/>
      <c r="H177" s="81">
        <f>(D177-C169)*0.35</f>
        <v>9841.7802134448793</v>
      </c>
      <c r="I177" s="19">
        <f>E177*50/C177</f>
        <v>1.5384615384615384E-2</v>
      </c>
      <c r="J177" s="18">
        <f>C177-(E177*1080)</f>
        <v>67034.211000117328</v>
      </c>
      <c r="K177" s="90" t="s">
        <v>48</v>
      </c>
      <c r="L177" s="91"/>
      <c r="M177" s="91"/>
      <c r="N177" s="91"/>
      <c r="O177" s="91"/>
      <c r="P177" s="91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B1:J1"/>
    <mergeCell ref="A4:A7"/>
    <mergeCell ref="K7:P7"/>
    <mergeCell ref="A9:A12"/>
    <mergeCell ref="K12:P12"/>
    <mergeCell ref="A14:A17"/>
    <mergeCell ref="K17:P17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28"/>
  <sheetViews>
    <sheetView topLeftCell="A85" zoomScaleNormal="100" workbookViewId="0">
      <selection activeCell="B99" sqref="B99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11" customWidth="1"/>
    <col min="10" max="10" width="7.42578125" bestFit="1" customWidth="1"/>
    <col min="11" max="11" width="5.140625" bestFit="1" customWidth="1"/>
    <col min="12" max="12" width="7.42578125" bestFit="1" customWidth="1"/>
    <col min="13" max="13" width="11" customWidth="1"/>
    <col min="14" max="14" width="39.85546875" bestFit="1" customWidth="1"/>
    <col min="15" max="15" width="20.28515625" bestFit="1" customWidth="1"/>
  </cols>
  <sheetData>
    <row r="1" spans="1:14" ht="16.5" thickBot="1">
      <c r="A1" s="97" t="s">
        <v>27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9"/>
    </row>
    <row r="2" spans="1:14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  <c r="I2" s="14" t="s">
        <v>16</v>
      </c>
      <c r="J2" s="40" t="s">
        <v>24</v>
      </c>
      <c r="K2" s="40" t="s">
        <v>24</v>
      </c>
      <c r="L2" s="42" t="s">
        <v>2</v>
      </c>
      <c r="M2" s="6" t="s">
        <v>7</v>
      </c>
    </row>
    <row r="3" spans="1:14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  <c r="I3" s="14" t="s">
        <v>20</v>
      </c>
      <c r="J3" s="14" t="s">
        <v>25</v>
      </c>
      <c r="K3" s="14" t="s">
        <v>26</v>
      </c>
      <c r="L3" s="6" t="s">
        <v>28</v>
      </c>
      <c r="M3" s="6" t="s">
        <v>12</v>
      </c>
    </row>
    <row r="4" spans="1:14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18">
        <f>B4-(D4*1080)</f>
        <v>138</v>
      </c>
      <c r="J4" s="43"/>
      <c r="K4" s="18"/>
      <c r="L4" s="43"/>
      <c r="M4" s="9"/>
    </row>
    <row r="5" spans="1:14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18">
        <f>B5-(D5*1080)</f>
        <v>213.89999999999998</v>
      </c>
      <c r="J5" s="43"/>
      <c r="K5" s="18"/>
      <c r="L5" s="43"/>
      <c r="M5" s="9"/>
    </row>
    <row r="6" spans="1:14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18">
        <f>B6-(D6*1080)</f>
        <v>414.98899999999998</v>
      </c>
      <c r="J6" s="43"/>
      <c r="K6" s="18"/>
      <c r="L6" s="43"/>
      <c r="M6" s="9"/>
    </row>
    <row r="7" spans="1:14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18">
        <f>B7-(D7*1080)</f>
        <v>549.86042499999996</v>
      </c>
      <c r="J7" s="43"/>
      <c r="K7" s="18"/>
      <c r="L7" s="43"/>
      <c r="M7" s="9"/>
    </row>
    <row r="8" spans="1:14" ht="13.5" thickBot="1">
      <c r="A8" s="13"/>
      <c r="B8" s="22"/>
      <c r="C8" s="23"/>
      <c r="D8" s="23"/>
      <c r="E8" s="44">
        <v>3270</v>
      </c>
      <c r="F8" s="23"/>
      <c r="G8" s="10"/>
      <c r="H8" s="24"/>
      <c r="I8" s="25"/>
      <c r="J8" s="45"/>
      <c r="K8" s="25"/>
      <c r="L8" s="45"/>
      <c r="M8" s="11"/>
    </row>
    <row r="9" spans="1:14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0">
        <f>B9-(D9*1080)</f>
        <v>687.32553125000004</v>
      </c>
      <c r="J9" s="51"/>
      <c r="K9" s="52"/>
      <c r="L9" s="51"/>
      <c r="M9" s="53"/>
      <c r="N9" s="12" t="s">
        <v>1</v>
      </c>
    </row>
    <row r="10" spans="1:14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0">
        <f>B10-(D10*1080)</f>
        <v>481.12787187499998</v>
      </c>
      <c r="J10" s="51"/>
      <c r="K10" s="52"/>
      <c r="L10" s="51"/>
      <c r="M10" s="53"/>
      <c r="N10" s="12" t="s">
        <v>1</v>
      </c>
    </row>
    <row r="11" spans="1:14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0">
        <f>B11-(D11*1080)</f>
        <v>336.7895103125</v>
      </c>
      <c r="J11" s="51"/>
      <c r="K11" s="52"/>
      <c r="L11" s="51"/>
      <c r="M11" s="53"/>
      <c r="N11" s="12" t="s">
        <v>1</v>
      </c>
    </row>
    <row r="12" spans="1:14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18">
        <f>B12-(D12*1080)</f>
        <v>505.83897886875002</v>
      </c>
      <c r="J12" s="43"/>
      <c r="K12" s="18"/>
      <c r="L12" s="43"/>
      <c r="M12" s="9"/>
    </row>
    <row r="13" spans="1:14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25"/>
      <c r="J13" s="45"/>
      <c r="K13" s="25"/>
      <c r="L13" s="45"/>
      <c r="M13" s="11"/>
    </row>
    <row r="14" spans="1:14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18">
        <f>B14-(D14*1080)</f>
        <v>859.92626407687499</v>
      </c>
      <c r="J14" s="43"/>
      <c r="K14" s="18"/>
      <c r="L14" s="43"/>
      <c r="M14" s="9"/>
    </row>
    <row r="15" spans="1:14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58">
        <f>B15-(D15*1080)</f>
        <v>847.02737011572196</v>
      </c>
      <c r="J15" s="43"/>
      <c r="K15" s="18"/>
      <c r="L15" s="43"/>
      <c r="M15" s="9"/>
      <c r="N15" s="59" t="s">
        <v>29</v>
      </c>
    </row>
    <row r="16" spans="1:14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58">
        <f>B16-(D16*1080)</f>
        <v>889.37873862150786</v>
      </c>
      <c r="J16" s="43"/>
      <c r="K16" s="18"/>
      <c r="L16" s="43"/>
      <c r="M16" s="9"/>
      <c r="N16" s="59" t="s">
        <v>29</v>
      </c>
    </row>
    <row r="17" spans="1:15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58">
        <f>B17-(D17*1080)</f>
        <v>1297.6035796487802</v>
      </c>
      <c r="J17" s="43"/>
      <c r="K17" s="18"/>
      <c r="L17" s="43"/>
      <c r="M17" s="9"/>
      <c r="N17" s="59" t="s">
        <v>29</v>
      </c>
    </row>
    <row r="18" spans="1:15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25"/>
      <c r="J18" s="45"/>
      <c r="K18" s="25"/>
      <c r="L18" s="45"/>
      <c r="M18" s="11"/>
      <c r="N18" s="1"/>
    </row>
    <row r="19" spans="1:15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58">
        <f>B19-(D19*1080)</f>
        <v>1686.8846535434143</v>
      </c>
      <c r="J19" s="43"/>
      <c r="K19" s="18"/>
      <c r="L19" s="43"/>
      <c r="M19" s="9"/>
      <c r="N19" s="59" t="s">
        <v>29</v>
      </c>
      <c r="O19" s="29" t="s">
        <v>21</v>
      </c>
    </row>
    <row r="20" spans="1:15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58">
        <f>B20-(D20*1080)</f>
        <v>3945.9165758821405</v>
      </c>
      <c r="J20" s="43"/>
      <c r="K20" s="18"/>
      <c r="L20" s="43"/>
      <c r="M20" s="9"/>
      <c r="N20" s="59" t="s">
        <v>29</v>
      </c>
    </row>
    <row r="21" spans="1:15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8">
        <f>B21-(D21*1080)</f>
        <v>4222.1307361938907</v>
      </c>
      <c r="J21" s="60">
        <v>0.1</v>
      </c>
      <c r="K21" s="61" t="s">
        <v>0</v>
      </c>
      <c r="L21" s="62">
        <v>-0.18</v>
      </c>
      <c r="M21" s="53"/>
      <c r="N21" s="59" t="s">
        <v>29</v>
      </c>
    </row>
    <row r="22" spans="1:15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18">
        <f>B22-(D22*1080)</f>
        <v>3586.8446539150727</v>
      </c>
      <c r="J22" s="60">
        <v>0.17</v>
      </c>
      <c r="K22" s="61" t="s">
        <v>36</v>
      </c>
      <c r="L22" s="60">
        <v>0.17</v>
      </c>
      <c r="M22" s="9"/>
      <c r="O22" s="2"/>
    </row>
    <row r="23" spans="1:15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25"/>
      <c r="J23" s="45"/>
      <c r="K23" s="25"/>
      <c r="L23" s="45"/>
      <c r="M23" s="11"/>
    </row>
    <row r="24" spans="1:15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18">
        <f>B24-(D24*1080)</f>
        <v>4228.8898469658707</v>
      </c>
      <c r="J24" s="62">
        <v>-0.12</v>
      </c>
      <c r="K24" s="50" t="s">
        <v>31</v>
      </c>
      <c r="L24" s="62">
        <v>-0.12</v>
      </c>
      <c r="M24" s="9"/>
    </row>
    <row r="25" spans="1:15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18">
        <f>B25-(D25*1080)</f>
        <v>3680.1913893220485</v>
      </c>
      <c r="J25" s="60">
        <v>0.1</v>
      </c>
      <c r="K25" s="61" t="s">
        <v>32</v>
      </c>
      <c r="L25" s="60">
        <v>0.01</v>
      </c>
      <c r="M25" s="9"/>
    </row>
    <row r="26" spans="1:15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8">
        <f>B26-(D26*1080)</f>
        <v>2591.7140687725573</v>
      </c>
      <c r="J26" s="60">
        <v>0.06</v>
      </c>
      <c r="K26" s="61" t="s">
        <v>32</v>
      </c>
      <c r="L26" s="60">
        <v>0.01</v>
      </c>
      <c r="M26" s="53"/>
      <c r="N26" s="59" t="s">
        <v>29</v>
      </c>
    </row>
    <row r="27" spans="1:15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18">
        <f>B27-(D27*1080)</f>
        <v>2635.7732079416905</v>
      </c>
      <c r="J27" s="60">
        <v>0.06</v>
      </c>
      <c r="K27" s="61" t="s">
        <v>33</v>
      </c>
      <c r="L27" s="62">
        <v>-0.12</v>
      </c>
      <c r="M27" s="9"/>
    </row>
    <row r="28" spans="1:15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25"/>
      <c r="J28" s="45"/>
      <c r="K28" s="25"/>
      <c r="L28" s="45"/>
      <c r="M28" s="11"/>
    </row>
    <row r="29" spans="1:15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18">
        <f>B29-(D29*1080)</f>
        <v>3267.0689788089444</v>
      </c>
      <c r="J29" s="62">
        <v>-0.09</v>
      </c>
      <c r="K29" s="50" t="s">
        <v>31</v>
      </c>
      <c r="L29" s="62">
        <v>-0.09</v>
      </c>
      <c r="M29" s="9"/>
    </row>
    <row r="30" spans="1:15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18">
        <f>B30-(D30*1080)</f>
        <v>3595.9218251559196</v>
      </c>
      <c r="J30" s="43"/>
      <c r="K30" s="18"/>
      <c r="L30" s="43"/>
      <c r="M30" s="9"/>
      <c r="N30" s="39" t="s">
        <v>22</v>
      </c>
    </row>
    <row r="31" spans="1:15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18">
        <f>B31-(D31*1080)</f>
        <v>3416.1257338981241</v>
      </c>
      <c r="J31" s="43"/>
      <c r="K31" s="18"/>
      <c r="L31" s="43"/>
      <c r="M31" s="9"/>
      <c r="N31" s="39" t="s">
        <v>22</v>
      </c>
    </row>
    <row r="32" spans="1:15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18">
        <f>B32-(D32*1080)</f>
        <v>3611.9639764017661</v>
      </c>
      <c r="J32" s="43"/>
      <c r="K32" s="18"/>
      <c r="L32" s="43"/>
      <c r="M32" s="9"/>
      <c r="N32" s="36" t="s">
        <v>23</v>
      </c>
    </row>
    <row r="33" spans="1:15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25"/>
      <c r="J33" s="45"/>
      <c r="K33" s="25"/>
      <c r="L33" s="45"/>
      <c r="M33" s="11"/>
    </row>
    <row r="34" spans="1:15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18">
        <f>B34-(D34*1080)</f>
        <v>1405.3641911627594</v>
      </c>
      <c r="J34" s="43"/>
      <c r="K34" s="18"/>
      <c r="L34" s="43"/>
      <c r="M34" s="9"/>
      <c r="N34" s="63" t="s">
        <v>34</v>
      </c>
    </row>
    <row r="35" spans="1:15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18">
        <f>B35-(D35*1080)</f>
        <v>1709.4920741781098</v>
      </c>
      <c r="J35" s="43"/>
      <c r="K35" s="18"/>
      <c r="L35" s="43"/>
      <c r="M35" s="9"/>
      <c r="N35" s="36" t="s">
        <v>23</v>
      </c>
    </row>
    <row r="36" spans="1:15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18">
        <f>B36-(D36*1080)</f>
        <v>3300.0372829423627</v>
      </c>
      <c r="J36" s="43"/>
      <c r="K36" s="18"/>
      <c r="L36" s="43"/>
      <c r="M36" s="9"/>
    </row>
    <row r="37" spans="1:15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18">
        <f>B37-(D37*1080)</f>
        <v>2616.0154550459183</v>
      </c>
      <c r="J37" s="43"/>
      <c r="K37" s="18"/>
      <c r="L37" s="43"/>
      <c r="M37" s="9"/>
    </row>
    <row r="38" spans="1:15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25"/>
      <c r="J38" s="45"/>
      <c r="K38" s="25"/>
      <c r="L38" s="45"/>
      <c r="M38" s="11"/>
    </row>
    <row r="39" spans="1:15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18">
        <f>B39-(D39*1080)</f>
        <v>2065.0735505761841</v>
      </c>
      <c r="J39" s="43"/>
      <c r="K39" s="18"/>
      <c r="L39" s="43"/>
      <c r="M39" s="9"/>
    </row>
    <row r="40" spans="1:15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18">
        <f>B40-(D40*1080)</f>
        <v>2060.7368961199741</v>
      </c>
      <c r="J40" s="43"/>
      <c r="K40" s="18"/>
      <c r="L40" s="43"/>
      <c r="M40" s="9"/>
    </row>
    <row r="41" spans="1:15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18">
        <f>B41-(D41*1080)</f>
        <v>1957.7000513139753</v>
      </c>
      <c r="J41" s="43"/>
      <c r="K41" s="18"/>
      <c r="L41" s="43"/>
      <c r="M41" s="9"/>
    </row>
    <row r="42" spans="1:15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18">
        <f>B42-(D42*1080)</f>
        <v>1881.3497493127304</v>
      </c>
      <c r="J42" s="43"/>
      <c r="K42" s="18"/>
      <c r="L42" s="43"/>
      <c r="M42" s="9"/>
    </row>
    <row r="43" spans="1:15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25"/>
      <c r="J43" s="45"/>
      <c r="K43" s="25"/>
      <c r="L43" s="45"/>
      <c r="M43" s="11"/>
    </row>
    <row r="44" spans="1:15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18">
        <f>B44-(D44*1080)</f>
        <v>1815.5025080867847</v>
      </c>
      <c r="J44" s="43"/>
      <c r="K44" s="18"/>
      <c r="L44" s="43"/>
      <c r="M44" s="9"/>
    </row>
    <row r="45" spans="1:15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18">
        <f>B45-(D45*1080)</f>
        <v>4981.4114808092418</v>
      </c>
      <c r="J45" s="43"/>
      <c r="K45" s="18"/>
      <c r="L45" s="43"/>
      <c r="M45" s="9"/>
      <c r="N45" s="41" t="s">
        <v>35</v>
      </c>
      <c r="O45" s="31"/>
    </row>
    <row r="46" spans="1:15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18">
        <f>B46-(D46*1080)</f>
        <v>5619.0321503528248</v>
      </c>
      <c r="J46" s="43"/>
      <c r="K46" s="18"/>
      <c r="L46" s="43"/>
      <c r="M46" s="9"/>
      <c r="N46" s="31"/>
      <c r="O46" s="31"/>
    </row>
    <row r="47" spans="1:15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18">
        <f>B47-(D47*1080)</f>
        <v>5586.1258831544883</v>
      </c>
      <c r="J47" s="43"/>
      <c r="K47" s="18"/>
      <c r="L47" s="43"/>
      <c r="M47" s="9"/>
      <c r="N47" s="31"/>
      <c r="O47" s="31"/>
    </row>
    <row r="48" spans="1:15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25"/>
      <c r="J48" s="45"/>
      <c r="K48" s="25"/>
      <c r="L48" s="45"/>
      <c r="M48" s="11"/>
    </row>
    <row r="49" spans="1:15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18">
        <f>B49-(D49*1080)</f>
        <v>4244.4844830182255</v>
      </c>
      <c r="J49" s="43"/>
      <c r="K49" s="18"/>
      <c r="L49" s="43"/>
      <c r="M49" s="9"/>
    </row>
    <row r="50" spans="1:15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18">
        <f>B50-(D50*1080)</f>
        <v>2924.5797419980172</v>
      </c>
      <c r="J50" s="60">
        <v>0.2</v>
      </c>
      <c r="K50" s="61" t="s">
        <v>30</v>
      </c>
      <c r="L50" s="60">
        <v>0.17</v>
      </c>
      <c r="M50" s="9"/>
      <c r="N50" s="31"/>
      <c r="O50" s="31"/>
    </row>
    <row r="51" spans="1:15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18">
        <f>B51-(D51*1080)</f>
        <v>3446.178538983364</v>
      </c>
      <c r="J51" s="60">
        <v>0.22</v>
      </c>
      <c r="K51" s="61" t="s">
        <v>33</v>
      </c>
      <c r="L51" s="60">
        <v>0.19</v>
      </c>
      <c r="M51" s="9"/>
      <c r="N51" s="31"/>
      <c r="O51" s="31"/>
    </row>
    <row r="52" spans="1:15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18">
        <f>B52-(D52*1080)</f>
        <v>4100.9524613902031</v>
      </c>
      <c r="J52" s="60">
        <v>0.1</v>
      </c>
      <c r="K52" s="61" t="s">
        <v>30</v>
      </c>
      <c r="L52" s="60">
        <v>0.08</v>
      </c>
      <c r="M52" s="9"/>
      <c r="N52" s="31"/>
      <c r="O52" s="31"/>
    </row>
    <row r="53" spans="1:15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25"/>
      <c r="J53" s="45"/>
      <c r="K53" s="25"/>
      <c r="L53" s="45"/>
      <c r="M53" s="11"/>
    </row>
    <row r="54" spans="1:15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18">
        <f>B54-(D54*1080)</f>
        <v>4449.5334206083708</v>
      </c>
      <c r="J54" s="60">
        <v>0.1</v>
      </c>
      <c r="K54" s="61" t="s">
        <v>0</v>
      </c>
      <c r="L54" s="62">
        <v>-0.05</v>
      </c>
      <c r="M54" s="9"/>
    </row>
    <row r="55" spans="1:15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18">
        <f>B55-(D55*1080)</f>
        <v>3958.2081493161268</v>
      </c>
      <c r="J55" s="60">
        <v>0.3</v>
      </c>
      <c r="K55" s="61" t="s">
        <v>33</v>
      </c>
      <c r="L55" s="60">
        <v>0.25</v>
      </c>
      <c r="M55" s="9"/>
      <c r="N55" s="31"/>
      <c r="O55" s="31"/>
    </row>
    <row r="56" spans="1:15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18">
        <f>B56-(D56*1080)</f>
        <v>4471.445042545869</v>
      </c>
      <c r="J56" s="60">
        <v>0.15</v>
      </c>
      <c r="K56" s="61" t="s">
        <v>33</v>
      </c>
      <c r="L56" s="60">
        <v>0.04</v>
      </c>
      <c r="M56" s="9"/>
      <c r="N56" s="31"/>
      <c r="O56" s="31"/>
    </row>
    <row r="57" spans="1:15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18">
        <f>B57-(D57*1080)</f>
        <v>4594.9257171823283</v>
      </c>
      <c r="J57" s="60">
        <v>0.14000000000000001</v>
      </c>
      <c r="K57" s="61" t="s">
        <v>33</v>
      </c>
      <c r="L57" s="60">
        <v>0.14000000000000001</v>
      </c>
      <c r="M57" s="9"/>
      <c r="N57" s="31"/>
      <c r="O57" s="31"/>
    </row>
    <row r="58" spans="1:15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25"/>
      <c r="J58" s="45"/>
      <c r="K58" s="25"/>
      <c r="L58" s="45"/>
      <c r="M58" s="11"/>
    </row>
    <row r="59" spans="1:15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18">
        <f>B59-(D59*1080)</f>
        <v>5169.4430098955463</v>
      </c>
      <c r="J59" s="60">
        <v>7.0000000000000007E-2</v>
      </c>
      <c r="K59" s="61" t="s">
        <v>36</v>
      </c>
      <c r="L59" s="60">
        <v>7.0000000000000007E-2</v>
      </c>
      <c r="M59" s="9"/>
    </row>
    <row r="60" spans="1:15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18">
        <f>B60-(D60*1080)</f>
        <v>5482.3696971761728</v>
      </c>
      <c r="J60" s="62">
        <v>-0.17</v>
      </c>
      <c r="K60" s="61" t="s">
        <v>36</v>
      </c>
      <c r="L60" s="62">
        <v>-0.17</v>
      </c>
      <c r="M60" s="9"/>
      <c r="N60" s="31"/>
      <c r="O60" s="31"/>
    </row>
    <row r="61" spans="1:15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18">
        <f>B61-(D61*1080)</f>
        <v>4506.4887027848745</v>
      </c>
      <c r="J61" s="60">
        <v>7.0000000000000007E-2</v>
      </c>
      <c r="K61" s="61" t="s">
        <v>30</v>
      </c>
      <c r="L61" s="60">
        <v>0.01</v>
      </c>
      <c r="M61" s="9"/>
      <c r="N61" s="31"/>
      <c r="O61" s="31"/>
    </row>
    <row r="62" spans="1:15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18">
        <f>B62-(D62*1080)</f>
        <v>4513.6258867413153</v>
      </c>
      <c r="J62" s="60">
        <v>0.1</v>
      </c>
      <c r="K62" s="61" t="s">
        <v>0</v>
      </c>
      <c r="L62" s="62">
        <v>-0.18</v>
      </c>
      <c r="M62" s="9"/>
      <c r="N62" s="31"/>
      <c r="O62" s="31"/>
    </row>
    <row r="63" spans="1:15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25"/>
      <c r="J63" s="45"/>
      <c r="K63" s="25"/>
      <c r="L63" s="45"/>
      <c r="M63" s="11"/>
    </row>
    <row r="64" spans="1:15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18">
        <f>B64-(D64*1080)</f>
        <v>3701.8502710108896</v>
      </c>
      <c r="J64" s="60">
        <v>7.0000000000000007E-2</v>
      </c>
      <c r="K64" s="61" t="s">
        <v>36</v>
      </c>
      <c r="L64" s="60">
        <v>7.0000000000000007E-2</v>
      </c>
      <c r="M64" s="9"/>
    </row>
    <row r="65" spans="1:15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18">
        <f>B65-(D65*1080)</f>
        <v>3960.9797899816522</v>
      </c>
      <c r="J65" s="60">
        <v>0.04</v>
      </c>
      <c r="K65" s="61" t="s">
        <v>30</v>
      </c>
      <c r="L65" s="62">
        <v>-0.08</v>
      </c>
      <c r="M65" s="9"/>
      <c r="N65" s="31"/>
      <c r="O65" s="31"/>
    </row>
    <row r="66" spans="1:15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18">
        <f>B66-(D66*1080)</f>
        <v>3638.1599370981476</v>
      </c>
      <c r="J66" s="60">
        <v>0.03</v>
      </c>
      <c r="K66" s="61" t="s">
        <v>36</v>
      </c>
      <c r="L66" s="62">
        <v>-0.09</v>
      </c>
      <c r="M66" s="9"/>
      <c r="N66" s="31"/>
      <c r="O66" s="31"/>
    </row>
    <row r="67" spans="1:15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18">
        <f>B67-(D67*1080)</f>
        <v>3288.896583136725</v>
      </c>
      <c r="J67" s="60">
        <v>7.0000000000000007E-2</v>
      </c>
      <c r="K67" s="61" t="s">
        <v>32</v>
      </c>
      <c r="L67" s="62">
        <v>-0.03</v>
      </c>
      <c r="M67" s="9"/>
      <c r="N67" s="31"/>
      <c r="O67" s="31"/>
    </row>
    <row r="68" spans="1:15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25"/>
      <c r="J68" s="45"/>
      <c r="K68" s="25"/>
      <c r="L68" s="45"/>
      <c r="M68" s="11"/>
    </row>
    <row r="69" spans="1:15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50">
        <f>B69-(D69*1080)</f>
        <v>3054.4482722370685</v>
      </c>
      <c r="J69" s="62">
        <v>-0.02</v>
      </c>
      <c r="K69" s="61" t="s">
        <v>0</v>
      </c>
      <c r="L69" s="62">
        <v>-0.02</v>
      </c>
      <c r="M69" s="53"/>
      <c r="N69" s="12" t="s">
        <v>37</v>
      </c>
    </row>
    <row r="70" spans="1:15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18">
        <f>B70-(D70*1080)</f>
        <v>548.55930679232756</v>
      </c>
      <c r="J70" s="60">
        <v>0.11</v>
      </c>
      <c r="K70" s="61" t="s">
        <v>32</v>
      </c>
      <c r="L70" s="60">
        <v>0.05</v>
      </c>
      <c r="M70" s="9"/>
      <c r="N70" s="31"/>
      <c r="O70" s="31"/>
    </row>
    <row r="71" spans="1:15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18">
        <f>B71-(D71*1080)</f>
        <v>568.30744183685135</v>
      </c>
      <c r="J71" s="60">
        <v>0.04</v>
      </c>
      <c r="K71" s="61" t="s">
        <v>33</v>
      </c>
      <c r="L71" s="62">
        <v>-0.01</v>
      </c>
      <c r="M71" s="9"/>
      <c r="N71" s="31"/>
      <c r="O71" s="31"/>
    </row>
    <row r="72" spans="1:15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18">
        <f>B72-(D72*1080)</f>
        <v>567.45498067409608</v>
      </c>
      <c r="J72" s="60">
        <v>0.1</v>
      </c>
      <c r="K72" s="61" t="s">
        <v>36</v>
      </c>
      <c r="L72" s="62">
        <v>-0.05</v>
      </c>
      <c r="M72" s="9"/>
      <c r="N72" s="31"/>
      <c r="O72" s="31"/>
    </row>
    <row r="73" spans="1:15" ht="13.5" thickBot="1">
      <c r="A73" s="13"/>
      <c r="B73" s="22"/>
      <c r="C73" s="23"/>
      <c r="D73" s="23"/>
      <c r="E73" s="44"/>
      <c r="F73" s="30"/>
      <c r="G73" s="10"/>
      <c r="H73" s="24"/>
      <c r="I73" s="25"/>
      <c r="J73" s="45"/>
      <c r="K73" s="25"/>
      <c r="L73" s="45"/>
      <c r="M73" s="11"/>
    </row>
    <row r="74" spans="1:15">
      <c r="A74" s="65">
        <f>A72+7</f>
        <v>42778</v>
      </c>
      <c r="B74" s="66">
        <f>C72+F72-G72</f>
        <v>839.65604171620157</v>
      </c>
      <c r="C74" s="67">
        <f>B74+(B74*0.05)</f>
        <v>881.63884380201171</v>
      </c>
      <c r="D74" s="67">
        <f>B74/3000</f>
        <v>0.27988534723873387</v>
      </c>
      <c r="E74" s="72">
        <f>(C74-B74)/D74</f>
        <v>150.0000000000002</v>
      </c>
      <c r="F74" s="68">
        <v>700</v>
      </c>
      <c r="G74" s="69"/>
      <c r="H74" s="70">
        <f>D74*50/B74</f>
        <v>1.6666666666666666E-2</v>
      </c>
      <c r="I74" s="69">
        <f>B74-(D74*1080)</f>
        <v>537.37986669836891</v>
      </c>
      <c r="J74" s="43"/>
      <c r="K74" s="61" t="s">
        <v>33</v>
      </c>
      <c r="L74" s="60">
        <v>0.05</v>
      </c>
      <c r="M74" s="71"/>
      <c r="N74" s="41" t="s">
        <v>38</v>
      </c>
      <c r="O74" s="31"/>
    </row>
    <row r="75" spans="1:15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18">
        <f>B75-(D75*1080)</f>
        <v>1012.2488600332875</v>
      </c>
      <c r="J75" s="43"/>
      <c r="K75" s="61" t="s">
        <v>0</v>
      </c>
      <c r="L75" s="60">
        <v>0.05</v>
      </c>
      <c r="M75" s="9"/>
      <c r="N75" s="31"/>
      <c r="O75" s="31"/>
    </row>
    <row r="76" spans="1:15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18">
        <f>B76-(D76*1080)</f>
        <v>1062.861303034952</v>
      </c>
      <c r="J76" s="43"/>
      <c r="K76" s="61" t="s">
        <v>36</v>
      </c>
      <c r="L76" s="62">
        <v>-0.31</v>
      </c>
      <c r="M76" s="9"/>
      <c r="N76" s="31"/>
      <c r="O76" s="31"/>
    </row>
    <row r="77" spans="1:15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18">
        <f>B77-(D77*1080)</f>
        <v>650.86969044602859</v>
      </c>
      <c r="J77" s="43"/>
      <c r="K77" s="61" t="s">
        <v>36</v>
      </c>
      <c r="L77" s="62">
        <v>-0.05</v>
      </c>
      <c r="M77" s="9"/>
      <c r="N77" s="73"/>
      <c r="O77" s="31"/>
    </row>
    <row r="78" spans="1:15" ht="13.5" thickBot="1">
      <c r="A78" s="13"/>
      <c r="B78" s="22"/>
      <c r="C78" s="23"/>
      <c r="D78" s="23"/>
      <c r="E78" s="27"/>
      <c r="F78" s="30"/>
      <c r="G78" s="10"/>
      <c r="H78" s="24"/>
      <c r="I78" s="25"/>
      <c r="J78" s="45"/>
      <c r="K78" s="25"/>
      <c r="L78" s="45"/>
      <c r="M78" s="11"/>
    </row>
    <row r="79" spans="1:15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18">
        <f>B79-(D79*1080)</f>
        <v>760.32620592372712</v>
      </c>
      <c r="J79" s="43"/>
      <c r="K79" s="18"/>
      <c r="L79" s="43"/>
      <c r="M79" s="9"/>
      <c r="N79" s="74" t="s">
        <v>39</v>
      </c>
    </row>
    <row r="80" spans="1:15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18">
        <f>B80-(D80*1080)</f>
        <v>984.4414361634897</v>
      </c>
      <c r="J80" s="43"/>
      <c r="K80" s="18"/>
      <c r="L80" s="43"/>
      <c r="M80" s="9"/>
      <c r="N80" s="31"/>
      <c r="O80" s="31"/>
    </row>
    <row r="81" spans="1:15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18">
        <f>B81-(D81*1080)</f>
        <v>1033.6635079716643</v>
      </c>
      <c r="J81" s="43"/>
      <c r="K81" s="18"/>
      <c r="L81" s="43"/>
      <c r="M81" s="9"/>
      <c r="N81" s="31"/>
      <c r="O81" s="31"/>
    </row>
    <row r="82" spans="1:15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18">
        <f>B82-(D82*1080)</f>
        <v>1044.0001430513807</v>
      </c>
      <c r="J82" s="43"/>
      <c r="K82" s="18"/>
      <c r="L82" s="43"/>
      <c r="M82" s="9"/>
      <c r="N82" s="31"/>
      <c r="O82" s="31"/>
    </row>
    <row r="83" spans="1:15" ht="13.5" thickBot="1">
      <c r="A83" s="13"/>
      <c r="B83" s="22"/>
      <c r="C83" s="23"/>
      <c r="D83" s="23"/>
      <c r="E83" s="27"/>
      <c r="F83" s="30"/>
      <c r="G83" s="10"/>
      <c r="H83" s="24"/>
      <c r="I83" s="25"/>
      <c r="J83" s="45"/>
      <c r="K83" s="25"/>
      <c r="L83" s="45"/>
      <c r="M83" s="11"/>
    </row>
    <row r="84" spans="1:15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18">
        <f>B84-(D84*1080)</f>
        <v>866.0816386725644</v>
      </c>
      <c r="J84" s="43"/>
      <c r="K84" s="18"/>
      <c r="L84" s="43"/>
      <c r="M84" s="9"/>
      <c r="N84" s="74" t="s">
        <v>40</v>
      </c>
    </row>
    <row r="85" spans="1:15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18">
        <f>B85-(D85*1080)</f>
        <v>965.68102711990946</v>
      </c>
      <c r="J85" s="43"/>
      <c r="K85" s="18"/>
      <c r="L85" s="43"/>
      <c r="M85" s="9"/>
      <c r="N85" s="31"/>
      <c r="O85" s="31"/>
    </row>
    <row r="86" spans="1:15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18">
        <f>B86-(D86*1080)</f>
        <v>989.82305279790728</v>
      </c>
      <c r="J86" s="43"/>
      <c r="K86" s="18"/>
      <c r="L86" s="43"/>
      <c r="M86" s="9"/>
      <c r="N86" s="31"/>
      <c r="O86" s="31"/>
    </row>
    <row r="87" spans="1:15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18">
        <f>B87-(D87*1080)</f>
        <v>1061.5951223562834</v>
      </c>
      <c r="J87" s="43"/>
      <c r="K87" s="18"/>
      <c r="L87" s="43"/>
      <c r="M87" s="9"/>
      <c r="N87" s="31"/>
      <c r="O87" s="31"/>
    </row>
    <row r="88" spans="1:15" ht="13.5" thickBot="1">
      <c r="A88" s="13"/>
      <c r="B88" s="22"/>
      <c r="C88" s="23"/>
      <c r="D88" s="23"/>
      <c r="E88" s="27"/>
      <c r="F88" s="30"/>
      <c r="G88" s="10"/>
      <c r="H88" s="24"/>
      <c r="I88" s="25"/>
      <c r="J88" s="45"/>
      <c r="K88" s="25"/>
      <c r="L88" s="45"/>
      <c r="M88" s="11"/>
    </row>
    <row r="89" spans="1:15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18">
        <f>B89-(D89*1080)</f>
        <v>1061.5951223562834</v>
      </c>
      <c r="J89" s="43"/>
      <c r="K89" s="18"/>
      <c r="L89" s="43"/>
      <c r="M89" s="9"/>
    </row>
    <row r="90" spans="1:15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18">
        <f>B90-(D90*1080)</f>
        <v>1097.6893565163971</v>
      </c>
      <c r="J90" s="43"/>
      <c r="K90" s="18"/>
      <c r="L90" s="43"/>
      <c r="M90" s="9"/>
      <c r="N90" s="31"/>
      <c r="O90" s="31"/>
    </row>
    <row r="91" spans="1:15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1">
        <v>785</v>
      </c>
      <c r="H91" s="19">
        <f>D91*50/B91</f>
        <v>0.02</v>
      </c>
      <c r="I91" s="18">
        <f>B91-(D91*1080)</f>
        <v>1124.0339010727907</v>
      </c>
      <c r="J91" s="43"/>
      <c r="K91" s="18"/>
      <c r="L91" s="43"/>
      <c r="M91" s="9"/>
      <c r="N91" s="31"/>
      <c r="O91" s="31"/>
    </row>
    <row r="92" spans="1:15" ht="13.5" thickBot="1">
      <c r="A92" s="13"/>
      <c r="B92" s="22"/>
      <c r="C92" s="23"/>
      <c r="D92" s="23"/>
      <c r="E92" s="27"/>
      <c r="F92" s="30"/>
      <c r="G92" s="10"/>
      <c r="H92" s="24"/>
      <c r="I92" s="25"/>
      <c r="J92" s="45"/>
      <c r="K92" s="25"/>
      <c r="L92" s="45"/>
      <c r="M92" s="11"/>
    </row>
    <row r="93" spans="1:15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18">
        <f>B93-(D93*1080)</f>
        <v>868.5310172565903</v>
      </c>
      <c r="J93" s="43"/>
      <c r="K93" s="18"/>
      <c r="L93" s="43"/>
      <c r="M93" s="9"/>
      <c r="N93" s="31"/>
      <c r="O93" s="31"/>
    </row>
    <row r="94" spans="1:15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18">
        <f>B94-(D94*1080)</f>
        <v>898.92960286057087</v>
      </c>
      <c r="J94" s="43"/>
      <c r="K94" s="18"/>
      <c r="L94" s="43"/>
      <c r="M94" s="9"/>
    </row>
    <row r="95" spans="1:15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18">
        <f>B95-(D95*1080)</f>
        <v>1016.8691667558778</v>
      </c>
      <c r="J95" s="43"/>
      <c r="K95" s="18"/>
      <c r="L95" s="43"/>
      <c r="M95" s="9"/>
      <c r="N95" s="31"/>
      <c r="O95" s="31"/>
    </row>
    <row r="96" spans="1:15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18">
        <f>B96-(D96*1080)</f>
        <v>1031.1053350904601</v>
      </c>
      <c r="J96" s="43"/>
      <c r="K96" s="18"/>
      <c r="L96" s="43"/>
      <c r="M96" s="9"/>
      <c r="N96" s="31"/>
      <c r="O96" s="31"/>
    </row>
    <row r="97" spans="1:15" ht="13.5" thickBot="1">
      <c r="A97" s="13"/>
      <c r="B97" s="22"/>
      <c r="C97" s="23"/>
      <c r="D97" s="23"/>
      <c r="E97" s="27"/>
      <c r="F97" s="30"/>
      <c r="G97" s="10"/>
      <c r="H97" s="24"/>
      <c r="I97" s="25"/>
      <c r="J97" s="45"/>
      <c r="K97" s="25"/>
      <c r="L97" s="45"/>
      <c r="M97" s="11"/>
    </row>
    <row r="98" spans="1:15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18">
        <f>B98-(D98*1080)</f>
        <v>1031.1053350904601</v>
      </c>
      <c r="J98" s="43"/>
      <c r="K98" s="18"/>
      <c r="L98" s="43"/>
      <c r="M98" s="9"/>
      <c r="N98" s="31"/>
      <c r="O98" s="31"/>
    </row>
    <row r="99" spans="1:15" s="1" customFormat="1" ht="15">
      <c r="A99" s="15">
        <f>A98+7</f>
        <v>42918</v>
      </c>
      <c r="B99" s="32">
        <f>C98+F98-G98</f>
        <v>1567.4464166496107</v>
      </c>
      <c r="C99" s="17">
        <f>B99+(B99*0.04)</f>
        <v>1630.144273315595</v>
      </c>
      <c r="D99" s="17">
        <f>B99/3250</f>
        <v>0.48229120512295715</v>
      </c>
      <c r="E99" s="28">
        <f>(C99-B99)/D99</f>
        <v>129.99999999999977</v>
      </c>
      <c r="F99" s="18"/>
      <c r="G99" s="18"/>
      <c r="H99" s="19">
        <f>D99*50/B99</f>
        <v>1.5384615384615385E-2</v>
      </c>
      <c r="I99" s="18">
        <f>B99-(D99*1080)</f>
        <v>1046.5719151168169</v>
      </c>
      <c r="J99" s="43"/>
      <c r="K99" s="18"/>
      <c r="L99" s="43"/>
      <c r="M99" s="9"/>
    </row>
    <row r="100" spans="1:15" s="1" customFormat="1">
      <c r="A100" s="15">
        <f>A99+7</f>
        <v>42925</v>
      </c>
      <c r="B100" s="20">
        <f>C99+F99-G99</f>
        <v>1630.144273315595</v>
      </c>
      <c r="C100" s="17">
        <f>B100+(B100*0.04)</f>
        <v>1695.3500442482189</v>
      </c>
      <c r="D100" s="17">
        <f>B100/3250</f>
        <v>0.50158285332787533</v>
      </c>
      <c r="E100" s="28">
        <f>(C100-B100)/D100</f>
        <v>130.00000000000014</v>
      </c>
      <c r="F100" s="18"/>
      <c r="G100" s="18"/>
      <c r="H100" s="19">
        <f>D100*50/B100</f>
        <v>1.5384615384615384E-2</v>
      </c>
      <c r="I100" s="18">
        <f>B100-(D100*1080)</f>
        <v>1088.4347917214895</v>
      </c>
      <c r="J100" s="43"/>
      <c r="K100" s="18"/>
      <c r="L100" s="43"/>
      <c r="M100" s="9"/>
      <c r="N100" s="31"/>
      <c r="O100" s="31"/>
    </row>
    <row r="101" spans="1:15" s="1" customFormat="1" ht="13.5" thickBot="1">
      <c r="A101" s="15">
        <f>A100+7</f>
        <v>42932</v>
      </c>
      <c r="B101" s="20">
        <f>C100+F100-G100</f>
        <v>1695.3500442482189</v>
      </c>
      <c r="C101" s="17">
        <f>B101+(B101*0.04)</f>
        <v>1763.1640460181477</v>
      </c>
      <c r="D101" s="17">
        <f>B101/3250</f>
        <v>0.52164616746099046</v>
      </c>
      <c r="E101" s="28">
        <f>(C101-B101)/D101</f>
        <v>130.00000000000014</v>
      </c>
      <c r="F101" s="18"/>
      <c r="G101" s="18"/>
      <c r="H101" s="19">
        <f>D101*50/B101</f>
        <v>1.5384615384615385E-2</v>
      </c>
      <c r="I101" s="18">
        <f>B101-(D101*1080)</f>
        <v>1131.9721833903491</v>
      </c>
      <c r="J101" s="43"/>
      <c r="K101" s="18"/>
      <c r="L101" s="43"/>
      <c r="M101" s="9"/>
      <c r="N101" s="31"/>
      <c r="O101" s="31"/>
    </row>
    <row r="102" spans="1:15" ht="13.5" thickBot="1">
      <c r="A102" s="13"/>
      <c r="B102" s="22"/>
      <c r="C102" s="23"/>
      <c r="D102" s="23"/>
      <c r="E102" s="27"/>
      <c r="F102" s="30"/>
      <c r="G102" s="10"/>
      <c r="H102" s="24"/>
      <c r="I102" s="25"/>
      <c r="J102" s="45"/>
      <c r="K102" s="25"/>
      <c r="L102" s="45"/>
      <c r="M102" s="11"/>
    </row>
    <row r="103" spans="1:15" s="1" customFormat="1">
      <c r="A103" s="15">
        <f>A101+7</f>
        <v>42939</v>
      </c>
      <c r="B103" s="20">
        <f>C101+F101-G101</f>
        <v>1763.1640460181477</v>
      </c>
      <c r="C103" s="17">
        <f>B103+(B103*0.04)</f>
        <v>1833.6906078588736</v>
      </c>
      <c r="D103" s="17">
        <f>B103/3250</f>
        <v>0.54251201415943007</v>
      </c>
      <c r="E103" s="28">
        <f>(C103-B103)/D103</f>
        <v>129.99999999999997</v>
      </c>
      <c r="F103" s="26"/>
      <c r="G103" s="18"/>
      <c r="H103" s="19">
        <f>D103*50/B103</f>
        <v>1.5384615384615385E-2</v>
      </c>
      <c r="I103" s="18">
        <f>B103-(D103*1080)</f>
        <v>1177.2510707259632</v>
      </c>
      <c r="J103" s="43"/>
      <c r="K103" s="18"/>
      <c r="L103" s="43"/>
      <c r="M103" s="9"/>
      <c r="N103" s="31"/>
      <c r="O103" s="31"/>
    </row>
    <row r="104" spans="1:15" s="1" customFormat="1">
      <c r="A104" s="15">
        <f>A103+7</f>
        <v>42946</v>
      </c>
      <c r="B104" s="20">
        <f>C103+F103-G103</f>
        <v>1833.6906078588736</v>
      </c>
      <c r="C104" s="17">
        <f>B104+(B104*0.04)</f>
        <v>1907.0382321732286</v>
      </c>
      <c r="D104" s="17">
        <f>B104/3250</f>
        <v>0.56421249472580726</v>
      </c>
      <c r="E104" s="28">
        <f>(C104-B104)/D104</f>
        <v>130.00000000000014</v>
      </c>
      <c r="F104" s="18"/>
      <c r="G104" s="18"/>
      <c r="H104" s="19">
        <f>D104*50/B104</f>
        <v>1.5384615384615385E-2</v>
      </c>
      <c r="I104" s="18">
        <f>B104-(D104*1080)</f>
        <v>1224.3411135550018</v>
      </c>
      <c r="J104" s="43"/>
      <c r="K104" s="18"/>
      <c r="L104" s="43"/>
      <c r="M104" s="9"/>
    </row>
    <row r="105" spans="1:15" s="1" customFormat="1">
      <c r="A105" s="15">
        <f>A104+7</f>
        <v>42953</v>
      </c>
      <c r="B105" s="20">
        <f>C104+F104-G104</f>
        <v>1907.0382321732286</v>
      </c>
      <c r="C105" s="17">
        <f>B105+(B105*0.04)</f>
        <v>1983.3197614601577</v>
      </c>
      <c r="D105" s="17">
        <f>B105/3250</f>
        <v>0.58678099451483956</v>
      </c>
      <c r="E105" s="28">
        <f>(C105-B105)/D105</f>
        <v>129.99999999999989</v>
      </c>
      <c r="F105" s="18"/>
      <c r="G105" s="18"/>
      <c r="H105" s="19">
        <f>D105*50/B105</f>
        <v>1.5384615384615385E-2</v>
      </c>
      <c r="I105" s="18">
        <f>B105-(D105*1080)</f>
        <v>1273.3147580972018</v>
      </c>
      <c r="J105" s="43"/>
      <c r="K105" s="18"/>
      <c r="L105" s="43"/>
      <c r="M105" s="9"/>
    </row>
    <row r="106" spans="1:15" s="1" customFormat="1" ht="13.5" thickBot="1">
      <c r="A106" s="15">
        <f>A105+7</f>
        <v>42960</v>
      </c>
      <c r="B106" s="20">
        <f>C105+F105-G105</f>
        <v>1983.3197614601577</v>
      </c>
      <c r="C106" s="17">
        <f>B106+(B106*0.04)</f>
        <v>2062.6525519185639</v>
      </c>
      <c r="D106" s="17">
        <f>B106/3250</f>
        <v>0.61025223429543318</v>
      </c>
      <c r="E106" s="28">
        <f>(C106-B106)/D106</f>
        <v>129.99999999999977</v>
      </c>
      <c r="F106" s="18"/>
      <c r="G106" s="18"/>
      <c r="H106" s="19">
        <f>D106*50/B106</f>
        <v>1.5384615384615385E-2</v>
      </c>
      <c r="I106" s="18">
        <f>B106-(D106*1080)</f>
        <v>1324.24734842109</v>
      </c>
      <c r="J106" s="43"/>
      <c r="K106" s="18"/>
      <c r="L106" s="43"/>
      <c r="M106" s="9"/>
    </row>
    <row r="107" spans="1:15" ht="13.5" thickBot="1">
      <c r="A107" s="13"/>
      <c r="B107" s="22"/>
      <c r="C107" s="23"/>
      <c r="D107" s="23"/>
      <c r="E107" s="27"/>
      <c r="F107" s="30"/>
      <c r="G107" s="10"/>
      <c r="H107" s="24"/>
      <c r="I107" s="25"/>
      <c r="J107" s="45"/>
      <c r="K107" s="25"/>
      <c r="L107" s="45"/>
      <c r="M107" s="11"/>
    </row>
    <row r="108" spans="1:15" s="1" customFormat="1">
      <c r="A108" s="15">
        <f>A106+7</f>
        <v>42967</v>
      </c>
      <c r="B108" s="20">
        <f>C106+F106-G106</f>
        <v>2062.6525519185639</v>
      </c>
      <c r="C108" s="17">
        <f>B108+(B108*0.04)</f>
        <v>2145.1586539953064</v>
      </c>
      <c r="D108" s="17">
        <f>B108/3250</f>
        <v>0.63466232366725039</v>
      </c>
      <c r="E108" s="28">
        <f>(C108-B108)/D108</f>
        <v>129.99999999999997</v>
      </c>
      <c r="F108" s="26"/>
      <c r="G108" s="18"/>
      <c r="H108" s="19">
        <f>D108*50/B108</f>
        <v>1.5384615384615384E-2</v>
      </c>
      <c r="I108" s="18">
        <f>B108-(D108*1080)</f>
        <v>1377.2172423579334</v>
      </c>
      <c r="J108" s="43"/>
      <c r="K108" s="18"/>
      <c r="L108" s="43"/>
      <c r="M108" s="9"/>
    </row>
    <row r="109" spans="1:15" s="1" customFormat="1">
      <c r="A109" s="15">
        <f>A108+7</f>
        <v>42974</v>
      </c>
      <c r="B109" s="20">
        <f>C108+F108-G108</f>
        <v>2145.1586539953064</v>
      </c>
      <c r="C109" s="17">
        <f>B109+(B109*0.04)</f>
        <v>2230.9650001551186</v>
      </c>
      <c r="D109" s="17">
        <f>B109/3250</f>
        <v>0.66004881661394044</v>
      </c>
      <c r="E109" s="28">
        <f>(C109-B109)/D109</f>
        <v>129.99999999999986</v>
      </c>
      <c r="F109" s="18"/>
      <c r="G109" s="18"/>
      <c r="H109" s="19">
        <f>D109*50/B109</f>
        <v>1.5384615384615384E-2</v>
      </c>
      <c r="I109" s="18">
        <f>B109-(D109*1080)</f>
        <v>1432.3059320522507</v>
      </c>
      <c r="J109" s="43"/>
      <c r="K109" s="18"/>
      <c r="L109" s="43"/>
      <c r="M109" s="9"/>
    </row>
    <row r="110" spans="1:15" s="1" customFormat="1">
      <c r="A110" s="15">
        <f>A109+7</f>
        <v>42981</v>
      </c>
      <c r="B110" s="20">
        <f>C109+F109-G109</f>
        <v>2230.9650001551186</v>
      </c>
      <c r="C110" s="17">
        <f>B110+(B110*0.04)</f>
        <v>2320.2036001613233</v>
      </c>
      <c r="D110" s="17">
        <f>B110/3250</f>
        <v>0.68645076927849802</v>
      </c>
      <c r="E110" s="28">
        <f>(C110-B110)/D110</f>
        <v>129.99999999999994</v>
      </c>
      <c r="F110" s="18"/>
      <c r="G110" s="18"/>
      <c r="H110" s="19">
        <f>D110*50/B110</f>
        <v>1.5384615384615384E-2</v>
      </c>
      <c r="I110" s="18">
        <f>B110-(D110*1080)</f>
        <v>1489.5981693343406</v>
      </c>
      <c r="J110" s="43"/>
      <c r="K110" s="18"/>
      <c r="L110" s="43"/>
      <c r="M110" s="9"/>
      <c r="N110" s="31"/>
      <c r="O110" s="31"/>
    </row>
    <row r="111" spans="1:15" s="1" customFormat="1" ht="13.5" thickBot="1">
      <c r="A111" s="15">
        <f>A110+7</f>
        <v>42988</v>
      </c>
      <c r="B111" s="20">
        <f>C110+F110-G110</f>
        <v>2320.2036001613233</v>
      </c>
      <c r="C111" s="17">
        <f>B111+(B111*0.04)</f>
        <v>2413.0117441677762</v>
      </c>
      <c r="D111" s="17">
        <f>B111/3250</f>
        <v>0.71390880004963797</v>
      </c>
      <c r="E111" s="28">
        <f>(C111-B111)/D111</f>
        <v>130.00000000000003</v>
      </c>
      <c r="F111" s="26"/>
      <c r="G111" s="18"/>
      <c r="H111" s="19">
        <f>D111*50/B111</f>
        <v>1.5384615384615384E-2</v>
      </c>
      <c r="I111" s="18">
        <f>B111-(D111*1080)</f>
        <v>1549.1820961077142</v>
      </c>
      <c r="J111" s="43"/>
      <c r="K111" s="18"/>
      <c r="L111" s="43"/>
      <c r="M111" s="9"/>
      <c r="N111" s="31"/>
      <c r="O111" s="31"/>
    </row>
    <row r="112" spans="1:15" ht="13.5" thickBot="1">
      <c r="A112" s="13"/>
      <c r="B112" s="22"/>
      <c r="C112" s="23"/>
      <c r="D112" s="23"/>
      <c r="E112" s="27"/>
      <c r="F112" s="30"/>
      <c r="G112" s="10"/>
      <c r="H112" s="24"/>
      <c r="I112" s="25"/>
      <c r="J112" s="45"/>
      <c r="K112" s="25"/>
      <c r="L112" s="45"/>
      <c r="M112" s="11"/>
    </row>
    <row r="113" spans="1:15" s="1" customFormat="1">
      <c r="A113" s="15">
        <f>A111+7</f>
        <v>42995</v>
      </c>
      <c r="B113" s="20">
        <f>C111+F111-G111</f>
        <v>2413.0117441677762</v>
      </c>
      <c r="C113" s="17">
        <f>B113+(B113*0.04)</f>
        <v>2509.5322139344871</v>
      </c>
      <c r="D113" s="17">
        <f>B113/3250</f>
        <v>0.74246515205162344</v>
      </c>
      <c r="E113" s="28">
        <f>(C113-B113)/D113</f>
        <v>129.9999999999998</v>
      </c>
      <c r="F113" s="26"/>
      <c r="G113" s="18"/>
      <c r="H113" s="19">
        <f>D113*50/B113</f>
        <v>1.5384615384615384E-2</v>
      </c>
      <c r="I113" s="18">
        <f>B113-(D113*1080)</f>
        <v>1611.1493799520229</v>
      </c>
      <c r="J113" s="43"/>
      <c r="K113" s="18"/>
      <c r="L113" s="43"/>
      <c r="M113" s="9"/>
      <c r="N113" s="31"/>
      <c r="O113" s="31"/>
    </row>
    <row r="114" spans="1:15" s="1" customFormat="1">
      <c r="A114" s="15">
        <f>A113+7</f>
        <v>43002</v>
      </c>
      <c r="B114" s="20">
        <f>C113+F113-G113</f>
        <v>2509.5322139344871</v>
      </c>
      <c r="C114" s="17">
        <f>B114+(B114*0.04)</f>
        <v>2609.9135024918664</v>
      </c>
      <c r="D114" s="17">
        <f>B114/3250</f>
        <v>0.77216375813368832</v>
      </c>
      <c r="E114" s="28">
        <f>(C114-B114)/D114</f>
        <v>129.9999999999998</v>
      </c>
      <c r="F114" s="18"/>
      <c r="G114" s="18"/>
      <c r="H114" s="19">
        <f>D114*50/B114</f>
        <v>1.5384615384615384E-2</v>
      </c>
      <c r="I114" s="18">
        <f>B114-(D114*1080)</f>
        <v>1675.5953551501038</v>
      </c>
      <c r="J114" s="43"/>
      <c r="K114" s="18"/>
      <c r="L114" s="43"/>
      <c r="M114" s="9"/>
    </row>
    <row r="115" spans="1:15" s="1" customFormat="1">
      <c r="A115" s="15">
        <f>A114+7</f>
        <v>43009</v>
      </c>
      <c r="B115" s="20">
        <f>C114+F114-G114</f>
        <v>2609.9135024918664</v>
      </c>
      <c r="C115" s="17">
        <f>B115+(B115*0.04)</f>
        <v>2714.3100425915409</v>
      </c>
      <c r="D115" s="17">
        <f>B115/3250</f>
        <v>0.8030503084590358</v>
      </c>
      <c r="E115" s="28">
        <f>(C115-B115)/D115</f>
        <v>129.99999999999974</v>
      </c>
      <c r="F115" s="18"/>
      <c r="G115" s="18"/>
      <c r="H115" s="19">
        <f>D115*50/B115</f>
        <v>1.5384615384615382E-2</v>
      </c>
      <c r="I115" s="18">
        <f>B115-(D115*1080)</f>
        <v>1742.6191693561077</v>
      </c>
      <c r="J115" s="43"/>
      <c r="K115" s="18"/>
      <c r="L115" s="43"/>
      <c r="M115" s="9"/>
      <c r="N115" s="31"/>
      <c r="O115" s="31"/>
    </row>
    <row r="116" spans="1:15" s="1" customFormat="1" ht="13.5" thickBot="1">
      <c r="A116" s="15">
        <f>A115+7</f>
        <v>43016</v>
      </c>
      <c r="B116" s="20">
        <f>C115+F115-G115</f>
        <v>2714.3100425915409</v>
      </c>
      <c r="C116" s="17">
        <f>B116+(B116*0.04)</f>
        <v>2822.8824442952027</v>
      </c>
      <c r="D116" s="17">
        <f>B116/3250</f>
        <v>0.83517232079739723</v>
      </c>
      <c r="E116" s="28">
        <f>(C116-B116)/D116</f>
        <v>130.00000000000026</v>
      </c>
      <c r="F116" s="26"/>
      <c r="G116" s="18"/>
      <c r="H116" s="19">
        <f>D116*50/B116</f>
        <v>1.5384615384615385E-2</v>
      </c>
      <c r="I116" s="18">
        <f>B116-(D116*1080)</f>
        <v>1812.3239361303517</v>
      </c>
      <c r="J116" s="43"/>
      <c r="K116" s="18"/>
      <c r="L116" s="43"/>
      <c r="M116" s="9"/>
      <c r="N116" s="31"/>
      <c r="O116" s="31"/>
    </row>
    <row r="117" spans="1:15" ht="13.5" thickBot="1">
      <c r="A117" s="13"/>
      <c r="B117" s="22"/>
      <c r="C117" s="23"/>
      <c r="D117" s="23"/>
      <c r="E117" s="27"/>
      <c r="F117" s="30"/>
      <c r="G117" s="10"/>
      <c r="H117" s="24"/>
      <c r="I117" s="25"/>
      <c r="J117" s="45"/>
      <c r="K117" s="25"/>
      <c r="L117" s="45"/>
      <c r="M117" s="11"/>
    </row>
    <row r="118" spans="1:15" s="1" customFormat="1">
      <c r="A118" s="15">
        <f>A116+7</f>
        <v>43023</v>
      </c>
      <c r="B118" s="20">
        <f>C116+F116-G116</f>
        <v>2822.8824442952027</v>
      </c>
      <c r="C118" s="17">
        <f>B118+(B118*0.04)</f>
        <v>2935.7977420670109</v>
      </c>
      <c r="D118" s="17">
        <f>B118/3250</f>
        <v>0.86857921362929313</v>
      </c>
      <c r="E118" s="28">
        <f>(C118-B118)/D118</f>
        <v>130.00000000000003</v>
      </c>
      <c r="F118" s="26"/>
      <c r="G118" s="18"/>
      <c r="H118" s="19">
        <f>D118*50/B118</f>
        <v>1.5384615384615385E-2</v>
      </c>
      <c r="I118" s="18">
        <f>B118-(D118*1080)</f>
        <v>1884.8168935755662</v>
      </c>
      <c r="J118" s="43"/>
      <c r="K118" s="18"/>
      <c r="L118" s="43"/>
      <c r="M118" s="9"/>
      <c r="N118" s="31"/>
      <c r="O118" s="31"/>
    </row>
    <row r="119" spans="1:15" s="1" customFormat="1">
      <c r="A119" s="15">
        <f>A118+7</f>
        <v>43030</v>
      </c>
      <c r="B119" s="20">
        <f>C118+F118-G118</f>
        <v>2935.7977420670109</v>
      </c>
      <c r="C119" s="17">
        <f>B119+(B119*0.04)</f>
        <v>3053.2296517496911</v>
      </c>
      <c r="D119" s="17">
        <f>B119/3250</f>
        <v>0.90332238217446492</v>
      </c>
      <c r="E119" s="28">
        <f>(C119-B119)/D119</f>
        <v>129.9999999999998</v>
      </c>
      <c r="F119" s="18"/>
      <c r="G119" s="18"/>
      <c r="H119" s="19">
        <f>D119*50/B119</f>
        <v>1.5384615384615384E-2</v>
      </c>
      <c r="I119" s="18">
        <f>B119-(D119*1080)</f>
        <v>1960.2095693185888</v>
      </c>
      <c r="J119" s="43"/>
      <c r="K119" s="18"/>
      <c r="L119" s="43"/>
      <c r="M119" s="9"/>
    </row>
    <row r="120" spans="1:15" s="1" customFormat="1">
      <c r="A120" s="15">
        <f>A119+7</f>
        <v>43037</v>
      </c>
      <c r="B120" s="20">
        <f>C119+F119-G119</f>
        <v>3053.2296517496911</v>
      </c>
      <c r="C120" s="17">
        <f>B120+(B120*0.04)</f>
        <v>3175.3588378196787</v>
      </c>
      <c r="D120" s="17">
        <f>B120/3250</f>
        <v>0.93945527746144342</v>
      </c>
      <c r="E120" s="28">
        <f>(C120-B120)/D120</f>
        <v>129.99999999999991</v>
      </c>
      <c r="F120" s="18"/>
      <c r="G120" s="18"/>
      <c r="H120" s="19">
        <f>D120*50/B120</f>
        <v>1.5384615384615384E-2</v>
      </c>
      <c r="I120" s="18">
        <f>B120-(D120*1080)</f>
        <v>2038.6179520913322</v>
      </c>
      <c r="J120" s="43"/>
      <c r="K120" s="18"/>
      <c r="L120" s="43"/>
      <c r="M120" s="9"/>
      <c r="N120" s="31"/>
      <c r="O120" s="31"/>
    </row>
    <row r="121" spans="1:15" s="1" customFormat="1" ht="13.5" thickBot="1">
      <c r="A121" s="15">
        <f>A120+7</f>
        <v>43044</v>
      </c>
      <c r="B121" s="20">
        <f>C120+F120-G120</f>
        <v>3175.3588378196787</v>
      </c>
      <c r="C121" s="17">
        <f>B121+(B121*0.04)</f>
        <v>3302.3731913324659</v>
      </c>
      <c r="D121" s="17">
        <f>B121/3250</f>
        <v>0.97703348855990113</v>
      </c>
      <c r="E121" s="28">
        <f>(C121-B121)/D121</f>
        <v>130.00000000000009</v>
      </c>
      <c r="F121" s="81"/>
      <c r="G121" s="81"/>
      <c r="H121" s="19">
        <f>D121*50/B121</f>
        <v>1.5384615384615385E-2</v>
      </c>
      <c r="I121" s="18">
        <f>B121-(D121*1080)</f>
        <v>2120.1626701749856</v>
      </c>
      <c r="J121" s="43"/>
      <c r="K121" s="18"/>
      <c r="L121" s="43"/>
      <c r="M121" s="9"/>
      <c r="N121" s="31"/>
      <c r="O121" s="31"/>
    </row>
    <row r="122" spans="1:15" ht="13.5" thickBot="1">
      <c r="A122" s="13"/>
      <c r="B122" s="22"/>
      <c r="C122" s="23"/>
      <c r="D122" s="23"/>
      <c r="E122" s="27"/>
      <c r="F122" s="30"/>
      <c r="G122" s="10"/>
      <c r="H122" s="24"/>
      <c r="I122" s="25"/>
      <c r="J122" s="45"/>
      <c r="K122" s="25"/>
      <c r="L122" s="45"/>
      <c r="M122" s="11"/>
    </row>
    <row r="123" spans="1:15" s="1" customFormat="1">
      <c r="A123" s="15">
        <f>A121+7</f>
        <v>43051</v>
      </c>
      <c r="B123" s="20">
        <f>C121+F121-G121</f>
        <v>3302.3731913324659</v>
      </c>
      <c r="C123" s="17">
        <f>B123+(B123*0.04)</f>
        <v>3434.4681189857647</v>
      </c>
      <c r="D123" s="17">
        <f>B123/3250</f>
        <v>1.0161148281022971</v>
      </c>
      <c r="E123" s="28">
        <f>(C123-B123)/D123</f>
        <v>130.00000000000014</v>
      </c>
      <c r="F123" s="26"/>
      <c r="G123" s="18"/>
      <c r="H123" s="19">
        <f>D123*50/B123</f>
        <v>1.5384615384615384E-2</v>
      </c>
      <c r="I123" s="18">
        <f>B123-(D123*1080)</f>
        <v>2204.9691769819847</v>
      </c>
      <c r="J123" s="43"/>
      <c r="K123" s="18"/>
      <c r="L123" s="43"/>
      <c r="M123" s="9"/>
      <c r="N123" s="31"/>
      <c r="O123" s="31"/>
    </row>
    <row r="124" spans="1:15" s="1" customFormat="1">
      <c r="A124" s="15">
        <f>A123+7</f>
        <v>43058</v>
      </c>
      <c r="B124" s="20">
        <f>C123+F123-G123</f>
        <v>3434.4681189857647</v>
      </c>
      <c r="C124" s="17">
        <f>B124+(B124*0.04)</f>
        <v>3571.8468437451952</v>
      </c>
      <c r="D124" s="17">
        <f>B124/3250</f>
        <v>1.0567594212263891</v>
      </c>
      <c r="E124" s="28">
        <f>(C124-B124)/D124</f>
        <v>129.99999999999991</v>
      </c>
      <c r="F124" s="18"/>
      <c r="G124" s="18"/>
      <c r="H124" s="19">
        <f>D124*50/B124</f>
        <v>1.5384615384615385E-2</v>
      </c>
      <c r="I124" s="18">
        <f>B124-(D124*1080)</f>
        <v>2293.1679440612643</v>
      </c>
      <c r="J124" s="43"/>
      <c r="K124" s="18"/>
      <c r="L124" s="43"/>
      <c r="M124" s="9"/>
    </row>
    <row r="125" spans="1:15" s="1" customFormat="1">
      <c r="A125" s="15">
        <f>A124+7</f>
        <v>43065</v>
      </c>
      <c r="B125" s="20">
        <f>C124+F124-G124</f>
        <v>3571.8468437451952</v>
      </c>
      <c r="C125" s="17">
        <f>B125+(B125*0.04)</f>
        <v>3714.7207174950031</v>
      </c>
      <c r="D125" s="17">
        <f>B125/3250</f>
        <v>1.0990297980754447</v>
      </c>
      <c r="E125" s="28">
        <f>(C125-B125)/D125</f>
        <v>130.00000000000009</v>
      </c>
      <c r="F125" s="18"/>
      <c r="G125" s="18"/>
      <c r="H125" s="19">
        <f>D125*50/B125</f>
        <v>1.5384615384615385E-2</v>
      </c>
      <c r="I125" s="18">
        <f>B125-(D125*1080)</f>
        <v>2384.8946618237151</v>
      </c>
      <c r="J125" s="43"/>
      <c r="K125" s="18"/>
      <c r="L125" s="43"/>
      <c r="M125" s="9"/>
      <c r="N125" s="31"/>
      <c r="O125" s="31"/>
    </row>
    <row r="126" spans="1:15" s="1" customFormat="1" ht="13.5" thickBot="1">
      <c r="A126" s="15">
        <f>A125+7</f>
        <v>43072</v>
      </c>
      <c r="B126" s="20">
        <f>C125+F125-G125</f>
        <v>3714.7207174950031</v>
      </c>
      <c r="C126" s="17">
        <f>B126+(B126*0.04)</f>
        <v>3863.3095461948033</v>
      </c>
      <c r="D126" s="17">
        <f>B126/3250</f>
        <v>1.1429909899984625</v>
      </c>
      <c r="E126" s="28">
        <f>(C126-B126)/D126</f>
        <v>130.00000000000003</v>
      </c>
      <c r="F126" s="81"/>
      <c r="G126" s="81"/>
      <c r="H126" s="19">
        <f>D126*50/B126</f>
        <v>1.5384615384615385E-2</v>
      </c>
      <c r="I126" s="18">
        <f>B126-(D126*1080)</f>
        <v>2480.2904482966633</v>
      </c>
      <c r="J126" s="43"/>
      <c r="K126" s="18"/>
      <c r="L126" s="43"/>
      <c r="M126" s="9"/>
      <c r="N126" s="31"/>
      <c r="O126" s="31"/>
    </row>
    <row r="127" spans="1:15" ht="13.5" thickBot="1">
      <c r="A127" s="13"/>
      <c r="B127" s="22"/>
      <c r="C127" s="23"/>
      <c r="D127" s="23"/>
      <c r="E127" s="27"/>
      <c r="F127" s="30"/>
      <c r="G127" s="10"/>
      <c r="H127" s="24"/>
      <c r="I127" s="25"/>
      <c r="J127" s="45"/>
      <c r="K127" s="25"/>
      <c r="L127" s="45"/>
      <c r="M127" s="11"/>
    </row>
    <row r="128" spans="1:15" s="1" customFormat="1">
      <c r="A128" s="15">
        <f>A126+7</f>
        <v>43079</v>
      </c>
      <c r="B128" s="20">
        <f>C126+F126-G126</f>
        <v>3863.3095461948033</v>
      </c>
      <c r="C128" s="17">
        <f>B128+(B128*0.04)</f>
        <v>4017.8419280425956</v>
      </c>
      <c r="D128" s="17">
        <f>B128/3250</f>
        <v>1.1887106295984009</v>
      </c>
      <c r="E128" s="28">
        <f>(C128-B128)/D128</f>
        <v>130.00000000000014</v>
      </c>
      <c r="F128" s="26"/>
      <c r="G128" s="18"/>
      <c r="H128" s="19">
        <f>D128*50/B128</f>
        <v>1.5384615384615384E-2</v>
      </c>
      <c r="I128" s="18">
        <f>B128-(D128*1080)</f>
        <v>2579.5020662285306</v>
      </c>
      <c r="J128" s="43"/>
      <c r="K128" s="18"/>
      <c r="L128" s="43"/>
      <c r="M128" s="9"/>
      <c r="N128" s="31"/>
      <c r="O128" s="31"/>
    </row>
    <row r="129" spans="1:15" s="1" customFormat="1">
      <c r="A129" s="15">
        <f>A128+7</f>
        <v>43086</v>
      </c>
      <c r="B129" s="20">
        <f>C128+F128-G128</f>
        <v>4017.8419280425956</v>
      </c>
      <c r="C129" s="17">
        <f>B129+(B129*0.04)</f>
        <v>4178.5556051642998</v>
      </c>
      <c r="D129" s="17">
        <f>B129/3250</f>
        <v>1.2362590547823371</v>
      </c>
      <c r="E129" s="28">
        <f>(C129-B129)/D129</f>
        <v>130.00000000000031</v>
      </c>
      <c r="F129" s="18"/>
      <c r="G129" s="18"/>
      <c r="H129" s="19">
        <f>D129*50/B129</f>
        <v>1.5384615384615384E-2</v>
      </c>
      <c r="I129" s="18">
        <f>B129-(D129*1080)</f>
        <v>2682.6821488776714</v>
      </c>
      <c r="J129" s="43"/>
      <c r="K129" s="18"/>
      <c r="L129" s="43"/>
      <c r="M129" s="9"/>
    </row>
    <row r="130" spans="1:15" s="1" customFormat="1">
      <c r="A130" s="15">
        <f>A129+7</f>
        <v>43093</v>
      </c>
      <c r="B130" s="20">
        <f>C129+F129-G129</f>
        <v>4178.5556051642998</v>
      </c>
      <c r="C130" s="17">
        <f>B130+(B130*0.04)</f>
        <v>4345.6978293708717</v>
      </c>
      <c r="D130" s="17">
        <f>B130/3250</f>
        <v>1.2857094169736307</v>
      </c>
      <c r="E130" s="28">
        <f>(C130-B130)/D130</f>
        <v>129.99999999999991</v>
      </c>
      <c r="F130" s="18"/>
      <c r="G130" s="18"/>
      <c r="H130" s="19">
        <f>D130*50/B130</f>
        <v>1.5384615384615385E-2</v>
      </c>
      <c r="I130" s="18">
        <f>B130-(D130*1080)</f>
        <v>2789.9894348327789</v>
      </c>
      <c r="J130" s="43"/>
      <c r="K130" s="18"/>
      <c r="L130" s="43"/>
      <c r="M130" s="9"/>
      <c r="N130" s="31"/>
      <c r="O130" s="31"/>
    </row>
    <row r="131" spans="1:15" s="1" customFormat="1" ht="13.5" thickBot="1">
      <c r="A131" s="15">
        <f>A130+7</f>
        <v>43100</v>
      </c>
      <c r="B131" s="20">
        <f>C130+F130-G130</f>
        <v>4345.6978293708717</v>
      </c>
      <c r="C131" s="17">
        <f>B131+(B131*0.04)</f>
        <v>4519.5257425457066</v>
      </c>
      <c r="D131" s="17">
        <f>B131/3250</f>
        <v>1.3371377936525759</v>
      </c>
      <c r="E131" s="28">
        <f>(C131-B131)/D131</f>
        <v>130.00000000000009</v>
      </c>
      <c r="F131" s="81"/>
      <c r="G131" s="81"/>
      <c r="H131" s="19">
        <f>D131*50/B131</f>
        <v>1.5384615384615384E-2</v>
      </c>
      <c r="I131" s="18">
        <f>B131-(D131*1080)</f>
        <v>2901.5890122260898</v>
      </c>
      <c r="J131" s="43"/>
      <c r="K131" s="18"/>
      <c r="L131" s="43"/>
      <c r="M131" s="9"/>
      <c r="N131" s="31"/>
      <c r="O131" s="31"/>
    </row>
    <row r="132" spans="1:15" ht="13.5" thickBot="1">
      <c r="A132" s="13"/>
      <c r="B132" s="22"/>
      <c r="C132" s="23"/>
      <c r="D132" s="23"/>
      <c r="E132" s="27"/>
      <c r="F132" s="30"/>
      <c r="G132" s="10"/>
      <c r="H132" s="24"/>
      <c r="I132" s="25"/>
      <c r="J132" s="45"/>
      <c r="K132" s="25"/>
      <c r="L132" s="45"/>
      <c r="M132" s="11"/>
    </row>
    <row r="133" spans="1:15" s="1" customFormat="1">
      <c r="A133" s="15">
        <f>A131+7</f>
        <v>43107</v>
      </c>
      <c r="B133" s="20">
        <f>C131+F131-G131</f>
        <v>4519.5257425457066</v>
      </c>
      <c r="C133" s="17">
        <f>B133+(B133*0.04)</f>
        <v>4700.3067722475353</v>
      </c>
      <c r="D133" s="17">
        <f>B133/3250</f>
        <v>1.390623305398679</v>
      </c>
      <c r="E133" s="28">
        <f>(C133-B133)/D133</f>
        <v>130.00000000000026</v>
      </c>
      <c r="F133" s="26"/>
      <c r="G133" s="52"/>
      <c r="H133" s="19">
        <f>D133*50/B133</f>
        <v>1.5384615384615385E-2</v>
      </c>
      <c r="I133" s="18">
        <f>B133-(D133*1080)</f>
        <v>3017.6525727151334</v>
      </c>
      <c r="J133" s="43"/>
      <c r="K133" s="18"/>
      <c r="L133" s="43"/>
      <c r="M133" s="9"/>
      <c r="N133" s="31"/>
      <c r="O133" s="31"/>
    </row>
    <row r="134" spans="1:15" s="1" customFormat="1">
      <c r="A134" s="15">
        <f>A133+7</f>
        <v>43114</v>
      </c>
      <c r="B134" s="20">
        <f>C133+F133-G133</f>
        <v>4700.3067722475353</v>
      </c>
      <c r="C134" s="17">
        <f>B134+(B134*0.04)</f>
        <v>4888.3190431374369</v>
      </c>
      <c r="D134" s="17">
        <f>B134/3250</f>
        <v>1.4462482376146262</v>
      </c>
      <c r="E134" s="28">
        <f>(C134-B134)/D134</f>
        <v>130.00000000000014</v>
      </c>
      <c r="F134" s="26"/>
      <c r="G134" s="33"/>
      <c r="H134" s="19">
        <f>D134*50/B134</f>
        <v>1.5384615384615384E-2</v>
      </c>
      <c r="I134" s="18">
        <f>B134-(D134*1080)</f>
        <v>3138.3586756237391</v>
      </c>
      <c r="J134" s="43"/>
      <c r="K134" s="18"/>
      <c r="L134" s="43"/>
      <c r="M134" s="9"/>
    </row>
    <row r="135" spans="1:15" s="1" customFormat="1">
      <c r="A135" s="15">
        <f>A134+7</f>
        <v>43121</v>
      </c>
      <c r="B135" s="20">
        <f>C134+F134-G134</f>
        <v>4888.3190431374369</v>
      </c>
      <c r="C135" s="17">
        <f>B135+(B135*0.04)</f>
        <v>5083.8518048629339</v>
      </c>
      <c r="D135" s="17">
        <f>B135/3250</f>
        <v>1.5040981671192113</v>
      </c>
      <c r="E135" s="28">
        <f>(C135-B135)/D135</f>
        <v>129.99999999999972</v>
      </c>
      <c r="F135" s="26"/>
      <c r="G135" s="33"/>
      <c r="H135" s="19">
        <f>D135*50/B135</f>
        <v>1.5384615384615385E-2</v>
      </c>
      <c r="I135" s="18">
        <f>B135-(D135*1080)</f>
        <v>3263.8930226486887</v>
      </c>
      <c r="J135" s="43"/>
      <c r="K135" s="18"/>
      <c r="L135" s="43"/>
      <c r="M135" s="9"/>
      <c r="N135" s="31"/>
      <c r="O135" s="31"/>
    </row>
    <row r="136" spans="1:15" s="1" customFormat="1" ht="13.5" thickBot="1">
      <c r="A136" s="15">
        <f>A135+7</f>
        <v>43128</v>
      </c>
      <c r="B136" s="20">
        <f>C135+F135-G135</f>
        <v>5083.8518048629339</v>
      </c>
      <c r="C136" s="17">
        <f>B136+(B136*0.04)</f>
        <v>5287.2058770574513</v>
      </c>
      <c r="D136" s="17">
        <f>B136/3250</f>
        <v>1.5642620938039797</v>
      </c>
      <c r="E136" s="28">
        <f>(C136-B136)/D136</f>
        <v>130</v>
      </c>
      <c r="F136" s="81"/>
      <c r="G136" s="81"/>
      <c r="H136" s="19">
        <f>D136*50/B136</f>
        <v>1.5384615384615385E-2</v>
      </c>
      <c r="I136" s="18">
        <f>B136-(D136*1080)</f>
        <v>3394.4487435546357</v>
      </c>
      <c r="J136" s="43"/>
      <c r="K136" s="18"/>
      <c r="L136" s="43"/>
      <c r="M136" s="9"/>
      <c r="N136" s="31"/>
      <c r="O136" s="31"/>
    </row>
    <row r="137" spans="1:15" ht="13.5" thickBot="1">
      <c r="A137" s="13"/>
      <c r="B137" s="22"/>
      <c r="C137" s="23"/>
      <c r="D137" s="23"/>
      <c r="E137" s="27"/>
      <c r="F137" s="30"/>
      <c r="G137" s="10"/>
      <c r="H137" s="24"/>
      <c r="I137" s="25"/>
      <c r="J137" s="45"/>
      <c r="K137" s="25"/>
      <c r="L137" s="45"/>
      <c r="M137" s="11"/>
    </row>
    <row r="138" spans="1:15" s="1" customFormat="1">
      <c r="A138" s="15">
        <f>A136+7</f>
        <v>43135</v>
      </c>
      <c r="B138" s="20">
        <f>C136+F136-G136</f>
        <v>5287.2058770574513</v>
      </c>
      <c r="C138" s="17">
        <f>B138+(B138*0.04)</f>
        <v>5498.6941121397494</v>
      </c>
      <c r="D138" s="17">
        <f>B138/3250</f>
        <v>1.6268325775561387</v>
      </c>
      <c r="E138" s="28">
        <f>(C138-B138)/D138</f>
        <v>130.00000000000009</v>
      </c>
      <c r="F138" s="26"/>
      <c r="G138" s="18"/>
      <c r="H138" s="19">
        <f>D138*50/B138</f>
        <v>1.5384615384615384E-2</v>
      </c>
      <c r="I138" s="18">
        <f>B138-(D138*1080)</f>
        <v>3530.2266932968214</v>
      </c>
      <c r="J138" s="43"/>
      <c r="K138" s="18"/>
      <c r="L138" s="43"/>
      <c r="M138" s="9"/>
      <c r="N138" s="31"/>
      <c r="O138" s="31"/>
    </row>
    <row r="139" spans="1:15" s="1" customFormat="1">
      <c r="A139" s="15">
        <f>A138+7</f>
        <v>43142</v>
      </c>
      <c r="B139" s="20">
        <f>C138+F138-G138</f>
        <v>5498.6941121397494</v>
      </c>
      <c r="C139" s="17">
        <f>B139+(B139*0.04)</f>
        <v>5718.6418766253391</v>
      </c>
      <c r="D139" s="17">
        <f>B139/3250</f>
        <v>1.6919058806583844</v>
      </c>
      <c r="E139" s="28">
        <f>(C139-B139)/D139</f>
        <v>129.99999999999983</v>
      </c>
      <c r="F139" s="18"/>
      <c r="G139" s="18"/>
      <c r="H139" s="19">
        <f>D139*50/B139</f>
        <v>1.5384615384615385E-2</v>
      </c>
      <c r="I139" s="18">
        <f>B139-(D139*1080)</f>
        <v>3671.4357610286943</v>
      </c>
      <c r="J139" s="43"/>
      <c r="K139" s="18"/>
      <c r="L139" s="43"/>
      <c r="M139" s="9"/>
    </row>
    <row r="140" spans="1:15" s="1" customFormat="1">
      <c r="A140" s="15">
        <f>A139+7</f>
        <v>43149</v>
      </c>
      <c r="B140" s="20">
        <f>C139+F139-G139</f>
        <v>5718.6418766253391</v>
      </c>
      <c r="C140" s="17">
        <f>B140+(B140*0.04)</f>
        <v>5947.3875516903527</v>
      </c>
      <c r="D140" s="17">
        <f>B140/3250</f>
        <v>1.7595821158847198</v>
      </c>
      <c r="E140" s="28">
        <f>(C140-B140)/D140</f>
        <v>129.99999999999997</v>
      </c>
      <c r="F140" s="18"/>
      <c r="G140" s="18"/>
      <c r="H140" s="19">
        <f>D140*50/B140</f>
        <v>1.5384615384615385E-2</v>
      </c>
      <c r="I140" s="18">
        <f>B140-(D140*1080)</f>
        <v>3818.293191469842</v>
      </c>
      <c r="J140" s="43"/>
      <c r="K140" s="18"/>
      <c r="L140" s="43"/>
      <c r="M140" s="9"/>
      <c r="N140" s="31"/>
      <c r="O140" s="31"/>
    </row>
    <row r="141" spans="1:15" s="1" customFormat="1" ht="13.5" thickBot="1">
      <c r="A141" s="15">
        <f>A140+7</f>
        <v>43156</v>
      </c>
      <c r="B141" s="20">
        <f>C140+F140-G140</f>
        <v>5947.3875516903527</v>
      </c>
      <c r="C141" s="17">
        <f>B141+(B141*0.04)</f>
        <v>6185.2830537579666</v>
      </c>
      <c r="D141" s="17">
        <f>B141/3250</f>
        <v>1.8299654005201085</v>
      </c>
      <c r="E141" s="28">
        <f>(C141-B141)/D141</f>
        <v>129.99999999999991</v>
      </c>
      <c r="F141" s="81"/>
      <c r="G141" s="81"/>
      <c r="H141" s="19">
        <f>D141*50/B141</f>
        <v>1.5384615384615385E-2</v>
      </c>
      <c r="I141" s="18">
        <f>B141-(D141*1080)</f>
        <v>3971.0249191286357</v>
      </c>
      <c r="J141" s="43"/>
      <c r="K141" s="18"/>
      <c r="L141" s="43"/>
      <c r="M141" s="9"/>
      <c r="N141" s="31"/>
      <c r="O141" s="31"/>
    </row>
    <row r="142" spans="1:15" ht="13.5" thickBot="1">
      <c r="A142" s="13"/>
      <c r="B142" s="22"/>
      <c r="C142" s="23"/>
      <c r="D142" s="23"/>
      <c r="E142" s="27"/>
      <c r="F142" s="30"/>
      <c r="G142" s="10"/>
      <c r="H142" s="24"/>
      <c r="I142" s="25"/>
      <c r="J142" s="45"/>
      <c r="K142" s="25"/>
      <c r="L142" s="45"/>
      <c r="M142" s="11"/>
    </row>
    <row r="143" spans="1:15" s="1" customFormat="1">
      <c r="A143" s="15">
        <f>A141+7</f>
        <v>43163</v>
      </c>
      <c r="B143" s="20">
        <f>C141+F141-G141</f>
        <v>6185.2830537579666</v>
      </c>
      <c r="C143" s="17">
        <f>B143+(B143*0.04)</f>
        <v>6432.6943759082851</v>
      </c>
      <c r="D143" s="17">
        <f>B143/3250</f>
        <v>1.9031640165409127</v>
      </c>
      <c r="E143" s="28">
        <f>(C143-B143)/D143</f>
        <v>129.99999999999991</v>
      </c>
      <c r="F143" s="26"/>
      <c r="G143" s="18"/>
      <c r="H143" s="19">
        <f>D143*50/B143</f>
        <v>1.5384615384615384E-2</v>
      </c>
      <c r="I143" s="18">
        <f>B143-(D143*1080)</f>
        <v>4129.8659158937808</v>
      </c>
      <c r="J143" s="43"/>
      <c r="K143" s="18"/>
      <c r="L143" s="43"/>
      <c r="M143" s="9"/>
      <c r="N143" s="31"/>
      <c r="O143" s="31"/>
    </row>
    <row r="144" spans="1:15" s="1" customFormat="1">
      <c r="A144" s="15">
        <f>A143+7</f>
        <v>43170</v>
      </c>
      <c r="B144" s="20">
        <f>C143+F143-G143</f>
        <v>6432.6943759082851</v>
      </c>
      <c r="C144" s="17">
        <f>B144+(B144*0.04)</f>
        <v>6690.0021509446169</v>
      </c>
      <c r="D144" s="17">
        <f>B144/3250</f>
        <v>1.9792905772025493</v>
      </c>
      <c r="E144" s="28">
        <f>(C144-B144)/D144</f>
        <v>130.0000000000002</v>
      </c>
      <c r="F144" s="18"/>
      <c r="G144" s="18"/>
      <c r="H144" s="19">
        <f>D144*50/B144</f>
        <v>1.5384615384615384E-2</v>
      </c>
      <c r="I144" s="18">
        <f>B144-(D144*1080)</f>
        <v>4295.0605525295323</v>
      </c>
      <c r="J144" s="43"/>
      <c r="K144" s="18"/>
      <c r="L144" s="43"/>
      <c r="M144" s="9"/>
    </row>
    <row r="145" spans="1:15" s="1" customFormat="1">
      <c r="A145" s="15">
        <f>A144+7</f>
        <v>43177</v>
      </c>
      <c r="B145" s="20">
        <f>C144+F144-G144</f>
        <v>6690.0021509446169</v>
      </c>
      <c r="C145" s="17">
        <f>B145+(B145*0.04)</f>
        <v>6957.6022369824013</v>
      </c>
      <c r="D145" s="17">
        <f>B145/3250</f>
        <v>2.0584622002906512</v>
      </c>
      <c r="E145" s="28">
        <f>(C145-B145)/D145</f>
        <v>129.99999999999989</v>
      </c>
      <c r="F145" s="18"/>
      <c r="G145" s="18"/>
      <c r="H145" s="19">
        <f>D145*50/B145</f>
        <v>1.5384615384615382E-2</v>
      </c>
      <c r="I145" s="18">
        <f>B145-(D145*1080)</f>
        <v>4466.8629746307142</v>
      </c>
      <c r="J145" s="43"/>
      <c r="K145" s="18"/>
      <c r="L145" s="43"/>
      <c r="M145" s="9"/>
      <c r="N145" s="31"/>
      <c r="O145" s="31"/>
    </row>
    <row r="146" spans="1:15" s="1" customFormat="1" ht="13.5" thickBot="1">
      <c r="A146" s="15">
        <f>A145+7</f>
        <v>43184</v>
      </c>
      <c r="B146" s="20">
        <f>C145+F145-G145</f>
        <v>6957.6022369824013</v>
      </c>
      <c r="C146" s="17">
        <f>B146+(B146*0.04)</f>
        <v>7235.9063264616971</v>
      </c>
      <c r="D146" s="17">
        <f>B146/3250</f>
        <v>2.1408006883022774</v>
      </c>
      <c r="E146" s="28">
        <f>(C146-B146)/D146</f>
        <v>129.99999999999983</v>
      </c>
      <c r="F146" s="81"/>
      <c r="G146" s="81"/>
      <c r="H146" s="19">
        <f>D146*50/B146</f>
        <v>1.5384615384615384E-2</v>
      </c>
      <c r="I146" s="18">
        <f>B146-(D146*1080)</f>
        <v>4645.5374936159424</v>
      </c>
      <c r="J146" s="43"/>
      <c r="K146" s="18"/>
      <c r="L146" s="43"/>
      <c r="M146" s="9"/>
      <c r="N146" s="31"/>
      <c r="O146" s="31"/>
    </row>
    <row r="147" spans="1:15" ht="13.5" thickBot="1">
      <c r="A147" s="13"/>
      <c r="B147" s="22"/>
      <c r="C147" s="23"/>
      <c r="D147" s="23"/>
      <c r="E147" s="27"/>
      <c r="F147" s="30"/>
      <c r="G147" s="10"/>
      <c r="H147" s="24"/>
      <c r="I147" s="25"/>
      <c r="J147" s="45"/>
      <c r="K147" s="25"/>
      <c r="L147" s="45"/>
      <c r="M147" s="11"/>
    </row>
    <row r="148" spans="1:15" s="1" customFormat="1">
      <c r="A148" s="15">
        <f>A146+7</f>
        <v>43191</v>
      </c>
      <c r="B148" s="20">
        <f>C146+F146-G146</f>
        <v>7235.9063264616971</v>
      </c>
      <c r="C148" s="17">
        <f>B148+(B148*0.04)</f>
        <v>7525.3425795201647</v>
      </c>
      <c r="D148" s="17">
        <f>B148/3250</f>
        <v>2.2264327158343682</v>
      </c>
      <c r="E148" s="28">
        <f>(C148-B148)/D148</f>
        <v>129.99999999999989</v>
      </c>
      <c r="F148" s="26"/>
      <c r="G148" s="18"/>
      <c r="H148" s="19">
        <f>D148*50/B148</f>
        <v>1.5384615384615384E-2</v>
      </c>
      <c r="I148" s="18">
        <f>B148-(D148*1080)</f>
        <v>4831.3589933605799</v>
      </c>
      <c r="J148" s="43"/>
      <c r="K148" s="18"/>
      <c r="L148" s="43"/>
      <c r="M148" s="9"/>
      <c r="N148" s="31"/>
      <c r="O148" s="31"/>
    </row>
    <row r="149" spans="1:15" s="1" customFormat="1">
      <c r="A149" s="15">
        <f>A148+7</f>
        <v>43198</v>
      </c>
      <c r="B149" s="20">
        <f>C148+F148-G148</f>
        <v>7525.3425795201647</v>
      </c>
      <c r="C149" s="17">
        <f>B149+(B149*0.04)</f>
        <v>7826.356282700971</v>
      </c>
      <c r="D149" s="17">
        <f>B149/3250</f>
        <v>2.315490024467743</v>
      </c>
      <c r="E149" s="28">
        <f>(C149-B149)/D149</f>
        <v>129.99999999999986</v>
      </c>
      <c r="F149" s="18"/>
      <c r="G149" s="18"/>
      <c r="H149" s="19">
        <f>D149*50/B149</f>
        <v>1.5384615384615384E-2</v>
      </c>
      <c r="I149" s="18">
        <f>B149-(D149*1080)</f>
        <v>5024.6133530950028</v>
      </c>
      <c r="J149" s="43"/>
      <c r="K149" s="18"/>
      <c r="L149" s="43"/>
      <c r="M149" s="9"/>
    </row>
    <row r="150" spans="1:15" s="1" customFormat="1">
      <c r="A150" s="15">
        <f>A149+7</f>
        <v>43205</v>
      </c>
      <c r="B150" s="20">
        <f>C149+F149-G149</f>
        <v>7826.356282700971</v>
      </c>
      <c r="C150" s="17">
        <f>B150+(B150*0.04)</f>
        <v>8139.41053400901</v>
      </c>
      <c r="D150" s="17">
        <f>B150/3250</f>
        <v>2.4081096254464525</v>
      </c>
      <c r="E150" s="28">
        <f>(C150-B150)/D150</f>
        <v>130.00000000000009</v>
      </c>
      <c r="F150" s="18"/>
      <c r="G150" s="18"/>
      <c r="H150" s="19">
        <f>D150*50/B150</f>
        <v>1.5384615384615384E-2</v>
      </c>
      <c r="I150" s="18">
        <f>B150-(D150*1080)</f>
        <v>5225.5978872188025</v>
      </c>
      <c r="J150" s="43"/>
      <c r="K150" s="18"/>
      <c r="L150" s="43"/>
      <c r="M150" s="9"/>
      <c r="N150" s="31"/>
      <c r="O150" s="31"/>
    </row>
    <row r="151" spans="1:15" s="1" customFormat="1" ht="13.5" thickBot="1">
      <c r="A151" s="15">
        <f>A150+7</f>
        <v>43212</v>
      </c>
      <c r="B151" s="20">
        <f>C150+F150-G150</f>
        <v>8139.41053400901</v>
      </c>
      <c r="C151" s="17">
        <f>B151+(B151*0.04)</f>
        <v>8464.9869553693698</v>
      </c>
      <c r="D151" s="17">
        <f>B151/3250</f>
        <v>2.5044340104643106</v>
      </c>
      <c r="E151" s="28">
        <f>(C151-B151)/D151</f>
        <v>129.99999999999974</v>
      </c>
      <c r="F151" s="81"/>
      <c r="G151" s="81"/>
      <c r="H151" s="19">
        <f>D151*50/B151</f>
        <v>1.5384615384615384E-2</v>
      </c>
      <c r="I151" s="18">
        <f>B151-(D151*1080)</f>
        <v>5434.6218027075547</v>
      </c>
      <c r="J151" s="43"/>
      <c r="K151" s="18"/>
      <c r="L151" s="43"/>
      <c r="M151" s="9"/>
      <c r="N151" s="31"/>
      <c r="O151" s="31"/>
    </row>
    <row r="152" spans="1:15" ht="13.5" thickBot="1">
      <c r="A152" s="13"/>
      <c r="B152" s="22"/>
      <c r="C152" s="23"/>
      <c r="D152" s="23"/>
      <c r="E152" s="27"/>
      <c r="F152" s="30"/>
      <c r="G152" s="10"/>
      <c r="H152" s="24"/>
      <c r="I152" s="25"/>
      <c r="J152" s="45"/>
      <c r="K152" s="25"/>
      <c r="L152" s="45"/>
      <c r="M152" s="11"/>
    </row>
    <row r="153" spans="1:15" s="1" customFormat="1">
      <c r="A153" s="15">
        <f>A151+7</f>
        <v>43219</v>
      </c>
      <c r="B153" s="20">
        <f>C151+F151-G151</f>
        <v>8464.9869553693698</v>
      </c>
      <c r="C153" s="17">
        <f>B153+(B153*0.04)</f>
        <v>8803.5864335841452</v>
      </c>
      <c r="D153" s="17">
        <f>B153/3250</f>
        <v>2.6046113708828829</v>
      </c>
      <c r="E153" s="28">
        <f>(C153-B153)/D153</f>
        <v>130.00000000000026</v>
      </c>
      <c r="F153" s="26"/>
      <c r="G153" s="18"/>
      <c r="H153" s="19">
        <f>D153*50/B153</f>
        <v>1.5384615384615384E-2</v>
      </c>
      <c r="I153" s="18">
        <f>B153-(D153*1080)</f>
        <v>5652.0066748158561</v>
      </c>
      <c r="J153" s="43"/>
      <c r="K153" s="18"/>
      <c r="L153" s="43"/>
      <c r="M153" s="9"/>
      <c r="N153" s="31"/>
      <c r="O153" s="31"/>
    </row>
    <row r="154" spans="1:15" s="1" customFormat="1">
      <c r="A154" s="15">
        <f>A153+7</f>
        <v>43226</v>
      </c>
      <c r="B154" s="20">
        <f>C153+F153-G153</f>
        <v>8803.5864335841452</v>
      </c>
      <c r="C154" s="17">
        <f>B154+(B154*0.04)</f>
        <v>9155.7298909275105</v>
      </c>
      <c r="D154" s="17">
        <f>B154/3250</f>
        <v>2.7087958257181985</v>
      </c>
      <c r="E154" s="28">
        <f>(C154-B154)/D154</f>
        <v>129.9999999999998</v>
      </c>
      <c r="F154" s="18"/>
      <c r="G154" s="18"/>
      <c r="H154" s="19">
        <f>D154*50/B154</f>
        <v>1.5384615384615385E-2</v>
      </c>
      <c r="I154" s="18">
        <f>B154-(D154*1080)</f>
        <v>5878.0869418084912</v>
      </c>
      <c r="J154" s="43"/>
      <c r="K154" s="18"/>
      <c r="L154" s="43"/>
      <c r="M154" s="9"/>
    </row>
    <row r="155" spans="1:15" s="1" customFormat="1">
      <c r="A155" s="15">
        <f>A154+7</f>
        <v>43233</v>
      </c>
      <c r="B155" s="20">
        <f>C154+F154-G154</f>
        <v>9155.7298909275105</v>
      </c>
      <c r="C155" s="17">
        <f>B155+(B155*0.04)</f>
        <v>9521.9590865646114</v>
      </c>
      <c r="D155" s="17">
        <f>B155/3250</f>
        <v>2.8171476587469262</v>
      </c>
      <c r="E155" s="28">
        <f>(C155-B155)/D155</f>
        <v>130.0000000000002</v>
      </c>
      <c r="F155" s="18"/>
      <c r="G155" s="18"/>
      <c r="H155" s="19">
        <f>D155*50/B155</f>
        <v>1.5384615384615384E-2</v>
      </c>
      <c r="I155" s="18">
        <f>B155-(D155*1080)</f>
        <v>6113.2104194808308</v>
      </c>
      <c r="J155" s="43"/>
      <c r="K155" s="18"/>
      <c r="L155" s="43"/>
      <c r="M155" s="9"/>
      <c r="N155" s="31"/>
      <c r="O155" s="31"/>
    </row>
    <row r="156" spans="1:15" s="1" customFormat="1" ht="13.5" thickBot="1">
      <c r="A156" s="15">
        <f>A155+7</f>
        <v>43240</v>
      </c>
      <c r="B156" s="20">
        <f>C155+F155-G155</f>
        <v>9521.9590865646114</v>
      </c>
      <c r="C156" s="17">
        <f>B156+(B156*0.04)</f>
        <v>9902.8374500271966</v>
      </c>
      <c r="D156" s="17">
        <f>B156/3250</f>
        <v>2.9298335650968035</v>
      </c>
      <c r="E156" s="28">
        <f>(C156-B156)/D156</f>
        <v>130.00000000000026</v>
      </c>
      <c r="F156" s="81"/>
      <c r="G156" s="81"/>
      <c r="H156" s="19">
        <f>D156*50/B156</f>
        <v>1.5384615384615384E-2</v>
      </c>
      <c r="I156" s="18">
        <f>B156-(D156*1080)</f>
        <v>6357.7388362600632</v>
      </c>
      <c r="J156" s="43"/>
      <c r="K156" s="18"/>
      <c r="L156" s="43"/>
      <c r="M156" s="9"/>
      <c r="N156" s="31"/>
      <c r="O156" s="31"/>
    </row>
    <row r="157" spans="1:15" ht="13.5" thickBot="1">
      <c r="A157" s="13"/>
      <c r="B157" s="22"/>
      <c r="C157" s="23"/>
      <c r="D157" s="23"/>
      <c r="E157" s="27"/>
      <c r="F157" s="30"/>
      <c r="G157" s="10"/>
      <c r="H157" s="24"/>
      <c r="I157" s="25"/>
      <c r="J157" s="45"/>
      <c r="K157" s="25"/>
      <c r="L157" s="45"/>
      <c r="M157" s="11"/>
    </row>
    <row r="158" spans="1:15" s="1" customFormat="1">
      <c r="A158" s="15">
        <f>A156+7</f>
        <v>43247</v>
      </c>
      <c r="B158" s="20">
        <f>C156+F156-G156</f>
        <v>9902.8374500271966</v>
      </c>
      <c r="C158" s="17">
        <f>B158+(B158*0.04)</f>
        <v>10298.950948028285</v>
      </c>
      <c r="D158" s="17">
        <f>B158/3250</f>
        <v>3.0470269077006757</v>
      </c>
      <c r="E158" s="28">
        <f>(C158-B158)/D158</f>
        <v>130.00000000000017</v>
      </c>
      <c r="F158" s="26"/>
      <c r="G158" s="18"/>
      <c r="H158" s="19">
        <f>D158*50/B158</f>
        <v>1.5384615384615385E-2</v>
      </c>
      <c r="I158" s="18">
        <f>B158-(D158*1080)</f>
        <v>6612.0483897104668</v>
      </c>
      <c r="J158" s="43"/>
      <c r="K158" s="18"/>
      <c r="L158" s="43"/>
      <c r="M158" s="9"/>
      <c r="N158" s="31"/>
      <c r="O158" s="31"/>
    </row>
    <row r="159" spans="1:15" s="1" customFormat="1">
      <c r="A159" s="15">
        <f>A158+7</f>
        <v>43254</v>
      </c>
      <c r="B159" s="20">
        <f>C158+F158-G158</f>
        <v>10298.950948028285</v>
      </c>
      <c r="C159" s="17">
        <f>B159+(B159*0.04)</f>
        <v>10710.908985949416</v>
      </c>
      <c r="D159" s="17">
        <f>B159/3250</f>
        <v>3.1689079840087029</v>
      </c>
      <c r="E159" s="28">
        <f>(C159-B159)/D159</f>
        <v>129.99999999999991</v>
      </c>
      <c r="F159" s="18"/>
      <c r="G159" s="18"/>
      <c r="H159" s="19">
        <f>D159*50/B159</f>
        <v>1.5384615384615382E-2</v>
      </c>
      <c r="I159" s="18">
        <f>B159-(D159*1080)</f>
        <v>6876.5303252988861</v>
      </c>
      <c r="J159" s="43"/>
      <c r="K159" s="18"/>
      <c r="L159" s="43"/>
      <c r="M159" s="9"/>
    </row>
    <row r="160" spans="1:15" s="1" customFormat="1">
      <c r="A160" s="15">
        <f>A159+7</f>
        <v>43261</v>
      </c>
      <c r="B160" s="20">
        <f>C159+F159-G159</f>
        <v>10710.908985949416</v>
      </c>
      <c r="C160" s="17">
        <f>B160+(B160*0.04)</f>
        <v>11139.345345387394</v>
      </c>
      <c r="D160" s="17">
        <f>B160/3250</f>
        <v>3.2956643033690511</v>
      </c>
      <c r="E160" s="28">
        <f>(C160-B160)/D160</f>
        <v>130.00000000000023</v>
      </c>
      <c r="F160" s="18"/>
      <c r="G160" s="18"/>
      <c r="H160" s="19">
        <f>D160*50/B160</f>
        <v>1.5384615384615385E-2</v>
      </c>
      <c r="I160" s="18">
        <f>B160-(D160*1080)</f>
        <v>7151.5915383108404</v>
      </c>
      <c r="J160" s="43"/>
      <c r="K160" s="18"/>
      <c r="L160" s="43"/>
      <c r="M160" s="9"/>
      <c r="N160" s="31"/>
      <c r="O160" s="31"/>
    </row>
    <row r="161" spans="1:15" s="1" customFormat="1" ht="13.5" thickBot="1">
      <c r="A161" s="15">
        <f>A160+7</f>
        <v>43268</v>
      </c>
      <c r="B161" s="20">
        <f>C160+F160-G160</f>
        <v>11139.345345387394</v>
      </c>
      <c r="C161" s="17">
        <f>B161+(B161*0.04)</f>
        <v>11584.919159202889</v>
      </c>
      <c r="D161" s="17">
        <f>B161/3250</f>
        <v>3.4274908755038136</v>
      </c>
      <c r="E161" s="28">
        <f>(C161-B161)/D161</f>
        <v>129.99999999999997</v>
      </c>
      <c r="F161" s="81"/>
      <c r="G161" s="81"/>
      <c r="H161" s="19">
        <f>D161*50/B161</f>
        <v>1.5384615384615385E-2</v>
      </c>
      <c r="I161" s="18">
        <f>B161-(D161*1080)</f>
        <v>7437.6551998432751</v>
      </c>
      <c r="J161" s="43"/>
      <c r="K161" s="18"/>
      <c r="L161" s="43"/>
      <c r="M161" s="9"/>
      <c r="N161" s="31"/>
      <c r="O161" s="31"/>
    </row>
    <row r="162" spans="1:15" ht="13.5" thickBot="1">
      <c r="A162" s="13"/>
      <c r="B162" s="22"/>
      <c r="C162" s="23"/>
      <c r="D162" s="23"/>
      <c r="E162" s="27"/>
      <c r="F162" s="30"/>
      <c r="G162" s="10"/>
      <c r="H162" s="24"/>
      <c r="I162" s="25"/>
      <c r="J162" s="45"/>
      <c r="K162" s="25"/>
      <c r="L162" s="45"/>
      <c r="M162" s="11"/>
    </row>
    <row r="163" spans="1:15" s="1" customFormat="1">
      <c r="A163" s="15">
        <f>A161+7</f>
        <v>43275</v>
      </c>
      <c r="B163" s="20">
        <f>C161+F161-G161</f>
        <v>11584.919159202889</v>
      </c>
      <c r="C163" s="17">
        <f>B163+(B163*0.04)</f>
        <v>12048.315925571005</v>
      </c>
      <c r="D163" s="17">
        <f>B163/3250</f>
        <v>3.5645905105239657</v>
      </c>
      <c r="E163" s="28">
        <f>(C163-B163)/D163</f>
        <v>130.00000000000014</v>
      </c>
      <c r="F163" s="26"/>
      <c r="G163" s="18"/>
      <c r="H163" s="19">
        <f>D163*50/B163</f>
        <v>1.5384615384615382E-2</v>
      </c>
      <c r="I163" s="18">
        <f>B163-(D163*1080)</f>
        <v>7735.1614078370058</v>
      </c>
      <c r="J163" s="43"/>
      <c r="K163" s="18"/>
      <c r="L163" s="43"/>
      <c r="M163" s="9"/>
      <c r="N163" s="31"/>
      <c r="O163" s="31"/>
    </row>
    <row r="164" spans="1:15" s="1" customFormat="1">
      <c r="A164" s="15">
        <f>A163+7</f>
        <v>43282</v>
      </c>
      <c r="B164" s="20">
        <f>C163+F163-G163</f>
        <v>12048.315925571005</v>
      </c>
      <c r="C164" s="17">
        <f>B164+(B164*0.04)</f>
        <v>12530.248562593846</v>
      </c>
      <c r="D164" s="17">
        <f>B164/3250</f>
        <v>3.7071741309449249</v>
      </c>
      <c r="E164" s="28">
        <f>(C164-B164)/D164</f>
        <v>130.0000000000002</v>
      </c>
      <c r="F164" s="18"/>
      <c r="G164" s="18"/>
      <c r="H164" s="19">
        <f>D164*50/B164</f>
        <v>1.5384615384615385E-2</v>
      </c>
      <c r="I164" s="18">
        <f>B164-(D164*1080)</f>
        <v>8044.5678641504865</v>
      </c>
      <c r="J164" s="43"/>
      <c r="K164" s="18"/>
      <c r="L164" s="43"/>
      <c r="M164" s="9"/>
    </row>
    <row r="165" spans="1:15" s="1" customFormat="1">
      <c r="A165" s="15">
        <f>A164+7</f>
        <v>43289</v>
      </c>
      <c r="B165" s="20">
        <f>C164+F164-G164</f>
        <v>12530.248562593846</v>
      </c>
      <c r="C165" s="17">
        <f>B165+(B165*0.04)</f>
        <v>13031.4585050976</v>
      </c>
      <c r="D165" s="17">
        <f>B165/3250</f>
        <v>3.8554610961827218</v>
      </c>
      <c r="E165" s="28">
        <f>(C165-B165)/D165</f>
        <v>130.00000000000006</v>
      </c>
      <c r="F165" s="18"/>
      <c r="G165" s="18"/>
      <c r="H165" s="19">
        <f>D165*50/B165</f>
        <v>1.5384615384615384E-2</v>
      </c>
      <c r="I165" s="18">
        <f>B165-(D165*1080)</f>
        <v>8366.3505787165068</v>
      </c>
      <c r="J165" s="43"/>
      <c r="K165" s="18"/>
      <c r="L165" s="43"/>
      <c r="M165" s="9"/>
      <c r="N165" s="31"/>
      <c r="O165" s="31"/>
    </row>
    <row r="166" spans="1:15" s="1" customFormat="1" ht="13.5" thickBot="1">
      <c r="A166" s="15">
        <f>A165+7</f>
        <v>43296</v>
      </c>
      <c r="B166" s="20">
        <f>C165+F165-G165</f>
        <v>13031.4585050976</v>
      </c>
      <c r="C166" s="17">
        <f>B166+(B166*0.04)</f>
        <v>13552.716845301504</v>
      </c>
      <c r="D166" s="17">
        <f>B166/3250</f>
        <v>4.0096795400300307</v>
      </c>
      <c r="E166" s="28">
        <f>(C166-B166)/D166</f>
        <v>129.99999999999989</v>
      </c>
      <c r="F166" s="81"/>
      <c r="G166" s="81"/>
      <c r="H166" s="19">
        <f>D166*50/B166</f>
        <v>1.5384615384615384E-2</v>
      </c>
      <c r="I166" s="18">
        <f>B166-(D166*1080)</f>
        <v>8701.0046018651665</v>
      </c>
      <c r="J166" s="43"/>
      <c r="K166" s="18"/>
      <c r="L166" s="43"/>
      <c r="M166" s="9"/>
      <c r="N166" s="31"/>
      <c r="O166" s="31"/>
    </row>
    <row r="167" spans="1:15" ht="13.5" thickBot="1">
      <c r="A167" s="13"/>
      <c r="B167" s="22"/>
      <c r="C167" s="23"/>
      <c r="D167" s="23"/>
      <c r="E167" s="27"/>
      <c r="F167" s="30"/>
      <c r="G167" s="10"/>
      <c r="H167" s="24"/>
      <c r="I167" s="25"/>
      <c r="J167" s="45"/>
      <c r="K167" s="25"/>
      <c r="L167" s="45"/>
      <c r="M167" s="11"/>
    </row>
    <row r="168" spans="1:15" s="1" customFormat="1">
      <c r="A168" s="15">
        <f>A166+7</f>
        <v>43303</v>
      </c>
      <c r="B168" s="20">
        <f>C166+F166-G166</f>
        <v>13552.716845301504</v>
      </c>
      <c r="C168" s="17">
        <f>B168+(B168*0.04)</f>
        <v>14094.825519113563</v>
      </c>
      <c r="D168" s="17">
        <f>B168/3250</f>
        <v>4.1700667216312324</v>
      </c>
      <c r="E168" s="28">
        <f>(C168-B168)/D168</f>
        <v>129.9999999999998</v>
      </c>
      <c r="F168" s="26"/>
      <c r="G168" s="33"/>
      <c r="H168" s="19">
        <f>D168*50/B168</f>
        <v>1.5384615384615387E-2</v>
      </c>
      <c r="I168" s="18">
        <f>B168-(D168*1080)</f>
        <v>9049.0447859397718</v>
      </c>
      <c r="J168" s="43"/>
      <c r="K168" s="18"/>
      <c r="L168" s="43"/>
      <c r="M168" s="9"/>
      <c r="N168" s="31"/>
      <c r="O168" s="31"/>
    </row>
    <row r="169" spans="1:15" s="1" customFormat="1">
      <c r="A169" s="15">
        <f>A168+7</f>
        <v>43310</v>
      </c>
      <c r="B169" s="20">
        <f>C168+F168-G168</f>
        <v>14094.825519113563</v>
      </c>
      <c r="C169" s="17">
        <f>B169+(B169*0.04)</f>
        <v>14658.618539878105</v>
      </c>
      <c r="D169" s="17">
        <f>B169/3250</f>
        <v>4.3368693904964806</v>
      </c>
      <c r="E169" s="28">
        <f>(C169-B169)/D169</f>
        <v>129.99999999999994</v>
      </c>
      <c r="F169" s="26"/>
      <c r="G169" s="64"/>
      <c r="H169" s="19">
        <f>D169*50/B169</f>
        <v>1.5384615384615384E-2</v>
      </c>
      <c r="I169" s="18">
        <f>B169-(D169*1080)</f>
        <v>9411.006577377364</v>
      </c>
      <c r="J169" s="43"/>
      <c r="K169" s="18"/>
      <c r="L169" s="43"/>
      <c r="M169" s="9"/>
    </row>
    <row r="170" spans="1:15" s="1" customFormat="1">
      <c r="A170" s="15">
        <f>A169+7</f>
        <v>43317</v>
      </c>
      <c r="B170" s="20">
        <f>C169+F169-G169</f>
        <v>14658.618539878105</v>
      </c>
      <c r="C170" s="17">
        <f>B170+(B170*0.04)</f>
        <v>15244.96328147323</v>
      </c>
      <c r="D170" s="17">
        <f>B170/3250</f>
        <v>4.5103441661163401</v>
      </c>
      <c r="E170" s="28">
        <f>(C170-B170)/D170</f>
        <v>130.00000000000017</v>
      </c>
      <c r="F170" s="26"/>
      <c r="G170" s="33"/>
      <c r="H170" s="19">
        <f>D170*50/B170</f>
        <v>1.5384615384615385E-2</v>
      </c>
      <c r="I170" s="18">
        <f>B170-(D170*1080)</f>
        <v>9787.4468404724576</v>
      </c>
      <c r="J170" s="43"/>
      <c r="K170" s="18"/>
      <c r="L170" s="43"/>
      <c r="M170" s="9"/>
    </row>
    <row r="171" spans="1:15" s="1" customFormat="1" ht="13.5" thickBot="1">
      <c r="A171" s="15">
        <f>A170+7</f>
        <v>43324</v>
      </c>
      <c r="B171" s="20">
        <f>C170+F170-G170</f>
        <v>15244.96328147323</v>
      </c>
      <c r="C171" s="17">
        <f>B171+(B171*0.04)</f>
        <v>15854.76181273216</v>
      </c>
      <c r="D171" s="17">
        <f>B171/3250</f>
        <v>4.6907579327609943</v>
      </c>
      <c r="E171" s="28">
        <f>(C171-B171)/D171</f>
        <v>130.00000000000014</v>
      </c>
      <c r="F171" s="81"/>
      <c r="G171" s="81"/>
      <c r="H171" s="19">
        <f>D171*50/B171</f>
        <v>1.5384615384615385E-2</v>
      </c>
      <c r="I171" s="18">
        <f>B171-(D171*1080)</f>
        <v>10178.944714091356</v>
      </c>
      <c r="J171" s="43"/>
      <c r="K171" s="18"/>
      <c r="L171" s="43"/>
      <c r="M171" s="9"/>
    </row>
    <row r="172" spans="1:15" ht="13.5" thickBot="1">
      <c r="A172" s="13"/>
      <c r="B172" s="22"/>
      <c r="C172" s="23"/>
      <c r="D172" s="23"/>
      <c r="E172" s="27"/>
      <c r="F172" s="30"/>
      <c r="G172" s="10"/>
      <c r="H172" s="24"/>
      <c r="I172" s="25"/>
      <c r="J172" s="45"/>
      <c r="K172" s="25"/>
      <c r="L172" s="45"/>
      <c r="M172" s="11"/>
    </row>
    <row r="173" spans="1:15" s="1" customFormat="1">
      <c r="A173" s="15">
        <f>A171+7</f>
        <v>43331</v>
      </c>
      <c r="B173" s="20">
        <f>C171+F171-G171</f>
        <v>15854.76181273216</v>
      </c>
      <c r="C173" s="17">
        <f>B173+(B173*0.04)</f>
        <v>16488.952285241448</v>
      </c>
      <c r="D173" s="17">
        <f>B173/3250</f>
        <v>4.878388250071434</v>
      </c>
      <c r="E173" s="28">
        <f>(C173-B173)/D173</f>
        <v>130.00000000000037</v>
      </c>
      <c r="F173" s="26"/>
      <c r="G173" s="18"/>
      <c r="H173" s="19">
        <f>D173*50/B173</f>
        <v>1.5384615384615384E-2</v>
      </c>
      <c r="I173" s="18">
        <f>B173-(D173*1080)</f>
        <v>10586.102502655012</v>
      </c>
      <c r="J173" s="43"/>
      <c r="K173" s="18"/>
      <c r="L173" s="43"/>
      <c r="M173" s="9"/>
    </row>
    <row r="174" spans="1:15" s="1" customFormat="1">
      <c r="A174" s="15">
        <f>A173+7</f>
        <v>43338</v>
      </c>
      <c r="B174" s="20">
        <f>C173+F173-G173</f>
        <v>16488.952285241448</v>
      </c>
      <c r="C174" s="17">
        <f>B174+(B174*0.04)</f>
        <v>17148.510376651106</v>
      </c>
      <c r="D174" s="17">
        <f>B174/3250</f>
        <v>5.0735237800742921</v>
      </c>
      <c r="E174" s="28">
        <f>(C174-B174)/D174</f>
        <v>129.99999999999986</v>
      </c>
      <c r="F174" s="18"/>
      <c r="G174" s="18"/>
      <c r="H174" s="19">
        <f>D174*50/B174</f>
        <v>1.5384615384615385E-2</v>
      </c>
      <c r="I174" s="18">
        <f>B174-(D174*1080)</f>
        <v>11009.546602761213</v>
      </c>
      <c r="J174" s="43"/>
      <c r="K174" s="18"/>
      <c r="L174" s="43"/>
      <c r="M174" s="9"/>
    </row>
    <row r="175" spans="1:15" s="1" customFormat="1">
      <c r="A175" s="15">
        <f>A174+7</f>
        <v>43345</v>
      </c>
      <c r="B175" s="20">
        <f>C174+F174-G174</f>
        <v>17148.510376651106</v>
      </c>
      <c r="C175" s="17">
        <f>B175+(B175*0.04)</f>
        <v>17834.45079171715</v>
      </c>
      <c r="D175" s="17">
        <f>B175/3250</f>
        <v>5.2764647312772635</v>
      </c>
      <c r="E175" s="28">
        <f>(C175-B175)/D175</f>
        <v>130.00000000000011</v>
      </c>
      <c r="F175" s="18"/>
      <c r="G175" s="18"/>
      <c r="H175" s="19">
        <f>D175*50/B175</f>
        <v>1.5384615384615385E-2</v>
      </c>
      <c r="I175" s="18">
        <f>B175-(D175*1080)</f>
        <v>11449.928466871661</v>
      </c>
      <c r="J175" s="43"/>
      <c r="K175" s="18"/>
      <c r="L175" s="43"/>
      <c r="M175" s="9"/>
    </row>
    <row r="176" spans="1:15" s="1" customFormat="1" ht="13.5" thickBot="1">
      <c r="A176" s="15">
        <f>A175+7</f>
        <v>43352</v>
      </c>
      <c r="B176" s="20">
        <f>C175+F175-G175</f>
        <v>17834.45079171715</v>
      </c>
      <c r="C176" s="17">
        <f>B176+(B176*0.04)</f>
        <v>18547.828823385837</v>
      </c>
      <c r="D176" s="17">
        <f>B176/3250</f>
        <v>5.4875233205283536</v>
      </c>
      <c r="E176" s="28">
        <f>(C176-B176)/D176</f>
        <v>130.00000000000003</v>
      </c>
      <c r="F176" s="81"/>
      <c r="G176" s="81"/>
      <c r="H176" s="19">
        <f>D176*50/B176</f>
        <v>1.5384615384615382E-2</v>
      </c>
      <c r="I176" s="18">
        <f>B176-(D176*1080)</f>
        <v>11907.925605546528</v>
      </c>
      <c r="J176" s="43"/>
      <c r="K176" s="18"/>
      <c r="L176" s="43"/>
      <c r="M176" s="9"/>
    </row>
    <row r="177" spans="1:13" ht="13.5" thickBot="1">
      <c r="A177" s="13"/>
      <c r="B177" s="22"/>
      <c r="C177" s="23"/>
      <c r="D177" s="23"/>
      <c r="E177" s="27"/>
      <c r="F177" s="30"/>
      <c r="G177" s="10"/>
      <c r="H177" s="24"/>
      <c r="I177" s="25"/>
      <c r="J177" s="45"/>
      <c r="K177" s="25"/>
      <c r="L177" s="45"/>
      <c r="M177" s="11"/>
    </row>
    <row r="178" spans="1:13" s="1" customFormat="1">
      <c r="A178" s="15">
        <f>A176+7</f>
        <v>43359</v>
      </c>
      <c r="B178" s="20">
        <f>C176+F176-G176</f>
        <v>18547.828823385837</v>
      </c>
      <c r="C178" s="17">
        <f>B178+(B178*0.04)</f>
        <v>19289.741976321271</v>
      </c>
      <c r="D178" s="17">
        <f>B178/3250</f>
        <v>5.7070242533494886</v>
      </c>
      <c r="E178" s="28">
        <f>(C178-B178)/D178</f>
        <v>130.00000000000017</v>
      </c>
      <c r="F178" s="26"/>
      <c r="G178" s="18"/>
      <c r="H178" s="19">
        <f>D178*50/B178</f>
        <v>1.5384615384615387E-2</v>
      </c>
      <c r="I178" s="18">
        <f>B178-(D178*1080)</f>
        <v>12384.242629768389</v>
      </c>
      <c r="J178" s="43"/>
      <c r="K178" s="18"/>
      <c r="L178" s="43"/>
      <c r="M178" s="9"/>
    </row>
    <row r="179" spans="1:13" s="1" customFormat="1">
      <c r="A179" s="15">
        <f>A178+7</f>
        <v>43366</v>
      </c>
      <c r="B179" s="20">
        <f>C178+F178-G178</f>
        <v>19289.741976321271</v>
      </c>
      <c r="C179" s="17">
        <f>B179+(B179*0.04)</f>
        <v>20061.331655374121</v>
      </c>
      <c r="D179" s="17">
        <f>B179/3250</f>
        <v>5.9353052234834678</v>
      </c>
      <c r="E179" s="28">
        <f>(C179-B179)/D179</f>
        <v>129.99999999999977</v>
      </c>
      <c r="F179" s="18"/>
      <c r="G179" s="18"/>
      <c r="H179" s="19">
        <f>D179*50/B179</f>
        <v>1.5384615384615382E-2</v>
      </c>
      <c r="I179" s="18">
        <f>B179-(D179*1080)</f>
        <v>12879.612334959125</v>
      </c>
      <c r="J179" s="43"/>
      <c r="K179" s="18"/>
      <c r="L179" s="43"/>
      <c r="M179" s="9"/>
    </row>
    <row r="180" spans="1:13" s="1" customFormat="1">
      <c r="A180" s="15">
        <f>A179+7</f>
        <v>43373</v>
      </c>
      <c r="B180" s="20">
        <f>C179+F179-G179</f>
        <v>20061.331655374121</v>
      </c>
      <c r="C180" s="17">
        <f>B180+(B180*0.04)</f>
        <v>20863.784921589086</v>
      </c>
      <c r="D180" s="17">
        <f>B180/3250</f>
        <v>6.1727174324228065</v>
      </c>
      <c r="E180" s="28">
        <f>(C180-B180)/D180</f>
        <v>130.00000000000003</v>
      </c>
      <c r="F180" s="18"/>
      <c r="G180" s="18"/>
      <c r="H180" s="19">
        <f>D180*50/B180</f>
        <v>1.5384615384615385E-2</v>
      </c>
      <c r="I180" s="18">
        <f>B180-(D180*1080)</f>
        <v>13394.796828357488</v>
      </c>
      <c r="J180" s="43"/>
      <c r="K180" s="18"/>
      <c r="L180" s="43"/>
      <c r="M180" s="9"/>
    </row>
    <row r="181" spans="1:13" s="1" customFormat="1" ht="13.5" thickBot="1">
      <c r="A181" s="15">
        <f>A180+7</f>
        <v>43380</v>
      </c>
      <c r="B181" s="20">
        <f>C180+F180-G180</f>
        <v>20863.784921589086</v>
      </c>
      <c r="C181" s="17">
        <f>B181+(B181*0.04)</f>
        <v>21698.33631845265</v>
      </c>
      <c r="D181" s="17">
        <f>B181/3250</f>
        <v>6.4196261297197186</v>
      </c>
      <c r="E181" s="28">
        <f>(C181-B181)/D181</f>
        <v>130.00000000000011</v>
      </c>
      <c r="F181" s="81"/>
      <c r="G181" s="81"/>
      <c r="H181" s="19">
        <f>D181*50/B181</f>
        <v>1.5384615384615385E-2</v>
      </c>
      <c r="I181" s="18">
        <f>B181-(D181*1080)</f>
        <v>13930.58870149179</v>
      </c>
      <c r="J181" s="43"/>
      <c r="K181" s="18"/>
      <c r="L181" s="43"/>
      <c r="M181" s="9"/>
    </row>
    <row r="182" spans="1:13" ht="13.5" thickBot="1">
      <c r="A182" s="13"/>
      <c r="B182" s="22"/>
      <c r="C182" s="23"/>
      <c r="D182" s="23"/>
      <c r="E182" s="27"/>
      <c r="F182" s="30"/>
      <c r="G182" s="10"/>
      <c r="H182" s="24"/>
      <c r="I182" s="25"/>
      <c r="J182" s="45"/>
      <c r="K182" s="25"/>
      <c r="L182" s="45"/>
      <c r="M182" s="11"/>
    </row>
    <row r="183" spans="1:13" s="1" customFormat="1">
      <c r="A183" s="15">
        <f>A181+7</f>
        <v>43387</v>
      </c>
      <c r="B183" s="20">
        <f>C181+F181-G181</f>
        <v>21698.33631845265</v>
      </c>
      <c r="C183" s="17">
        <f>B183+(B183*0.04)</f>
        <v>22566.269771190757</v>
      </c>
      <c r="D183" s="17">
        <f>B183/3250</f>
        <v>6.676411174908508</v>
      </c>
      <c r="E183" s="28">
        <f>(C183-B183)/D183</f>
        <v>130.00000000000014</v>
      </c>
      <c r="F183" s="26"/>
      <c r="G183" s="18"/>
      <c r="H183" s="19">
        <f>D183*50/B183</f>
        <v>1.5384615384615385E-2</v>
      </c>
      <c r="I183" s="18">
        <f>B183-(D183*1080)</f>
        <v>14487.812249551462</v>
      </c>
      <c r="J183" s="43"/>
      <c r="K183" s="18"/>
      <c r="L183" s="43"/>
      <c r="M183" s="9"/>
    </row>
    <row r="184" spans="1:13" s="1" customFormat="1">
      <c r="A184" s="15">
        <f>A183+7</f>
        <v>43394</v>
      </c>
      <c r="B184" s="20">
        <f>C183+F183-G183</f>
        <v>22566.269771190757</v>
      </c>
      <c r="C184" s="17">
        <f>B184+(B184*0.04)</f>
        <v>23468.920562038387</v>
      </c>
      <c r="D184" s="17">
        <f>B184/3250</f>
        <v>6.9434676219048486</v>
      </c>
      <c r="E184" s="28">
        <f>(C184-B184)/D184</f>
        <v>130.00000000000003</v>
      </c>
      <c r="F184" s="18"/>
      <c r="G184" s="18"/>
      <c r="H184" s="19">
        <f>D184*50/B184</f>
        <v>1.5384615384615384E-2</v>
      </c>
      <c r="I184" s="18">
        <f>B184-(D184*1080)</f>
        <v>15067.32473953352</v>
      </c>
      <c r="J184" s="43"/>
      <c r="K184" s="18"/>
      <c r="L184" s="43"/>
      <c r="M184" s="9"/>
    </row>
    <row r="185" spans="1:13" s="1" customFormat="1">
      <c r="A185" s="15">
        <f>A184+7</f>
        <v>43401</v>
      </c>
      <c r="B185" s="20">
        <f>C184+F184-G184</f>
        <v>23468.920562038387</v>
      </c>
      <c r="C185" s="17">
        <f>B185+(B185*0.04)</f>
        <v>24407.677384519924</v>
      </c>
      <c r="D185" s="17">
        <f>B185/3250</f>
        <v>7.2212063267810427</v>
      </c>
      <c r="E185" s="28">
        <f>(C185-B185)/D185</f>
        <v>130.00000000000017</v>
      </c>
      <c r="F185" s="18"/>
      <c r="G185" s="18"/>
      <c r="H185" s="19">
        <f>D185*50/B185</f>
        <v>1.5384615384615385E-2</v>
      </c>
      <c r="I185" s="18">
        <f>B185-(D185*1080)</f>
        <v>15670.017729114861</v>
      </c>
      <c r="J185" s="43"/>
      <c r="K185" s="18"/>
      <c r="L185" s="43"/>
      <c r="M185" s="9"/>
    </row>
    <row r="186" spans="1:13" s="1" customFormat="1" ht="13.5" thickBot="1">
      <c r="A186" s="15">
        <f>A185+7</f>
        <v>43408</v>
      </c>
      <c r="B186" s="20">
        <f>C185+F185-G185</f>
        <v>24407.677384519924</v>
      </c>
      <c r="C186" s="17">
        <f>B186+(B186*0.04)</f>
        <v>25383.984479900722</v>
      </c>
      <c r="D186" s="17">
        <f>B186/3250</f>
        <v>7.5100545798522846</v>
      </c>
      <c r="E186" s="28">
        <f>(C186-B186)/D186</f>
        <v>130.00000000000017</v>
      </c>
      <c r="F186" s="81"/>
      <c r="G186" s="81"/>
      <c r="H186" s="19">
        <f>D186*50/B186</f>
        <v>1.5384615384615384E-2</v>
      </c>
      <c r="I186" s="18">
        <f>B186-(D186*1080)</f>
        <v>16296.818438279457</v>
      </c>
      <c r="J186" s="43"/>
      <c r="K186" s="18"/>
      <c r="L186" s="43"/>
      <c r="M186" s="9"/>
    </row>
    <row r="187" spans="1:13" ht="13.5" thickBot="1">
      <c r="A187" s="13"/>
      <c r="B187" s="22"/>
      <c r="C187" s="23"/>
      <c r="D187" s="23"/>
      <c r="E187" s="27"/>
      <c r="F187" s="30"/>
      <c r="G187" s="10"/>
      <c r="H187" s="24"/>
      <c r="I187" s="25"/>
      <c r="J187" s="45"/>
      <c r="K187" s="25"/>
      <c r="L187" s="45"/>
      <c r="M187" s="11"/>
    </row>
    <row r="188" spans="1:13" s="1" customFormat="1">
      <c r="A188" s="15">
        <f>A186+7</f>
        <v>43415</v>
      </c>
      <c r="B188" s="20">
        <f>C186+F186-G186</f>
        <v>25383.984479900722</v>
      </c>
      <c r="C188" s="17">
        <f>B188+(B188*0.04)</f>
        <v>26399.343859096753</v>
      </c>
      <c r="D188" s="17">
        <f>B188/3250</f>
        <v>7.8104567630463757</v>
      </c>
      <c r="E188" s="28">
        <f>(C188-B188)/D188</f>
        <v>130.00000000000017</v>
      </c>
      <c r="F188" s="26"/>
      <c r="G188" s="18"/>
      <c r="H188" s="19">
        <f>D188*50/B188</f>
        <v>1.5384615384615384E-2</v>
      </c>
      <c r="I188" s="18">
        <f>B188-(D188*1080)</f>
        <v>16948.691175810636</v>
      </c>
      <c r="J188" s="43"/>
      <c r="K188" s="18"/>
      <c r="L188" s="43"/>
      <c r="M188" s="9"/>
    </row>
    <row r="189" spans="1:13" s="1" customFormat="1">
      <c r="A189" s="15">
        <f>A188+7</f>
        <v>43422</v>
      </c>
      <c r="B189" s="20">
        <f>C188+F188-G188</f>
        <v>26399.343859096753</v>
      </c>
      <c r="C189" s="17">
        <f>B189+(B189*0.04)</f>
        <v>27455.317613460622</v>
      </c>
      <c r="D189" s="17">
        <f>B189/3250</f>
        <v>8.1228750335682314</v>
      </c>
      <c r="E189" s="28">
        <f>(C189-B189)/D189</f>
        <v>129.99999999999991</v>
      </c>
      <c r="F189" s="18"/>
      <c r="G189" s="18"/>
      <c r="H189" s="19">
        <f>D189*50/B189</f>
        <v>1.5384615384615384E-2</v>
      </c>
      <c r="I189" s="18">
        <f>B189-(D189*1080)</f>
        <v>17626.638822843062</v>
      </c>
      <c r="J189" s="43"/>
      <c r="K189" s="18"/>
      <c r="L189" s="43"/>
      <c r="M189" s="9"/>
    </row>
    <row r="190" spans="1:13" s="1" customFormat="1">
      <c r="A190" s="15">
        <f>A189+7</f>
        <v>43429</v>
      </c>
      <c r="B190" s="20">
        <f>C189+F189-G189</f>
        <v>27455.317613460622</v>
      </c>
      <c r="C190" s="17">
        <f>B190+(B190*0.04)</f>
        <v>28553.530317999048</v>
      </c>
      <c r="D190" s="17">
        <f>B190/3250</f>
        <v>8.4477900349109607</v>
      </c>
      <c r="E190" s="28">
        <f>(C190-B190)/D190</f>
        <v>130.00000000000011</v>
      </c>
      <c r="F190" s="18"/>
      <c r="G190" s="18"/>
      <c r="H190" s="19">
        <f>D190*50/B190</f>
        <v>1.5384615384615385E-2</v>
      </c>
      <c r="I190" s="18">
        <f>B190-(D190*1080)</f>
        <v>18331.704375756784</v>
      </c>
      <c r="J190" s="43"/>
      <c r="K190" s="18"/>
      <c r="L190" s="43"/>
      <c r="M190" s="9"/>
    </row>
    <row r="191" spans="1:13" s="1" customFormat="1" ht="13.5" thickBot="1">
      <c r="A191" s="15">
        <f>A190+7</f>
        <v>43436</v>
      </c>
      <c r="B191" s="20">
        <f>C190+F190-G190</f>
        <v>28553.530317999048</v>
      </c>
      <c r="C191" s="17">
        <f>B191+(B191*0.04)</f>
        <v>29695.67153071901</v>
      </c>
      <c r="D191" s="17">
        <f>B191/3250</f>
        <v>8.7857016363073992</v>
      </c>
      <c r="E191" s="28">
        <f>(C191-B191)/D191</f>
        <v>130</v>
      </c>
      <c r="F191" s="81"/>
      <c r="G191" s="81"/>
      <c r="H191" s="19">
        <f>D191*50/B191</f>
        <v>1.5384615384615384E-2</v>
      </c>
      <c r="I191" s="18">
        <f>B191-(D191*1080)</f>
        <v>19064.972550787057</v>
      </c>
      <c r="J191" s="43"/>
      <c r="K191" s="18"/>
      <c r="L191" s="43"/>
      <c r="M191" s="9"/>
    </row>
    <row r="192" spans="1:13" ht="13.5" thickBot="1">
      <c r="A192" s="13"/>
      <c r="B192" s="22"/>
      <c r="C192" s="23"/>
      <c r="D192" s="23"/>
      <c r="E192" s="27"/>
      <c r="F192" s="30"/>
      <c r="G192" s="10"/>
      <c r="H192" s="24"/>
      <c r="I192" s="25"/>
      <c r="J192" s="45"/>
      <c r="K192" s="25"/>
      <c r="L192" s="45"/>
      <c r="M192" s="11"/>
    </row>
    <row r="193" spans="1:13" s="1" customFormat="1">
      <c r="A193" s="15">
        <f>A191+7</f>
        <v>43443</v>
      </c>
      <c r="B193" s="20">
        <f>C191+F191-G191</f>
        <v>29695.67153071901</v>
      </c>
      <c r="C193" s="17">
        <f>B193+(B193*0.04)</f>
        <v>30883.498391947771</v>
      </c>
      <c r="D193" s="17">
        <f>B193/3250</f>
        <v>9.1371297017596955</v>
      </c>
      <c r="E193" s="28">
        <f>(C193-B193)/D193</f>
        <v>130.00000000000009</v>
      </c>
      <c r="F193" s="26"/>
      <c r="G193" s="18"/>
      <c r="H193" s="19">
        <f>D193*50/B193</f>
        <v>1.5384615384615385E-2</v>
      </c>
      <c r="I193" s="18">
        <f>B193-(D193*1080)</f>
        <v>19827.571452818538</v>
      </c>
      <c r="J193" s="43"/>
      <c r="K193" s="18"/>
      <c r="L193" s="43"/>
      <c r="M193" s="9"/>
    </row>
    <row r="194" spans="1:13" s="1" customFormat="1">
      <c r="A194" s="15">
        <f>A193+7</f>
        <v>43450</v>
      </c>
      <c r="B194" s="20">
        <f>C193+F193-G193</f>
        <v>30883.498391947771</v>
      </c>
      <c r="C194" s="17">
        <f>B194+(B194*0.04)</f>
        <v>32118.838327625683</v>
      </c>
      <c r="D194" s="17">
        <f>B194/3250</f>
        <v>9.5026148898300828</v>
      </c>
      <c r="E194" s="28">
        <f>(C194-B194)/D194</f>
        <v>130.00000000000011</v>
      </c>
      <c r="F194" s="18"/>
      <c r="G194" s="18"/>
      <c r="H194" s="19">
        <f>D194*50/B194</f>
        <v>1.5384615384615384E-2</v>
      </c>
      <c r="I194" s="18">
        <f>B194-(D194*1080)</f>
        <v>20620.674310931281</v>
      </c>
      <c r="J194" s="43"/>
      <c r="K194" s="18"/>
      <c r="L194" s="43"/>
      <c r="M194" s="9"/>
    </row>
    <row r="195" spans="1:13" s="1" customFormat="1">
      <c r="A195" s="15">
        <f>A194+7</f>
        <v>43457</v>
      </c>
      <c r="B195" s="20">
        <f>C194+F194-G194</f>
        <v>32118.838327625683</v>
      </c>
      <c r="C195" s="17">
        <f>B195+(B195*0.04)</f>
        <v>33403.59186073071</v>
      </c>
      <c r="D195" s="17">
        <f>B195/3250</f>
        <v>9.8827194854232872</v>
      </c>
      <c r="E195" s="28">
        <f>(C195-B195)/D195</f>
        <v>130.00000000000003</v>
      </c>
      <c r="F195" s="18"/>
      <c r="G195" s="18"/>
      <c r="H195" s="19">
        <f>D195*50/B195</f>
        <v>1.5384615384615384E-2</v>
      </c>
      <c r="I195" s="18">
        <f>B195-(D195*1080)</f>
        <v>21445.501283368532</v>
      </c>
      <c r="J195" s="43"/>
      <c r="K195" s="18"/>
      <c r="L195" s="43"/>
      <c r="M195" s="9"/>
    </row>
    <row r="196" spans="1:13" s="1" customFormat="1" ht="13.5" thickBot="1">
      <c r="A196" s="15">
        <f>A195+7</f>
        <v>43464</v>
      </c>
      <c r="B196" s="20">
        <f>C195+F195-G195</f>
        <v>33403.59186073071</v>
      </c>
      <c r="C196" s="17">
        <f>B196+(B196*0.04)</f>
        <v>34739.73553515994</v>
      </c>
      <c r="D196" s="17">
        <f>B196/3250</f>
        <v>10.278028264840218</v>
      </c>
      <c r="E196" s="28">
        <f>(C196-B196)/D196</f>
        <v>130.00000000000011</v>
      </c>
      <c r="F196" s="81"/>
      <c r="G196" s="81"/>
      <c r="H196" s="19">
        <f>D196*50/B196</f>
        <v>1.5384615384615384E-2</v>
      </c>
      <c r="I196" s="18">
        <f>B196-(D196*1080)</f>
        <v>22303.321334703272</v>
      </c>
      <c r="J196" s="43"/>
      <c r="K196" s="18"/>
      <c r="L196" s="43"/>
      <c r="M196" s="9"/>
    </row>
    <row r="197" spans="1:13" ht="13.5" thickBot="1">
      <c r="A197" s="13"/>
      <c r="B197" s="22"/>
      <c r="C197" s="23"/>
      <c r="D197" s="23"/>
      <c r="E197" s="27"/>
      <c r="F197" s="30"/>
      <c r="G197" s="10"/>
      <c r="H197" s="24"/>
      <c r="I197" s="25"/>
      <c r="J197" s="45"/>
      <c r="K197" s="25"/>
      <c r="L197" s="45"/>
      <c r="M197" s="11"/>
    </row>
    <row r="198" spans="1:13" s="1" customFormat="1">
      <c r="A198" s="15">
        <f>A196+7</f>
        <v>43471</v>
      </c>
      <c r="B198" s="20">
        <f>C196+F196-G196</f>
        <v>34739.73553515994</v>
      </c>
      <c r="C198" s="17">
        <f>B198+(B198*0.04)</f>
        <v>36129.324956566335</v>
      </c>
      <c r="D198" s="17">
        <f>B198/3250</f>
        <v>10.689149395433828</v>
      </c>
      <c r="E198" s="28">
        <f>(C198-B198)/D198</f>
        <v>129.9999999999998</v>
      </c>
      <c r="F198" s="26"/>
      <c r="G198" s="18"/>
      <c r="H198" s="19">
        <f>D198*50/B198</f>
        <v>1.5384615384615385E-2</v>
      </c>
      <c r="I198" s="18">
        <f>B198-(D198*1080)</f>
        <v>23195.454188091404</v>
      </c>
      <c r="J198" s="43"/>
      <c r="K198" s="18"/>
      <c r="L198" s="43"/>
      <c r="M198" s="9"/>
    </row>
    <row r="199" spans="1:13">
      <c r="A199" s="15">
        <f>A198+7</f>
        <v>43478</v>
      </c>
      <c r="B199" s="20">
        <f>C198+F198-G198</f>
        <v>36129.324956566335</v>
      </c>
      <c r="C199" s="17">
        <f>B199+(B199*0.04)</f>
        <v>37574.497954828992</v>
      </c>
      <c r="D199" s="17">
        <f>B199/3250</f>
        <v>11.11671537125118</v>
      </c>
      <c r="E199" s="28">
        <f>(C199-B199)/D199</f>
        <v>130.00000000000028</v>
      </c>
      <c r="F199" s="18"/>
      <c r="G199" s="18"/>
      <c r="H199" s="19">
        <f>D199*50/B199</f>
        <v>1.5384615384615384E-2</v>
      </c>
      <c r="I199" s="18">
        <f>B199-(D199*1080)</f>
        <v>24123.272355615059</v>
      </c>
      <c r="J199" s="43"/>
      <c r="K199" s="18"/>
      <c r="L199" s="43"/>
      <c r="M199" s="9"/>
    </row>
    <row r="200" spans="1:13">
      <c r="A200" s="15">
        <f>A199+7</f>
        <v>43485</v>
      </c>
      <c r="B200" s="20">
        <f>C199+F199-G199</f>
        <v>37574.497954828992</v>
      </c>
      <c r="C200" s="17">
        <f>B200+(B200*0.04)</f>
        <v>39077.477873022151</v>
      </c>
      <c r="D200" s="17">
        <f>B200/3250</f>
        <v>11.561383986101228</v>
      </c>
      <c r="E200" s="28">
        <f>(C200-B200)/D200</f>
        <v>129.99999999999997</v>
      </c>
      <c r="F200" s="18"/>
      <c r="G200" s="18"/>
      <c r="H200" s="19">
        <f>D200*50/B200</f>
        <v>1.5384615384615384E-2</v>
      </c>
      <c r="I200" s="18">
        <f>B200-(D200*1080)</f>
        <v>25088.203249839666</v>
      </c>
      <c r="J200" s="43"/>
      <c r="K200" s="18"/>
      <c r="L200" s="43"/>
      <c r="M200" s="9"/>
    </row>
    <row r="201" spans="1:13" ht="13.5" thickBot="1">
      <c r="A201" s="15">
        <f>A200+7</f>
        <v>43492</v>
      </c>
      <c r="B201" s="20">
        <f>C200+F200-G200</f>
        <v>39077.477873022151</v>
      </c>
      <c r="C201" s="17">
        <f>B201+(B201*0.04)</f>
        <v>40640.576987943037</v>
      </c>
      <c r="D201" s="17">
        <f>B201/3250</f>
        <v>12.023839345545277</v>
      </c>
      <c r="E201" s="28">
        <f>(C201-B201)/D201</f>
        <v>129.99999999999997</v>
      </c>
      <c r="F201" s="81"/>
      <c r="G201" s="81"/>
      <c r="H201" s="19">
        <f>D201*50/B201</f>
        <v>1.5384615384615385E-2</v>
      </c>
      <c r="I201" s="18">
        <f>B201-(D201*1080)</f>
        <v>26091.731379833254</v>
      </c>
      <c r="J201" s="43"/>
      <c r="K201" s="18"/>
      <c r="L201" s="43"/>
      <c r="M201" s="9"/>
    </row>
    <row r="202" spans="1:13" ht="13.5" thickBot="1">
      <c r="A202" s="13"/>
      <c r="B202" s="22"/>
      <c r="C202" s="23"/>
      <c r="D202" s="23"/>
      <c r="E202" s="27"/>
      <c r="F202" s="30"/>
      <c r="G202" s="10"/>
      <c r="H202" s="24"/>
      <c r="I202" s="25"/>
      <c r="J202" s="45"/>
      <c r="K202" s="25"/>
      <c r="L202" s="45"/>
      <c r="M202" s="11"/>
    </row>
    <row r="203" spans="1:13">
      <c r="A203" s="15">
        <f>A201+7</f>
        <v>43499</v>
      </c>
      <c r="B203" s="20">
        <f>C201+F201-G201</f>
        <v>40640.576987943037</v>
      </c>
      <c r="C203" s="17">
        <f>B203+(B203*0.04)</f>
        <v>42266.200067460755</v>
      </c>
      <c r="D203" s="17">
        <f>B203/3250</f>
        <v>12.504792919367089</v>
      </c>
      <c r="E203" s="28">
        <f>(C203-B203)/D203</f>
        <v>129.99999999999972</v>
      </c>
      <c r="F203" s="26"/>
      <c r="G203" s="33"/>
      <c r="H203" s="19">
        <f>D203*50/B203</f>
        <v>1.5384615384615385E-2</v>
      </c>
      <c r="I203" s="18">
        <f>B203-(D203*1080)</f>
        <v>27135.400635026581</v>
      </c>
      <c r="J203" s="43"/>
      <c r="K203" s="18"/>
      <c r="L203" s="43"/>
      <c r="M203" s="9"/>
    </row>
    <row r="204" spans="1:13">
      <c r="A204" s="15">
        <f>A203+7</f>
        <v>43506</v>
      </c>
      <c r="B204" s="20">
        <f>C203+F203-G203</f>
        <v>42266.200067460755</v>
      </c>
      <c r="C204" s="17">
        <f>B204+(B204*0.04)</f>
        <v>43956.848070159183</v>
      </c>
      <c r="D204" s="17">
        <f>B204/3250</f>
        <v>13.004984636141771</v>
      </c>
      <c r="E204" s="28">
        <f>(C204-B204)/D204</f>
        <v>129.99999999999986</v>
      </c>
      <c r="F204" s="26"/>
      <c r="G204" s="33"/>
      <c r="H204" s="19">
        <f>D204*50/B204</f>
        <v>1.5384615384615385E-2</v>
      </c>
      <c r="I204" s="18">
        <f>B204-(D204*1080)</f>
        <v>28220.816660427641</v>
      </c>
      <c r="J204" s="43"/>
      <c r="K204" s="18"/>
      <c r="L204" s="43"/>
      <c r="M204" s="9"/>
    </row>
    <row r="205" spans="1:13">
      <c r="A205" s="15">
        <f>A204+7</f>
        <v>43513</v>
      </c>
      <c r="B205" s="20">
        <f>C204+F204-G204</f>
        <v>43956.848070159183</v>
      </c>
      <c r="C205" s="17">
        <f>B205+(B205*0.04)</f>
        <v>45715.121992965549</v>
      </c>
      <c r="D205" s="17">
        <f>B205/3250</f>
        <v>13.525184021587441</v>
      </c>
      <c r="E205" s="28">
        <f>(C205-B205)/D205</f>
        <v>129.99999999999989</v>
      </c>
      <c r="F205" s="26"/>
      <c r="G205" s="33"/>
      <c r="H205" s="19">
        <f>D205*50/B205</f>
        <v>1.5384615384615384E-2</v>
      </c>
      <c r="I205" s="18">
        <f>B205-(D205*1080)</f>
        <v>29349.649326844748</v>
      </c>
      <c r="J205" s="43"/>
      <c r="K205" s="18"/>
      <c r="L205" s="43"/>
      <c r="M205" s="9"/>
    </row>
    <row r="206" spans="1:13" ht="13.5" thickBot="1">
      <c r="A206" s="15">
        <f>A205+7</f>
        <v>43520</v>
      </c>
      <c r="B206" s="20">
        <f>C205+F205-G205</f>
        <v>45715.121992965549</v>
      </c>
      <c r="C206" s="17">
        <f>B206+(B206*0.04)</f>
        <v>47543.726872684172</v>
      </c>
      <c r="D206" s="17">
        <f>B206/3250</f>
        <v>14.066191382450938</v>
      </c>
      <c r="E206" s="28">
        <f>(C206-B206)/D206</f>
        <v>130.00000000000009</v>
      </c>
      <c r="F206" s="81"/>
      <c r="G206" s="81"/>
      <c r="H206" s="19">
        <f>D206*50/B206</f>
        <v>1.5384615384615385E-2</v>
      </c>
      <c r="I206" s="18">
        <f>B206-(D206*1080)</f>
        <v>30523.635299918536</v>
      </c>
      <c r="J206" s="43"/>
      <c r="K206" s="18"/>
      <c r="L206" s="43"/>
      <c r="M206" s="9"/>
    </row>
    <row r="207" spans="1:13" ht="13.5" thickBot="1">
      <c r="A207" s="13"/>
      <c r="B207" s="22"/>
      <c r="C207" s="23"/>
      <c r="D207" s="23"/>
      <c r="E207" s="27"/>
      <c r="F207" s="30"/>
      <c r="G207" s="10"/>
      <c r="H207" s="24"/>
      <c r="I207" s="25"/>
      <c r="J207" s="45"/>
      <c r="K207" s="25"/>
      <c r="L207" s="45"/>
      <c r="M207" s="11"/>
    </row>
    <row r="208" spans="1:13">
      <c r="A208" s="15">
        <f>A206+7</f>
        <v>43527</v>
      </c>
      <c r="B208" s="20">
        <f>C206+F206-G206</f>
        <v>47543.726872684172</v>
      </c>
      <c r="C208" s="17">
        <f>B208+(B208*0.04)</f>
        <v>49445.475947591542</v>
      </c>
      <c r="D208" s="17">
        <f>B208/3250</f>
        <v>14.628839037748977</v>
      </c>
      <c r="E208" s="28">
        <f>(C208-B208)/D208</f>
        <v>130.00000000000017</v>
      </c>
      <c r="F208" s="26"/>
      <c r="G208" s="18"/>
      <c r="H208" s="19">
        <f>D208*50/B208</f>
        <v>1.5384615384615384E-2</v>
      </c>
      <c r="I208" s="18">
        <f>B208-(D208*1080)</f>
        <v>31744.580711915278</v>
      </c>
      <c r="J208" s="43"/>
      <c r="K208" s="18"/>
      <c r="L208" s="43"/>
      <c r="M208" s="9"/>
    </row>
    <row r="209" spans="1:13">
      <c r="A209" s="15">
        <f>A208+7</f>
        <v>43534</v>
      </c>
      <c r="B209" s="20">
        <f>C208+F208-G208</f>
        <v>49445.475947591542</v>
      </c>
      <c r="C209" s="17">
        <f>B209+(B209*0.04)</f>
        <v>51423.294985495202</v>
      </c>
      <c r="D209" s="17">
        <f>B209/3250</f>
        <v>15.213992599258935</v>
      </c>
      <c r="E209" s="28">
        <f>(C209-B209)/D209</f>
        <v>129.99999999999994</v>
      </c>
      <c r="F209" s="18"/>
      <c r="G209" s="18"/>
      <c r="H209" s="19">
        <f>D209*50/B209</f>
        <v>1.5384615384615385E-2</v>
      </c>
      <c r="I209" s="18">
        <f>B209-(D209*1080)</f>
        <v>33014.363940391893</v>
      </c>
      <c r="J209" s="43"/>
      <c r="K209" s="18"/>
      <c r="L209" s="43"/>
      <c r="M209" s="9"/>
    </row>
    <row r="210" spans="1:13">
      <c r="A210" s="15">
        <f>A209+7</f>
        <v>43541</v>
      </c>
      <c r="B210" s="20">
        <f>C209+F209-G209</f>
        <v>51423.294985495202</v>
      </c>
      <c r="C210" s="17">
        <f>B210+(B210*0.04)</f>
        <v>53480.226784915008</v>
      </c>
      <c r="D210" s="17">
        <f>B210/3250</f>
        <v>15.822552303229292</v>
      </c>
      <c r="E210" s="28">
        <f>(C210-B210)/D210</f>
        <v>129.99999999999989</v>
      </c>
      <c r="F210" s="18"/>
      <c r="G210" s="18"/>
      <c r="H210" s="19">
        <f>D210*50/B210</f>
        <v>1.5384615384615384E-2</v>
      </c>
      <c r="I210" s="18">
        <f>B210-(D210*1080)</f>
        <v>34334.93849800757</v>
      </c>
      <c r="J210" s="43"/>
      <c r="K210" s="18"/>
      <c r="L210" s="43"/>
      <c r="M210" s="9"/>
    </row>
    <row r="211" spans="1:13" ht="13.5" thickBot="1">
      <c r="A211" s="15">
        <f>A210+7</f>
        <v>43548</v>
      </c>
      <c r="B211" s="20">
        <f>C210+F210-G210</f>
        <v>53480.226784915008</v>
      </c>
      <c r="C211" s="17">
        <f>B211+(B211*0.04)</f>
        <v>55619.435856311611</v>
      </c>
      <c r="D211" s="17">
        <f>B211/3250</f>
        <v>16.455454395358466</v>
      </c>
      <c r="E211" s="28">
        <f>(C211-B211)/D211</f>
        <v>130.00000000000014</v>
      </c>
      <c r="F211" s="81"/>
      <c r="G211" s="81"/>
      <c r="H211" s="19">
        <f>D211*50/B211</f>
        <v>1.5384615384615385E-2</v>
      </c>
      <c r="I211" s="18">
        <f>B211-(D211*1080)</f>
        <v>35708.336037927867</v>
      </c>
      <c r="J211" s="43"/>
      <c r="K211" s="18"/>
      <c r="L211" s="43"/>
      <c r="M211" s="9"/>
    </row>
    <row r="212" spans="1:13" ht="13.5" thickBot="1">
      <c r="A212" s="13"/>
      <c r="B212" s="22"/>
      <c r="C212" s="23"/>
      <c r="D212" s="23"/>
      <c r="E212" s="27"/>
      <c r="F212" s="30"/>
      <c r="G212" s="10"/>
      <c r="H212" s="24"/>
      <c r="I212" s="25"/>
      <c r="J212" s="45"/>
      <c r="K212" s="25"/>
      <c r="L212" s="45"/>
      <c r="M212" s="11"/>
    </row>
    <row r="213" spans="1:13">
      <c r="A213" s="15">
        <f>A211+7</f>
        <v>43555</v>
      </c>
      <c r="B213" s="20">
        <f>C211+F211-G211</f>
        <v>55619.435856311611</v>
      </c>
      <c r="C213" s="17">
        <f>B213+(B213*0.04)</f>
        <v>57844.213290564076</v>
      </c>
      <c r="D213" s="17">
        <f>B213/3250</f>
        <v>17.113672571172803</v>
      </c>
      <c r="E213" s="28">
        <f>(C213-B213)/D213</f>
        <v>130</v>
      </c>
      <c r="F213" s="26"/>
      <c r="G213" s="18"/>
      <c r="H213" s="19">
        <f>D213*50/B213</f>
        <v>1.5384615384615385E-2</v>
      </c>
      <c r="I213" s="18">
        <f>B213-(D213*1080)</f>
        <v>37136.669479444987</v>
      </c>
      <c r="J213" s="43"/>
      <c r="K213" s="18"/>
      <c r="L213" s="43"/>
      <c r="M213" s="9"/>
    </row>
    <row r="214" spans="1:13">
      <c r="A214" s="15">
        <f>A213+7</f>
        <v>43562</v>
      </c>
      <c r="B214" s="20">
        <f>C213+F213-G213</f>
        <v>57844.213290564076</v>
      </c>
      <c r="C214" s="17">
        <f>B214+(B214*0.04)</f>
        <v>60157.981822186637</v>
      </c>
      <c r="D214" s="17">
        <f>B214/3250</f>
        <v>17.798219474019717</v>
      </c>
      <c r="E214" s="28">
        <f>(C214-B214)/D214</f>
        <v>129.99999999999991</v>
      </c>
      <c r="F214" s="18"/>
      <c r="G214" s="18"/>
      <c r="H214" s="19">
        <f>D214*50/B214</f>
        <v>1.5384615384615387E-2</v>
      </c>
      <c r="I214" s="18">
        <f>B214-(D214*1080)</f>
        <v>38622.136258622777</v>
      </c>
      <c r="J214" s="43"/>
      <c r="K214" s="18"/>
      <c r="L214" s="43"/>
      <c r="M214" s="9"/>
    </row>
    <row r="215" spans="1:13">
      <c r="A215" s="15">
        <f>A214+7</f>
        <v>43569</v>
      </c>
      <c r="B215" s="20">
        <f>C214+F214-G214</f>
        <v>60157.981822186637</v>
      </c>
      <c r="C215" s="17">
        <f>B215+(B215*0.04)</f>
        <v>62564.301095074101</v>
      </c>
      <c r="D215" s="17">
        <f>B215/3250</f>
        <v>18.510148252980503</v>
      </c>
      <c r="E215" s="28">
        <f>(C215-B215)/D215</f>
        <v>129.99999999999991</v>
      </c>
      <c r="F215" s="18"/>
      <c r="G215" s="18"/>
      <c r="H215" s="19">
        <f>D215*50/B215</f>
        <v>1.5384615384615384E-2</v>
      </c>
      <c r="I215" s="18">
        <f>B215-(D215*1080)</f>
        <v>40167.021708967695</v>
      </c>
      <c r="J215" s="43"/>
      <c r="K215" s="18"/>
      <c r="L215" s="43"/>
      <c r="M215" s="9"/>
    </row>
    <row r="216" spans="1:13" ht="13.5" thickBot="1">
      <c r="A216" s="15">
        <f>A215+7</f>
        <v>43576</v>
      </c>
      <c r="B216" s="20">
        <f>C215+F215-G215</f>
        <v>62564.301095074101</v>
      </c>
      <c r="C216" s="17">
        <f>B216+(B216*0.04)</f>
        <v>65066.873138877068</v>
      </c>
      <c r="D216" s="17">
        <f>B216/3250</f>
        <v>19.250554183099723</v>
      </c>
      <c r="E216" s="28">
        <f>(C216-B216)/D216</f>
        <v>130.00000000000017</v>
      </c>
      <c r="F216" s="81"/>
      <c r="G216" s="81"/>
      <c r="H216" s="19">
        <f>D216*50/B216</f>
        <v>1.5384615384615384E-2</v>
      </c>
      <c r="I216" s="18">
        <f>B216-(D216*1080)</f>
        <v>41773.702577326403</v>
      </c>
      <c r="J216" s="43"/>
      <c r="K216" s="18"/>
      <c r="L216" s="43"/>
      <c r="M216" s="9"/>
    </row>
    <row r="217" spans="1:13" ht="13.5" thickBot="1">
      <c r="A217" s="13"/>
      <c r="B217" s="22"/>
      <c r="C217" s="23"/>
      <c r="D217" s="23"/>
      <c r="E217" s="27"/>
      <c r="F217" s="30"/>
      <c r="G217" s="10"/>
      <c r="H217" s="24"/>
      <c r="I217" s="25"/>
      <c r="J217" s="45"/>
      <c r="K217" s="25"/>
      <c r="L217" s="45"/>
      <c r="M217" s="11"/>
    </row>
    <row r="218" spans="1:13">
      <c r="A218" s="15">
        <f>A216+7</f>
        <v>43583</v>
      </c>
      <c r="B218" s="20">
        <f>C216+F216-G216</f>
        <v>65066.873138877068</v>
      </c>
      <c r="C218" s="17">
        <f>B218+(B218*0.04)</f>
        <v>67669.548064432151</v>
      </c>
      <c r="D218" s="17">
        <f>B218/3250</f>
        <v>20.020576350423713</v>
      </c>
      <c r="E218" s="28">
        <f>(C218-B218)/D218</f>
        <v>129.99999999999997</v>
      </c>
      <c r="F218" s="26"/>
      <c r="G218" s="18"/>
      <c r="H218" s="19">
        <f>D218*50/B218</f>
        <v>1.5384615384615385E-2</v>
      </c>
      <c r="I218" s="18">
        <f>B218-(D218*1080)</f>
        <v>43444.650680419458</v>
      </c>
      <c r="J218" s="43"/>
      <c r="K218" s="18"/>
      <c r="L218" s="43"/>
      <c r="M218" s="9"/>
    </row>
    <row r="219" spans="1:13">
      <c r="A219" s="15">
        <f>A218+7</f>
        <v>43590</v>
      </c>
      <c r="B219" s="20">
        <f>C218+F218-G218</f>
        <v>67669.548064432151</v>
      </c>
      <c r="C219" s="17">
        <f>B219+(B219*0.04)</f>
        <v>70376.329987009434</v>
      </c>
      <c r="D219" s="17">
        <f>B219/3250</f>
        <v>20.821399404440662</v>
      </c>
      <c r="E219" s="28">
        <f>(C219-B219)/D219</f>
        <v>129.99999999999989</v>
      </c>
      <c r="F219" s="18"/>
      <c r="G219" s="18"/>
      <c r="H219" s="19">
        <f>D219*50/B219</f>
        <v>1.5384615384615385E-2</v>
      </c>
      <c r="I219" s="18">
        <f>B219-(D219*1080)</f>
        <v>45182.43670763624</v>
      </c>
      <c r="J219" s="43"/>
      <c r="K219" s="18"/>
      <c r="L219" s="43"/>
      <c r="M219" s="9"/>
    </row>
    <row r="220" spans="1:13">
      <c r="A220" s="15">
        <f>A219+7</f>
        <v>43597</v>
      </c>
      <c r="B220" s="20">
        <f>C219+F219-G219</f>
        <v>70376.329987009434</v>
      </c>
      <c r="C220" s="17">
        <f>B220+(B220*0.04)</f>
        <v>73191.383186489809</v>
      </c>
      <c r="D220" s="17">
        <f>B220/3250</f>
        <v>21.654255380618288</v>
      </c>
      <c r="E220" s="28">
        <f>(C220-B220)/D220</f>
        <v>129.99999999999989</v>
      </c>
      <c r="F220" s="18"/>
      <c r="G220" s="18"/>
      <c r="H220" s="19">
        <f>D220*50/B220</f>
        <v>1.5384615384615385E-2</v>
      </c>
      <c r="I220" s="18">
        <f>B220-(D220*1080)</f>
        <v>46989.734175941689</v>
      </c>
      <c r="J220" s="43"/>
      <c r="K220" s="18"/>
      <c r="L220" s="43"/>
      <c r="M220" s="9"/>
    </row>
    <row r="221" spans="1:13" ht="13.5" thickBot="1">
      <c r="A221" s="15">
        <f>A220+7</f>
        <v>43604</v>
      </c>
      <c r="B221" s="20">
        <f>C220+F220-G220</f>
        <v>73191.383186489809</v>
      </c>
      <c r="C221" s="17">
        <f>B221+(B221*0.04)</f>
        <v>76119.038513949403</v>
      </c>
      <c r="D221" s="17">
        <f>B221/3250</f>
        <v>22.520425595843019</v>
      </c>
      <c r="E221" s="28">
        <f>(C221-B221)/D221</f>
        <v>130.00000000000006</v>
      </c>
      <c r="F221" s="81"/>
      <c r="G221" s="81"/>
      <c r="H221" s="19">
        <f>D221*50/B221</f>
        <v>1.5384615384615384E-2</v>
      </c>
      <c r="I221" s="18">
        <f>B221-(D221*1080)</f>
        <v>48869.323542979349</v>
      </c>
      <c r="J221" s="43"/>
      <c r="K221" s="18"/>
      <c r="L221" s="43"/>
      <c r="M221" s="9"/>
    </row>
    <row r="222" spans="1:13" ht="13.5" thickBot="1">
      <c r="A222" s="13"/>
      <c r="B222" s="22"/>
      <c r="C222" s="23"/>
      <c r="D222" s="23"/>
      <c r="E222" s="27"/>
      <c r="F222" s="30"/>
      <c r="G222" s="10"/>
      <c r="H222" s="24"/>
      <c r="I222" s="25"/>
      <c r="J222" s="45"/>
      <c r="K222" s="25"/>
      <c r="L222" s="45"/>
      <c r="M222" s="11"/>
    </row>
    <row r="223" spans="1:13">
      <c r="A223" s="15">
        <f>A221+7</f>
        <v>43611</v>
      </c>
      <c r="B223" s="20">
        <f>C221+F221-G221</f>
        <v>76119.038513949403</v>
      </c>
      <c r="C223" s="17">
        <f>B223+(B223*0.04)</f>
        <v>79163.800054507374</v>
      </c>
      <c r="D223" s="17">
        <f>B223/3250</f>
        <v>23.42124261967674</v>
      </c>
      <c r="E223" s="28">
        <f>(C223-B223)/D223</f>
        <v>129.99999999999977</v>
      </c>
      <c r="F223" s="26"/>
      <c r="G223" s="33"/>
      <c r="H223" s="19">
        <f>D223*50/B223</f>
        <v>1.5384615384615385E-2</v>
      </c>
      <c r="I223" s="18">
        <f>B223-(D223*1080)</f>
        <v>50824.096484698523</v>
      </c>
      <c r="J223" s="43"/>
      <c r="K223" s="18"/>
      <c r="L223" s="43"/>
      <c r="M223" s="9"/>
    </row>
    <row r="224" spans="1:13">
      <c r="A224" s="15">
        <f>A223+7</f>
        <v>43618</v>
      </c>
      <c r="B224" s="20">
        <f>C223+F223-G223</f>
        <v>79163.800054507374</v>
      </c>
      <c r="C224" s="17">
        <f>B224+(B224*0.04)</f>
        <v>82330.352056687669</v>
      </c>
      <c r="D224" s="17">
        <f>B224/3250</f>
        <v>24.358092324463808</v>
      </c>
      <c r="E224" s="28">
        <f>(C224-B224)/D224</f>
        <v>130</v>
      </c>
      <c r="F224" s="26"/>
      <c r="G224" s="33"/>
      <c r="H224" s="19">
        <f>D224*50/B224</f>
        <v>1.5384615384615385E-2</v>
      </c>
      <c r="I224" s="18">
        <f>B224-(D224*1080)</f>
        <v>52857.060344086465</v>
      </c>
      <c r="J224" s="43"/>
      <c r="K224" s="18"/>
      <c r="L224" s="43"/>
      <c r="M224" s="9"/>
    </row>
    <row r="225" spans="1:13">
      <c r="A225" s="15">
        <f>A224+7</f>
        <v>43625</v>
      </c>
      <c r="B225" s="20">
        <f>C224+F224-G224</f>
        <v>82330.352056687669</v>
      </c>
      <c r="C225" s="17">
        <f>B225+(B225*0.04)</f>
        <v>85623.566138955182</v>
      </c>
      <c r="D225" s="17">
        <f>B225/3250</f>
        <v>25.332416017442359</v>
      </c>
      <c r="E225" s="28">
        <f>(C225-B225)/D225</f>
        <v>130.00000000000028</v>
      </c>
      <c r="F225" s="26"/>
      <c r="G225" s="33"/>
      <c r="H225" s="19">
        <f>D225*50/B225</f>
        <v>1.5384615384615385E-2</v>
      </c>
      <c r="I225" s="18">
        <f>B225-(D225*1080)</f>
        <v>54971.342757849925</v>
      </c>
      <c r="J225" s="43"/>
      <c r="K225" s="18"/>
      <c r="L225" s="43"/>
      <c r="M225" s="9"/>
    </row>
    <row r="226" spans="1:13">
      <c r="A226" s="15">
        <f>A225+7</f>
        <v>43632</v>
      </c>
      <c r="B226" s="20">
        <f>C225+F225-G225</f>
        <v>85623.566138955182</v>
      </c>
      <c r="C226" s="17">
        <f>B226+(B226*0.04)</f>
        <v>89048.508784513397</v>
      </c>
      <c r="D226" s="17">
        <f>B226/3250</f>
        <v>26.345712658140055</v>
      </c>
      <c r="E226" s="28">
        <f>(C226-B226)/D226</f>
        <v>130.00000000000026</v>
      </c>
      <c r="F226" s="26"/>
      <c r="G226" s="33"/>
      <c r="H226" s="19">
        <f>D226*50/B226</f>
        <v>1.5384615384615384E-2</v>
      </c>
      <c r="I226" s="18">
        <f>B226-(D226*1080)</f>
        <v>57170.196468163922</v>
      </c>
      <c r="J226" s="43"/>
      <c r="K226" s="18"/>
      <c r="L226" s="43"/>
      <c r="M226" s="9"/>
    </row>
    <row r="227" spans="1:13" ht="14.25" customHeight="1" thickBot="1">
      <c r="A227" s="15">
        <f>A226+7</f>
        <v>43639</v>
      </c>
      <c r="B227" s="20">
        <f>C226+F226-G226</f>
        <v>89048.508784513397</v>
      </c>
      <c r="C227" s="17">
        <f>B227+(B227*0.04)</f>
        <v>92610.449135893927</v>
      </c>
      <c r="D227" s="17">
        <f>B227/3250</f>
        <v>27.39954116446566</v>
      </c>
      <c r="E227" s="28">
        <f>(C227-B227)/D227</f>
        <v>129.9999999999998</v>
      </c>
      <c r="F227" s="81"/>
      <c r="G227" s="81"/>
      <c r="H227" s="19">
        <f>D227*50/B227</f>
        <v>1.5384615384615384E-2</v>
      </c>
      <c r="I227" s="18">
        <f>B227-(D227*1080)</f>
        <v>59457.004326890485</v>
      </c>
      <c r="J227" s="43"/>
      <c r="K227" s="18"/>
      <c r="L227" s="43"/>
      <c r="M227" s="9"/>
    </row>
    <row r="228" spans="1:13" ht="13.5" thickBot="1">
      <c r="A228" s="13"/>
      <c r="B228" s="22"/>
      <c r="C228" s="23"/>
      <c r="D228" s="23"/>
      <c r="E228" s="27"/>
      <c r="F228" s="30"/>
      <c r="G228" s="10"/>
      <c r="H228" s="24"/>
      <c r="I228" s="25"/>
      <c r="J228" s="45"/>
      <c r="K228" s="25"/>
      <c r="L228" s="45"/>
      <c r="M228" s="11"/>
    </row>
  </sheetData>
  <mergeCells count="1">
    <mergeCell ref="A1:M1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39"/>
  <sheetViews>
    <sheetView zoomScaleNormal="100" workbookViewId="0">
      <selection activeCell="C13" sqref="C13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</cols>
  <sheetData>
    <row r="1" spans="1:10" ht="16.5" thickBot="1">
      <c r="A1" s="97"/>
      <c r="B1" s="98"/>
      <c r="C1" s="98"/>
      <c r="D1" s="98"/>
      <c r="E1" s="98"/>
      <c r="F1" s="98"/>
      <c r="G1" s="98"/>
      <c r="H1" s="98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</row>
    <row r="3" spans="1:10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83">
        <f>C9+F9-G9</f>
        <v>6590.4154145634575</v>
      </c>
      <c r="C10" s="17">
        <f>B10+(B10*0.04)</f>
        <v>6854.0320311459955</v>
      </c>
      <c r="D10" s="17">
        <f>B10/3250</f>
        <v>2.027820127557987</v>
      </c>
      <c r="E10" s="28">
        <f>(C10-B10)/D10</f>
        <v>129.99999999999983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6854.0320311459955</v>
      </c>
      <c r="C11" s="17">
        <f>B11+(B11*0.04)</f>
        <v>7128.1933123918352</v>
      </c>
      <c r="D11" s="17">
        <f>B11/3250</f>
        <v>2.1089329326603061</v>
      </c>
      <c r="E11" s="28">
        <f>(C11-B11)/D11</f>
        <v>129.99999999999997</v>
      </c>
      <c r="F11" s="18"/>
      <c r="G11" s="18"/>
      <c r="H11" s="19">
        <f>D11*50/B11</f>
        <v>1.5384615384615384E-2</v>
      </c>
    </row>
    <row r="12" spans="1:10" s="1" customFormat="1" ht="13.5" thickBot="1">
      <c r="A12" s="15">
        <f>A11+7</f>
        <v>42932</v>
      </c>
      <c r="B12" s="20">
        <f>C11+F11-G11</f>
        <v>7128.1933123918352</v>
      </c>
      <c r="C12" s="17">
        <f>B12+(B12*0.04)</f>
        <v>7413.3210448875088</v>
      </c>
      <c r="D12" s="17">
        <f>B12/3250</f>
        <v>2.1932902499667186</v>
      </c>
      <c r="E12" s="28">
        <f>(C12-B12)/D12</f>
        <v>130.00000000000009</v>
      </c>
      <c r="F12" s="26"/>
      <c r="G12" s="18"/>
      <c r="H12" s="19">
        <f>D12*50/B12</f>
        <v>1.5384615384615385E-2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6"/>
    </row>
    <row r="14" spans="1:10" s="1" customFormat="1">
      <c r="A14" s="15">
        <f>A12+7</f>
        <v>42939</v>
      </c>
      <c r="B14" s="20">
        <f>C12+F12-G12</f>
        <v>7413.3210448875088</v>
      </c>
      <c r="C14" s="17">
        <f>B14+(B14*0.04)</f>
        <v>7709.8538866830095</v>
      </c>
      <c r="D14" s="17">
        <f>B14/3250</f>
        <v>2.2810218599653873</v>
      </c>
      <c r="E14" s="28">
        <f>(C14-B14)/D14</f>
        <v>130.00000000000014</v>
      </c>
      <c r="F14" s="26"/>
      <c r="G14" s="18"/>
      <c r="H14" s="19">
        <f>D14*50/B14</f>
        <v>1.5384615384615385E-2</v>
      </c>
    </row>
    <row r="15" spans="1:10" s="1" customFormat="1">
      <c r="A15" s="15">
        <f>A14+7</f>
        <v>42946</v>
      </c>
      <c r="B15" s="20">
        <f>C14+F14-G14</f>
        <v>7709.8538866830095</v>
      </c>
      <c r="C15" s="17">
        <f>B15+(B15*0.04)</f>
        <v>8018.2480421503296</v>
      </c>
      <c r="D15" s="17">
        <f>B15/3250</f>
        <v>2.372262734364003</v>
      </c>
      <c r="E15" s="28">
        <f>(C15-B15)/D15</f>
        <v>129.99999999999991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8018.2480421503296</v>
      </c>
      <c r="C16" s="17">
        <f>B16+(B16*0.04)</f>
        <v>8338.9779638363434</v>
      </c>
      <c r="D16" s="17">
        <f>B16/3250</f>
        <v>2.4671532437385628</v>
      </c>
      <c r="E16" s="28">
        <f>(C16-B16)/D16</f>
        <v>130.00000000000026</v>
      </c>
      <c r="F16" s="18"/>
      <c r="G16" s="18"/>
      <c r="H16" s="19">
        <f>D16*50/B16</f>
        <v>1.5384615384615384E-2</v>
      </c>
    </row>
    <row r="17" spans="1:8" s="1" customFormat="1" ht="13.5" thickBot="1">
      <c r="A17" s="15">
        <f>A16+7</f>
        <v>42960</v>
      </c>
      <c r="B17" s="20">
        <f>C16+F16-G16</f>
        <v>8338.9779638363434</v>
      </c>
      <c r="C17" s="17">
        <f>B17+(B17*0.04)</f>
        <v>8672.5370823897974</v>
      </c>
      <c r="D17" s="17">
        <f>B17/3250</f>
        <v>2.5658393734881058</v>
      </c>
      <c r="E17" s="28">
        <f>(C17-B17)/D17</f>
        <v>130.00000000000011</v>
      </c>
      <c r="F17" s="26"/>
      <c r="G17" s="18"/>
      <c r="H17" s="19">
        <f>D17*50/B17</f>
        <v>1.5384615384615385E-2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8672.5370823897974</v>
      </c>
      <c r="C19" s="17">
        <f>B19+(B19*0.04)</f>
        <v>9019.4385656853901</v>
      </c>
      <c r="D19" s="17">
        <f>B19/3250</f>
        <v>2.6684729484276302</v>
      </c>
      <c r="E19" s="28">
        <f>(C19-B19)/D19</f>
        <v>130.00000000000028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9019.4385656853901</v>
      </c>
      <c r="C20" s="17">
        <f>B20+(B20*0.04)</f>
        <v>9380.2161083128049</v>
      </c>
      <c r="D20" s="17">
        <f>B20/3250</f>
        <v>2.7752118663647356</v>
      </c>
      <c r="E20" s="28">
        <f>(C20-B20)/D20</f>
        <v>129.99999999999969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9380.2161083128049</v>
      </c>
      <c r="C21" s="17">
        <f>B21+(B21*0.04)</f>
        <v>9755.4247526453164</v>
      </c>
      <c r="D21" s="17">
        <f>B21/3250</f>
        <v>2.8862203410193246</v>
      </c>
      <c r="E21" s="28">
        <f>(C21-B21)/D21</f>
        <v>129.99999999999977</v>
      </c>
      <c r="F21" s="18"/>
      <c r="G21" s="18"/>
      <c r="H21" s="19">
        <f>D21*50/B21</f>
        <v>1.5384615384615384E-2</v>
      </c>
    </row>
    <row r="22" spans="1:8" s="1" customFormat="1" ht="13.5" thickBot="1">
      <c r="A22" s="15">
        <f>A21+7</f>
        <v>42988</v>
      </c>
      <c r="B22" s="20">
        <f>C21+F21-G21</f>
        <v>9755.4247526453164</v>
      </c>
      <c r="C22" s="17">
        <f>B22+(B22*0.04)</f>
        <v>10145.64174275113</v>
      </c>
      <c r="D22" s="17">
        <f>B22/3250</f>
        <v>3.0016691546600973</v>
      </c>
      <c r="E22" s="28">
        <f>(C22-B22)/D22</f>
        <v>130.0000000000002</v>
      </c>
      <c r="F22" s="26"/>
      <c r="G22" s="18"/>
      <c r="H22" s="19">
        <f>D22*50/B22</f>
        <v>1.5384615384615385E-2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10145.64174275113</v>
      </c>
      <c r="C24" s="17">
        <f>B24+(B24*0.04)</f>
        <v>10551.467412461176</v>
      </c>
      <c r="D24" s="17">
        <f>B24/3250</f>
        <v>3.1217359208465014</v>
      </c>
      <c r="E24" s="28">
        <f>(C24-B24)/D24</f>
        <v>130.00000000000026</v>
      </c>
      <c r="F24" s="26"/>
      <c r="G24" s="18"/>
      <c r="H24" s="19">
        <f>D24*50/B24</f>
        <v>1.5384615384615384E-2</v>
      </c>
    </row>
    <row r="25" spans="1:8" s="1" customFormat="1">
      <c r="A25" s="15">
        <f>A24+7</f>
        <v>43002</v>
      </c>
      <c r="B25" s="20">
        <f>C24+F24-G24</f>
        <v>10551.467412461176</v>
      </c>
      <c r="C25" s="17">
        <f>B25+(B25*0.04)</f>
        <v>10973.526108959622</v>
      </c>
      <c r="D25" s="17">
        <f>B25/3250</f>
        <v>3.2466053576803615</v>
      </c>
      <c r="E25" s="28">
        <f>(C25-B25)/D25</f>
        <v>129.99999999999994</v>
      </c>
      <c r="F25" s="18"/>
      <c r="G25" s="18"/>
      <c r="H25" s="19">
        <f>D25*50/B25</f>
        <v>1.5384615384615384E-2</v>
      </c>
    </row>
    <row r="26" spans="1:8" s="1" customFormat="1">
      <c r="A26" s="15">
        <f>A25+7</f>
        <v>43009</v>
      </c>
      <c r="B26" s="20">
        <f>C25+F25-G25</f>
        <v>10973.526108959622</v>
      </c>
      <c r="C26" s="17">
        <f>B26+(B26*0.04)</f>
        <v>11412.467153318008</v>
      </c>
      <c r="D26" s="17">
        <f>B26/3250</f>
        <v>3.3764695719875761</v>
      </c>
      <c r="E26" s="28">
        <f>(C26-B26)/D26</f>
        <v>130.00000000000023</v>
      </c>
      <c r="F26" s="18"/>
      <c r="G26" s="18"/>
      <c r="H26" s="19">
        <f>D26*50/B26</f>
        <v>1.5384615384615384E-2</v>
      </c>
    </row>
    <row r="27" spans="1:8" s="1" customFormat="1" ht="13.5" thickBot="1">
      <c r="A27" s="15">
        <f>A26+7</f>
        <v>43016</v>
      </c>
      <c r="B27" s="20">
        <f>C26+F26-G26</f>
        <v>11412.467153318008</v>
      </c>
      <c r="C27" s="17">
        <f>B27+(B27*0.04)</f>
        <v>11868.965839450728</v>
      </c>
      <c r="D27" s="17">
        <f>B27/3250</f>
        <v>3.5115283548670795</v>
      </c>
      <c r="E27" s="28">
        <f>(C27-B27)/D27</f>
        <v>129.99999999999983</v>
      </c>
      <c r="F27" s="26"/>
      <c r="G27" s="18"/>
      <c r="H27" s="19">
        <f>D27*50/B27</f>
        <v>1.5384615384615385E-2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11868.965839450728</v>
      </c>
      <c r="C29" s="17">
        <f>B29+(B29*0.04)</f>
        <v>12343.724473028757</v>
      </c>
      <c r="D29" s="17">
        <f>B29/3250</f>
        <v>3.6519894890617626</v>
      </c>
      <c r="E29" s="28">
        <f>(C29-B29)/D29</f>
        <v>129.99999999999991</v>
      </c>
      <c r="F29" s="26"/>
      <c r="G29" s="18"/>
      <c r="H29" s="19">
        <f>D29*50/B29</f>
        <v>1.5384615384615385E-2</v>
      </c>
    </row>
    <row r="30" spans="1:8" s="1" customFormat="1">
      <c r="A30" s="15">
        <f>A29+7</f>
        <v>43030</v>
      </c>
      <c r="B30" s="20">
        <f>C29+F29-G29</f>
        <v>12343.724473028757</v>
      </c>
      <c r="C30" s="17">
        <f>B30+(B30*0.04)</f>
        <v>12837.473451949907</v>
      </c>
      <c r="D30" s="17">
        <f>B30/3250</f>
        <v>3.7980690686242329</v>
      </c>
      <c r="E30" s="28">
        <f>(C30-B30)/D30</f>
        <v>130.00000000000003</v>
      </c>
      <c r="F30" s="18"/>
      <c r="G30" s="18"/>
      <c r="H30" s="19">
        <f>D30*50/B30</f>
        <v>1.5384615384615384E-2</v>
      </c>
    </row>
    <row r="31" spans="1:8" s="1" customFormat="1">
      <c r="A31" s="15">
        <f>A30+7</f>
        <v>43037</v>
      </c>
      <c r="B31" s="20">
        <f>C30+F30-G30</f>
        <v>12837.473451949907</v>
      </c>
      <c r="C31" s="17">
        <f>B31+(B31*0.04)</f>
        <v>13350.972390027904</v>
      </c>
      <c r="D31" s="17">
        <f>B31/3250</f>
        <v>3.9499918313692022</v>
      </c>
      <c r="E31" s="28">
        <f>(C31-B31)/D31</f>
        <v>130.0000000000002</v>
      </c>
      <c r="F31" s="18"/>
      <c r="G31" s="18"/>
      <c r="H31" s="19">
        <f>D31*50/B31</f>
        <v>1.5384615384615385E-2</v>
      </c>
    </row>
    <row r="32" spans="1:8" s="1" customFormat="1" ht="13.5" thickBot="1">
      <c r="A32" s="15">
        <f>A31+7</f>
        <v>43044</v>
      </c>
      <c r="B32" s="20">
        <f>C31+F31-G31</f>
        <v>13350.972390027904</v>
      </c>
      <c r="C32" s="17">
        <f>B32+(B32*0.04)</f>
        <v>13885.01128562902</v>
      </c>
      <c r="D32" s="17">
        <f>B32/3250</f>
        <v>4.1079915046239703</v>
      </c>
      <c r="E32" s="28">
        <f>(C32-B32)/D32</f>
        <v>129.99999999999989</v>
      </c>
      <c r="F32" s="26"/>
      <c r="G32" s="18"/>
      <c r="H32" s="19">
        <f>D32*50/B32</f>
        <v>1.5384615384615385E-2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13885.01128562902</v>
      </c>
      <c r="C34" s="17">
        <f>B34+(B34*0.04)</f>
        <v>14440.411737054181</v>
      </c>
      <c r="D34" s="17">
        <f>B34/3250</f>
        <v>4.2723111648089294</v>
      </c>
      <c r="E34" s="28">
        <f>(C34-B34)/D34</f>
        <v>130.00000000000006</v>
      </c>
      <c r="F34" s="26"/>
      <c r="G34" s="18"/>
      <c r="H34" s="19">
        <f>D34*50/B34</f>
        <v>1.5384615384615385E-2</v>
      </c>
    </row>
    <row r="35" spans="1:8" s="1" customFormat="1">
      <c r="A35" s="15">
        <f>A34+7</f>
        <v>43058</v>
      </c>
      <c r="B35" s="20">
        <f>C34+F34-G34</f>
        <v>14440.411737054181</v>
      </c>
      <c r="C35" s="17">
        <f>B35+(B35*0.04)</f>
        <v>15018.028206536348</v>
      </c>
      <c r="D35" s="17">
        <f>B35/3250</f>
        <v>4.4432036114012865</v>
      </c>
      <c r="E35" s="28">
        <f>(C35-B35)/D35</f>
        <v>130</v>
      </c>
      <c r="F35" s="18"/>
      <c r="G35" s="18"/>
      <c r="H35" s="19">
        <f>D35*50/B35</f>
        <v>1.5384615384615384E-2</v>
      </c>
    </row>
    <row r="36" spans="1:8" s="1" customFormat="1">
      <c r="A36" s="15">
        <f>A35+7</f>
        <v>43065</v>
      </c>
      <c r="B36" s="20">
        <f>C35+F35-G35</f>
        <v>15018.028206536348</v>
      </c>
      <c r="C36" s="17">
        <f>B36+(B36*0.04)</f>
        <v>15618.749334797802</v>
      </c>
      <c r="D36" s="17">
        <f>B36/3250</f>
        <v>4.6209317558573382</v>
      </c>
      <c r="E36" s="28">
        <f>(C36-B36)/D36</f>
        <v>129.99999999999989</v>
      </c>
      <c r="F36" s="18"/>
      <c r="G36" s="18"/>
      <c r="H36" s="19">
        <f>D36*50/B36</f>
        <v>1.5384615384615385E-2</v>
      </c>
    </row>
    <row r="37" spans="1:8" s="1" customFormat="1" ht="13.5" thickBot="1">
      <c r="A37" s="15">
        <f>A36+7</f>
        <v>43072</v>
      </c>
      <c r="B37" s="20">
        <f>C36+F36-G36</f>
        <v>15618.749334797802</v>
      </c>
      <c r="C37" s="17">
        <f>B37+(B37*0.04)</f>
        <v>16243.499308189714</v>
      </c>
      <c r="D37" s="17">
        <f>B37/3250</f>
        <v>4.8057690260916308</v>
      </c>
      <c r="E37" s="28">
        <f>(C37-B37)/D37</f>
        <v>130.00000000000003</v>
      </c>
      <c r="F37" s="26"/>
      <c r="G37" s="18"/>
      <c r="H37" s="19">
        <f>D37*50/B37</f>
        <v>1.5384615384615384E-2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16243.499308189714</v>
      </c>
      <c r="C39" s="17">
        <f>B39+(B39*0.04)</f>
        <v>16893.239280517304</v>
      </c>
      <c r="D39" s="17">
        <f>B39/3250</f>
        <v>4.9979997871352966</v>
      </c>
      <c r="E39" s="28">
        <f>(C39-B39)/D39</f>
        <v>130.00000000000034</v>
      </c>
      <c r="F39" s="26"/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16893.239280517304</v>
      </c>
      <c r="C40" s="17">
        <f>B40+(B40*0.04)</f>
        <v>17568.968851737995</v>
      </c>
      <c r="D40" s="17">
        <f>B40/3250</f>
        <v>5.197919778620709</v>
      </c>
      <c r="E40" s="28">
        <f>(C40-B40)/D40</f>
        <v>129.99999999999969</v>
      </c>
      <c r="F40" s="18"/>
      <c r="G40" s="18"/>
      <c r="H40" s="19">
        <f>D40*50/B40</f>
        <v>1.5384615384615385E-2</v>
      </c>
    </row>
    <row r="41" spans="1:8" s="1" customFormat="1">
      <c r="A41" s="15">
        <f>A40+7</f>
        <v>43093</v>
      </c>
      <c r="B41" s="20">
        <f>C40+F40-G40</f>
        <v>17568.968851737995</v>
      </c>
      <c r="C41" s="17">
        <f>B41+(B41*0.04)</f>
        <v>18271.727605807515</v>
      </c>
      <c r="D41" s="17">
        <f>B41/3250</f>
        <v>5.4058365697655368</v>
      </c>
      <c r="E41" s="28">
        <f>(C41-B41)/D41</f>
        <v>130.00000000000011</v>
      </c>
      <c r="F41" s="18"/>
      <c r="G41" s="18"/>
      <c r="H41" s="19">
        <f>D41*50/B41</f>
        <v>1.5384615384615385E-2</v>
      </c>
    </row>
    <row r="42" spans="1:8" s="1" customFormat="1" ht="13.5" thickBot="1">
      <c r="A42" s="15">
        <f>A41+7</f>
        <v>43100</v>
      </c>
      <c r="B42" s="20">
        <f>C41+F41-G41</f>
        <v>18271.727605807515</v>
      </c>
      <c r="C42" s="17">
        <f>B42+(B42*0.04)</f>
        <v>19002.596710039816</v>
      </c>
      <c r="D42" s="17">
        <f>B42/3250</f>
        <v>5.6220700325561586</v>
      </c>
      <c r="E42" s="28">
        <f>(C42-B42)/D42</f>
        <v>130.00000000000003</v>
      </c>
      <c r="F42" s="26"/>
      <c r="G42" s="18"/>
      <c r="H42" s="19">
        <f>D42*50/B42</f>
        <v>1.5384615384615385E-2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19002.596710039816</v>
      </c>
      <c r="C44" s="17">
        <f>B44+(B44*0.04)</f>
        <v>19762.700578441407</v>
      </c>
      <c r="D44" s="17">
        <f>B44/3250</f>
        <v>5.8469528338584045</v>
      </c>
      <c r="E44" s="28">
        <f>(C44-B44)/D44</f>
        <v>129.99999999999977</v>
      </c>
      <c r="F44" s="26"/>
      <c r="G44" s="52"/>
      <c r="H44" s="19">
        <f>D44*50/B44</f>
        <v>1.5384615384615382E-2</v>
      </c>
    </row>
    <row r="45" spans="1:8" s="1" customFormat="1">
      <c r="A45" s="15">
        <f>A44+7</f>
        <v>43114</v>
      </c>
      <c r="B45" s="20">
        <f>C44+F44-G44</f>
        <v>19762.700578441407</v>
      </c>
      <c r="C45" s="17">
        <f>B45+(B45*0.04)</f>
        <v>20553.208601579063</v>
      </c>
      <c r="D45" s="17">
        <f>B45/3250</f>
        <v>6.0808309472127409</v>
      </c>
      <c r="E45" s="28">
        <f>(C45-B45)/D45</f>
        <v>129.99999999999994</v>
      </c>
      <c r="F45" s="26"/>
      <c r="G45" s="33"/>
      <c r="H45" s="19">
        <f>D45*50/B45</f>
        <v>1.5384615384615384E-2</v>
      </c>
    </row>
    <row r="46" spans="1:8" s="1" customFormat="1">
      <c r="A46" s="15">
        <f>A45+7</f>
        <v>43121</v>
      </c>
      <c r="B46" s="20">
        <f>C45+F45-G45</f>
        <v>20553.208601579063</v>
      </c>
      <c r="C46" s="17">
        <f>B46+(B46*0.04)</f>
        <v>21375.336945642226</v>
      </c>
      <c r="D46" s="17">
        <f>B46/3250</f>
        <v>6.3240641851012498</v>
      </c>
      <c r="E46" s="28">
        <f>(C46-B46)/D46</f>
        <v>130.00000000000011</v>
      </c>
      <c r="F46" s="26"/>
      <c r="G46" s="33"/>
      <c r="H46" s="19">
        <f>D46*50/B46</f>
        <v>1.5384615384615382E-2</v>
      </c>
    </row>
    <row r="47" spans="1:8" s="1" customFormat="1" ht="13.5" thickBot="1">
      <c r="A47" s="15">
        <f>A46+7</f>
        <v>43128</v>
      </c>
      <c r="B47" s="20">
        <f>C46+F46-G46</f>
        <v>21375.336945642226</v>
      </c>
      <c r="C47" s="17">
        <f>B47+(B47*0.04)</f>
        <v>22230.350423467917</v>
      </c>
      <c r="D47" s="17">
        <f>B47/3250</f>
        <v>6.5770267525052999</v>
      </c>
      <c r="E47" s="28">
        <f>(C47-B47)/D47</f>
        <v>130.00000000000026</v>
      </c>
      <c r="F47" s="26"/>
      <c r="G47" s="33"/>
      <c r="H47" s="19">
        <f>D47*50/B47</f>
        <v>1.5384615384615384E-2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22230.350423467917</v>
      </c>
      <c r="C49" s="17">
        <f>B49+(B49*0.04)</f>
        <v>23119.564440406633</v>
      </c>
      <c r="D49" s="17">
        <f>B49/3250</f>
        <v>6.8401078226055132</v>
      </c>
      <c r="E49" s="28">
        <f>(C49-B49)/D49</f>
        <v>130</v>
      </c>
      <c r="F49" s="26"/>
      <c r="G49" s="33"/>
      <c r="H49" s="19">
        <f>D49*50/B49</f>
        <v>1.5384615384615385E-2</v>
      </c>
    </row>
    <row r="50" spans="1:8" s="1" customFormat="1">
      <c r="A50" s="15">
        <f>A49+7</f>
        <v>43142</v>
      </c>
      <c r="B50" s="20">
        <f>C49+F49-G49</f>
        <v>23119.564440406633</v>
      </c>
      <c r="C50" s="17">
        <f>B50+(B50*0.04)</f>
        <v>24044.347018022898</v>
      </c>
      <c r="D50" s="17">
        <f>B50/3250</f>
        <v>7.1137121355097337</v>
      </c>
      <c r="E50" s="28">
        <f>(C50-B50)/D50</f>
        <v>129.99999999999986</v>
      </c>
      <c r="F50" s="26"/>
      <c r="G50" s="33"/>
      <c r="H50" s="19">
        <f>D50*50/B50</f>
        <v>1.5384615384615385E-2</v>
      </c>
    </row>
    <row r="51" spans="1:8" s="1" customFormat="1">
      <c r="A51" s="15">
        <f>A50+7</f>
        <v>43149</v>
      </c>
      <c r="B51" s="20">
        <f>C50+F50-G50</f>
        <v>24044.347018022898</v>
      </c>
      <c r="C51" s="17">
        <f>B51+(B51*0.04)</f>
        <v>25006.120898743815</v>
      </c>
      <c r="D51" s="17">
        <f>B51/3250</f>
        <v>7.398260620930122</v>
      </c>
      <c r="E51" s="28">
        <f>(C51-B51)/D51</f>
        <v>130.00000000000017</v>
      </c>
      <c r="F51" s="26"/>
      <c r="G51" s="33"/>
      <c r="H51" s="19">
        <f>D51*50/B51</f>
        <v>1.5384615384615384E-2</v>
      </c>
    </row>
    <row r="52" spans="1:8" s="1" customFormat="1" ht="13.5" thickBot="1">
      <c r="A52" s="15">
        <f>A51+7</f>
        <v>43156</v>
      </c>
      <c r="B52" s="20">
        <f>C51+F51-G51</f>
        <v>25006.120898743815</v>
      </c>
      <c r="C52" s="17">
        <f>B52+(B52*0.04)</f>
        <v>26006.365734693569</v>
      </c>
      <c r="D52" s="17">
        <f>B52/3250</f>
        <v>7.6941910457673277</v>
      </c>
      <c r="E52" s="28">
        <f>(C52-B52)/D52</f>
        <v>130.00000000000017</v>
      </c>
      <c r="F52" s="26"/>
      <c r="G52" s="33"/>
      <c r="H52" s="19">
        <f>D52*50/B52</f>
        <v>1.5384615384615385E-2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26006.365734693569</v>
      </c>
      <c r="C54" s="17">
        <f>B54+(B54*0.04)</f>
        <v>27046.620364081311</v>
      </c>
      <c r="D54" s="17">
        <f>B54/3250</f>
        <v>8.0019586875980213</v>
      </c>
      <c r="E54" s="28">
        <f>(C54-B54)/D54</f>
        <v>129.99999999999991</v>
      </c>
      <c r="F54" s="26"/>
      <c r="G54" s="33"/>
      <c r="H54" s="19">
        <f>D54*50/B54</f>
        <v>1.5384615384615385E-2</v>
      </c>
    </row>
    <row r="55" spans="1:8" s="1" customFormat="1">
      <c r="A55" s="15">
        <f>A54+7</f>
        <v>43170</v>
      </c>
      <c r="B55" s="20">
        <f>C54+F54-G54</f>
        <v>27046.620364081311</v>
      </c>
      <c r="C55" s="17">
        <f>B55+(B55*0.04)</f>
        <v>28128.485178644565</v>
      </c>
      <c r="D55" s="17">
        <f>B55/3250</f>
        <v>8.3220370351019426</v>
      </c>
      <c r="E55" s="28">
        <f>(C55-B55)/D55</f>
        <v>130.0000000000002</v>
      </c>
      <c r="F55" s="26"/>
      <c r="G55" s="33"/>
      <c r="H55" s="19">
        <f>D55*50/B55</f>
        <v>1.5384615384615385E-2</v>
      </c>
    </row>
    <row r="56" spans="1:8" s="1" customFormat="1">
      <c r="A56" s="15">
        <f>A55+7</f>
        <v>43177</v>
      </c>
      <c r="B56" s="20">
        <f>C55+F55-G55</f>
        <v>28128.485178644565</v>
      </c>
      <c r="C56" s="17">
        <f>B56+(B56*0.04)</f>
        <v>29253.624585790349</v>
      </c>
      <c r="D56" s="17">
        <f>B56/3250</f>
        <v>8.6549185165060205</v>
      </c>
      <c r="E56" s="28">
        <f>(C56-B56)/D56</f>
        <v>130.00000000000009</v>
      </c>
      <c r="F56" s="26"/>
      <c r="G56" s="33"/>
      <c r="H56" s="19">
        <f>D56*50/B56</f>
        <v>1.5384615384615385E-2</v>
      </c>
    </row>
    <row r="57" spans="1:8" s="1" customFormat="1" ht="13.5" thickBot="1">
      <c r="A57" s="15">
        <f>A56+7</f>
        <v>43184</v>
      </c>
      <c r="B57" s="20">
        <f>C56+F56-G56</f>
        <v>29253.624585790349</v>
      </c>
      <c r="C57" s="17">
        <f>B57+(B57*0.04)</f>
        <v>30423.769569221964</v>
      </c>
      <c r="D57" s="17">
        <f>B57/3250</f>
        <v>9.0011152571662603</v>
      </c>
      <c r="E57" s="28">
        <f>(C57-B57)/D57</f>
        <v>130.00000000000017</v>
      </c>
      <c r="F57" s="26"/>
      <c r="G57" s="33"/>
      <c r="H57" s="19">
        <f>D57*50/B57</f>
        <v>1.5384615384615384E-2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30423.769569221964</v>
      </c>
      <c r="C59" s="17">
        <f>B59+(B59*0.04)</f>
        <v>31640.720351990843</v>
      </c>
      <c r="D59" s="17">
        <f>B59/3250</f>
        <v>9.361159867452912</v>
      </c>
      <c r="E59" s="28">
        <f>(C59-B59)/D59</f>
        <v>130.00000000000009</v>
      </c>
      <c r="F59" s="26"/>
      <c r="G59" s="33"/>
      <c r="H59" s="19">
        <f>D59*50/B59</f>
        <v>1.5384615384615384E-2</v>
      </c>
    </row>
    <row r="60" spans="1:8" s="1" customFormat="1">
      <c r="A60" s="15">
        <f>A59+7</f>
        <v>43198</v>
      </c>
      <c r="B60" s="20">
        <f>C59+F59-G59</f>
        <v>31640.720351990843</v>
      </c>
      <c r="C60" s="17">
        <f>B60+(B60*0.04)</f>
        <v>32906.349166070475</v>
      </c>
      <c r="D60" s="17">
        <f>B60/3250</f>
        <v>9.7356062621510286</v>
      </c>
      <c r="E60" s="28">
        <f>(C60-B60)/D60</f>
        <v>129.99999999999977</v>
      </c>
      <c r="F60" s="26"/>
      <c r="G60" s="33"/>
      <c r="H60" s="19">
        <f>D60*50/B60</f>
        <v>1.5384615384615384E-2</v>
      </c>
    </row>
    <row r="61" spans="1:8" s="1" customFormat="1">
      <c r="A61" s="15">
        <f>A60+7</f>
        <v>43205</v>
      </c>
      <c r="B61" s="20">
        <f>C60+F60-G60</f>
        <v>32906.349166070475</v>
      </c>
      <c r="C61" s="17">
        <f>B61+(B61*0.04)</f>
        <v>34222.603132713295</v>
      </c>
      <c r="D61" s="17">
        <f>B61/3250</f>
        <v>10.125030512637069</v>
      </c>
      <c r="E61" s="28">
        <f>(C61-B61)/D61</f>
        <v>130.00000000000011</v>
      </c>
      <c r="F61" s="26"/>
      <c r="G61" s="33"/>
      <c r="H61" s="19">
        <f>D61*50/B61</f>
        <v>1.5384615384615385E-2</v>
      </c>
    </row>
    <row r="62" spans="1:8" s="1" customFormat="1" ht="13.5" thickBot="1">
      <c r="A62" s="15">
        <f>A61+7</f>
        <v>43212</v>
      </c>
      <c r="B62" s="20">
        <f>C61+F61-G61</f>
        <v>34222.603132713295</v>
      </c>
      <c r="C62" s="17">
        <f>B62+(B62*0.04)</f>
        <v>35591.507258021826</v>
      </c>
      <c r="D62" s="17">
        <f>B62/3250</f>
        <v>10.530031733142552</v>
      </c>
      <c r="E62" s="28">
        <f>(C62-B62)/D62</f>
        <v>129.99999999999989</v>
      </c>
      <c r="F62" s="26"/>
      <c r="G62" s="33"/>
      <c r="H62" s="19">
        <f>D62*50/B62</f>
        <v>1.5384615384615385E-2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35591.507258021826</v>
      </c>
      <c r="C64" s="17">
        <f>B64+(B64*0.04)</f>
        <v>37015.167548342695</v>
      </c>
      <c r="D64" s="17">
        <f>B64/3250</f>
        <v>10.951233002468253</v>
      </c>
      <c r="E64" s="28">
        <f>(C64-B64)/D64</f>
        <v>129.99999999999969</v>
      </c>
      <c r="F64" s="26"/>
      <c r="G64" s="33"/>
      <c r="H64" s="19">
        <f>D64*50/B64</f>
        <v>1.5384615384615382E-2</v>
      </c>
    </row>
    <row r="65" spans="1:8" s="1" customFormat="1">
      <c r="A65" s="15">
        <f>A64+7</f>
        <v>43226</v>
      </c>
      <c r="B65" s="20">
        <f>C64+F64-G64</f>
        <v>37015.167548342695</v>
      </c>
      <c r="C65" s="17">
        <f>B65+(B65*0.04)</f>
        <v>38495.774250276401</v>
      </c>
      <c r="D65" s="17">
        <f>B65/3250</f>
        <v>11.389282322566983</v>
      </c>
      <c r="E65" s="28">
        <f>(C65-B65)/D65</f>
        <v>129.99999999999986</v>
      </c>
      <c r="F65" s="26"/>
      <c r="G65" s="33"/>
      <c r="H65" s="19">
        <f>D65*50/B65</f>
        <v>1.5384615384615384E-2</v>
      </c>
    </row>
    <row r="66" spans="1:8" s="1" customFormat="1">
      <c r="A66" s="15">
        <f>A65+7</f>
        <v>43233</v>
      </c>
      <c r="B66" s="20">
        <f>C65+F65-G65</f>
        <v>38495.774250276401</v>
      </c>
      <c r="C66" s="17">
        <f>B66+(B66*0.04)</f>
        <v>40035.605220287456</v>
      </c>
      <c r="D66" s="17">
        <f>B66/3250</f>
        <v>11.844853615469662</v>
      </c>
      <c r="E66" s="28">
        <f>(C66-B66)/D66</f>
        <v>129.99999999999991</v>
      </c>
      <c r="F66" s="26"/>
      <c r="G66" s="33"/>
      <c r="H66" s="19">
        <f>D66*50/B66</f>
        <v>1.5384615384615385E-2</v>
      </c>
    </row>
    <row r="67" spans="1:8" s="1" customFormat="1" ht="13.5" thickBot="1">
      <c r="A67" s="15">
        <f>A66+7</f>
        <v>43240</v>
      </c>
      <c r="B67" s="20">
        <f>C66+F66-G66</f>
        <v>40035.605220287456</v>
      </c>
      <c r="C67" s="17">
        <f>B67+(B67*0.04)</f>
        <v>41637.029429098955</v>
      </c>
      <c r="D67" s="17">
        <f>B67/3250</f>
        <v>12.318647760088448</v>
      </c>
      <c r="E67" s="28">
        <f>(C67-B67)/D67</f>
        <v>130.00000000000006</v>
      </c>
      <c r="F67" s="26"/>
      <c r="G67" s="33"/>
      <c r="H67" s="19">
        <f>D67*50/B67</f>
        <v>1.5384615384615384E-2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41637.029429098955</v>
      </c>
      <c r="C69" s="17">
        <f>B69+(B69*0.04)</f>
        <v>43302.510606262913</v>
      </c>
      <c r="D69" s="17">
        <f>B69/3250</f>
        <v>12.811393670491986</v>
      </c>
      <c r="E69" s="28">
        <f>(C69-B69)/D69</f>
        <v>129.99999999999997</v>
      </c>
      <c r="F69" s="26"/>
      <c r="G69" s="33"/>
      <c r="H69" s="19">
        <f>D69*50/B69</f>
        <v>1.5384615384615385E-2</v>
      </c>
    </row>
    <row r="70" spans="1:8" s="1" customFormat="1">
      <c r="A70" s="15">
        <f>A69+7</f>
        <v>43254</v>
      </c>
      <c r="B70" s="20">
        <f>C69+F69-G69</f>
        <v>43302.510606262913</v>
      </c>
      <c r="C70" s="17">
        <f>B70+(B70*0.04)</f>
        <v>45034.611030513428</v>
      </c>
      <c r="D70" s="17">
        <f>B70/3250</f>
        <v>13.323849417311665</v>
      </c>
      <c r="E70" s="28">
        <f>(C70-B70)/D70</f>
        <v>129.99999999999989</v>
      </c>
      <c r="F70" s="26"/>
      <c r="G70" s="64"/>
      <c r="H70" s="19">
        <f>D70*50/B70</f>
        <v>1.5384615384615384E-2</v>
      </c>
    </row>
    <row r="71" spans="1:8" s="1" customFormat="1">
      <c r="A71" s="15">
        <f>A70+7</f>
        <v>43261</v>
      </c>
      <c r="B71" s="20">
        <f>C70+F70-G70</f>
        <v>45034.611030513428</v>
      </c>
      <c r="C71" s="17">
        <f>B71+(B71*0.04)</f>
        <v>46835.995471733964</v>
      </c>
      <c r="D71" s="17">
        <f>B71/3250</f>
        <v>13.856803394004132</v>
      </c>
      <c r="E71" s="28">
        <f>(C71-B71)/D71</f>
        <v>129.99999999999994</v>
      </c>
      <c r="F71" s="26"/>
      <c r="G71" s="33"/>
      <c r="H71" s="19">
        <f>D71*50/B71</f>
        <v>1.5384615384615385E-2</v>
      </c>
    </row>
    <row r="72" spans="1:8" s="1" customFormat="1" ht="13.5" thickBot="1">
      <c r="A72" s="15">
        <f>A71+7</f>
        <v>43268</v>
      </c>
      <c r="B72" s="20">
        <f>C71+F71-G71</f>
        <v>46835.995471733964</v>
      </c>
      <c r="C72" s="17">
        <f>B72+(B72*0.04)</f>
        <v>48709.435290603324</v>
      </c>
      <c r="D72" s="17">
        <f>B72/3250</f>
        <v>14.411075529764297</v>
      </c>
      <c r="E72" s="28">
        <f>(C72-B72)/D72</f>
        <v>130.00000000000006</v>
      </c>
      <c r="F72" s="26"/>
      <c r="G72" s="33"/>
      <c r="H72" s="19">
        <f>D72*50/B72</f>
        <v>1.5384615384615384E-2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48709.435290603324</v>
      </c>
      <c r="C74" s="17">
        <f>B74+(B74*0.04)</f>
        <v>50657.812702227457</v>
      </c>
      <c r="D74" s="17">
        <f>B74/3250</f>
        <v>14.987518550954869</v>
      </c>
      <c r="E74" s="28">
        <f>(C74-B74)/D74</f>
        <v>130</v>
      </c>
      <c r="F74" s="26"/>
      <c r="G74" s="33"/>
      <c r="H74" s="19">
        <f>D74*50/B74</f>
        <v>1.5384615384615385E-2</v>
      </c>
    </row>
    <row r="75" spans="1:8" s="1" customFormat="1">
      <c r="A75" s="15">
        <f>A74+7</f>
        <v>43282</v>
      </c>
      <c r="B75" s="20">
        <f>C74+F74-G74</f>
        <v>50657.812702227457</v>
      </c>
      <c r="C75" s="17">
        <f>B75+(B75*0.04)</f>
        <v>52684.125210316553</v>
      </c>
      <c r="D75" s="17">
        <f>B75/3250</f>
        <v>15.587019292993064</v>
      </c>
      <c r="E75" s="28">
        <f>(C75-B75)/D75</f>
        <v>129.99999999999991</v>
      </c>
      <c r="F75" s="26"/>
      <c r="G75" s="33"/>
      <c r="H75" s="19">
        <f>D75*50/B75</f>
        <v>1.5384615384615385E-2</v>
      </c>
    </row>
    <row r="76" spans="1:8" s="1" customFormat="1">
      <c r="A76" s="15">
        <f>A75+7</f>
        <v>43289</v>
      </c>
      <c r="B76" s="20">
        <f>C75+F75-G75</f>
        <v>52684.125210316553</v>
      </c>
      <c r="C76" s="17">
        <f>B76+(B76*0.04)</f>
        <v>54791.490218729217</v>
      </c>
      <c r="D76" s="17">
        <f>B76/3250</f>
        <v>16.210500064712786</v>
      </c>
      <c r="E76" s="28">
        <f>(C76-B76)/D76</f>
        <v>130.00000000000011</v>
      </c>
      <c r="F76" s="26"/>
      <c r="G76" s="33"/>
      <c r="H76" s="19">
        <f>D76*50/B76</f>
        <v>1.5384615384615384E-2</v>
      </c>
    </row>
    <row r="77" spans="1:8" s="1" customFormat="1" ht="13.5" thickBot="1">
      <c r="A77" s="15">
        <f>A76+7</f>
        <v>43296</v>
      </c>
      <c r="B77" s="20">
        <f>C76+F76-G76</f>
        <v>54791.490218729217</v>
      </c>
      <c r="C77" s="17">
        <f>B77+(B77*0.04)</f>
        <v>56983.149827478388</v>
      </c>
      <c r="D77" s="17">
        <f>B77/3250</f>
        <v>16.858920067301298</v>
      </c>
      <c r="E77" s="28">
        <f>(C77-B77)/D77</f>
        <v>130.00000000000011</v>
      </c>
      <c r="F77" s="26"/>
      <c r="G77" s="33"/>
      <c r="H77" s="19">
        <f>D77*50/B77</f>
        <v>1.5384615384615385E-2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56983.149827478388</v>
      </c>
      <c r="C79" s="17">
        <f>B79+(B79*0.04)</f>
        <v>59262.475820577522</v>
      </c>
      <c r="D79" s="17">
        <f>B79/3250</f>
        <v>17.533276869993351</v>
      </c>
      <c r="E79" s="28">
        <f>(C79-B79)/D79</f>
        <v>129.99999999999989</v>
      </c>
      <c r="F79" s="26"/>
      <c r="G79" s="33"/>
      <c r="H79" s="19">
        <f>D79*50/B79</f>
        <v>1.5384615384615385E-2</v>
      </c>
    </row>
    <row r="80" spans="1:8" s="1" customFormat="1">
      <c r="A80" s="15">
        <f>A79+7</f>
        <v>43310</v>
      </c>
      <c r="B80" s="20">
        <f>C79+F79-G79</f>
        <v>59262.475820577522</v>
      </c>
      <c r="C80" s="17">
        <f>B80+(B80*0.04)</f>
        <v>61632.974853400621</v>
      </c>
      <c r="D80" s="17">
        <f>B80/3250</f>
        <v>18.234607944793083</v>
      </c>
      <c r="E80" s="28">
        <f>(C80-B80)/D80</f>
        <v>129.99999999999994</v>
      </c>
      <c r="F80" s="26"/>
      <c r="G80" s="64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61632.974853400621</v>
      </c>
      <c r="C81" s="17">
        <f>B81+(B81*0.04)</f>
        <v>64098.293847536646</v>
      </c>
      <c r="D81" s="17">
        <f>B81/3250</f>
        <v>18.963992262584807</v>
      </c>
      <c r="E81" s="28">
        <f>(C81-B81)/D81</f>
        <v>130.00000000000003</v>
      </c>
      <c r="F81" s="26"/>
      <c r="G81" s="33"/>
      <c r="H81" s="19">
        <f>D81*50/B81</f>
        <v>1.5384615384615385E-2</v>
      </c>
    </row>
    <row r="82" spans="1:8" s="1" customFormat="1" ht="13.5" thickBot="1">
      <c r="A82" s="15">
        <f>A81+7</f>
        <v>43324</v>
      </c>
      <c r="B82" s="20">
        <f>C81+F81-G81</f>
        <v>64098.293847536646</v>
      </c>
      <c r="C82" s="17">
        <f>B82+(B82*0.04)</f>
        <v>66662.225601438113</v>
      </c>
      <c r="D82" s="17">
        <f>B82/3250</f>
        <v>19.7225519530882</v>
      </c>
      <c r="E82" s="28">
        <f>(C82-B82)/D82</f>
        <v>130.00000000000003</v>
      </c>
      <c r="F82" s="26"/>
      <c r="G82" s="33"/>
      <c r="H82" s="19">
        <f>D82*50/B82</f>
        <v>1.5384615384615385E-2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66662.225601438113</v>
      </c>
      <c r="C84" s="17">
        <f>B84+(B84*0.04)</f>
        <v>69328.714625495631</v>
      </c>
      <c r="D84" s="17">
        <f>B84/3250</f>
        <v>20.511454031211727</v>
      </c>
      <c r="E84" s="28">
        <f>(C84-B84)/D84</f>
        <v>129.99999999999972</v>
      </c>
      <c r="F84" s="26"/>
      <c r="G84" s="33"/>
      <c r="H84" s="19">
        <f>D84*50/B84</f>
        <v>1.5384615384615385E-2</v>
      </c>
    </row>
    <row r="85" spans="1:8" s="1" customFormat="1">
      <c r="A85" s="15">
        <f>A84+7</f>
        <v>43338</v>
      </c>
      <c r="B85" s="20">
        <f>C84+F84-G84</f>
        <v>69328.714625495631</v>
      </c>
      <c r="C85" s="17">
        <f>B85+(B85*0.04)</f>
        <v>72101.863210515454</v>
      </c>
      <c r="D85" s="17">
        <f>B85/3250</f>
        <v>21.331912192460194</v>
      </c>
      <c r="E85" s="28">
        <f>(C85-B85)/D85</f>
        <v>129.99999999999986</v>
      </c>
      <c r="F85" s="26"/>
      <c r="G85" s="33"/>
      <c r="H85" s="19">
        <f>D85*50/B85</f>
        <v>1.5384615384615385E-2</v>
      </c>
    </row>
    <row r="86" spans="1:8" s="1" customFormat="1">
      <c r="A86" s="15">
        <f>A85+7</f>
        <v>43345</v>
      </c>
      <c r="B86" s="20">
        <f>C85+F85-G85</f>
        <v>72101.863210515454</v>
      </c>
      <c r="C86" s="17">
        <f>B86+(B86*0.04)</f>
        <v>74985.937738936074</v>
      </c>
      <c r="D86" s="17">
        <f>B86/3250</f>
        <v>22.1851886801586</v>
      </c>
      <c r="E86" s="28">
        <f>(C86-B86)/D86</f>
        <v>130.00000000000011</v>
      </c>
      <c r="F86" s="26"/>
      <c r="G86" s="33"/>
      <c r="H86" s="19">
        <f>D86*50/B86</f>
        <v>1.5384615384615384E-2</v>
      </c>
    </row>
    <row r="87" spans="1:8" s="1" customFormat="1" ht="13.5" thickBot="1">
      <c r="A87" s="15">
        <f>A86+7</f>
        <v>43352</v>
      </c>
      <c r="B87" s="20">
        <f>C86+F86-G86</f>
        <v>74985.937738936074</v>
      </c>
      <c r="C87" s="17">
        <f>B87+(B87*0.04)</f>
        <v>77985.37524849351</v>
      </c>
      <c r="D87" s="17">
        <f>B87/3250</f>
        <v>23.072596227364947</v>
      </c>
      <c r="E87" s="28">
        <f>(C87-B87)/D87</f>
        <v>129.99999999999969</v>
      </c>
      <c r="F87" s="26"/>
      <c r="G87" s="33"/>
      <c r="H87" s="19">
        <f>D87*50/B87</f>
        <v>1.5384615384615385E-2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77985.37524849351</v>
      </c>
      <c r="C89" s="17">
        <f>B89+(B89*0.04)</f>
        <v>81104.790258433248</v>
      </c>
      <c r="D89" s="17">
        <f>B89/3250</f>
        <v>23.995500076459543</v>
      </c>
      <c r="E89" s="28">
        <f>(C89-B89)/D89</f>
        <v>129.99999999999989</v>
      </c>
      <c r="F89" s="26"/>
      <c r="G89" s="33"/>
      <c r="H89" s="19">
        <f>D89*50/B89</f>
        <v>1.5384615384615385E-2</v>
      </c>
    </row>
    <row r="90" spans="1:8" s="1" customFormat="1">
      <c r="A90" s="15">
        <f>A89+7</f>
        <v>43366</v>
      </c>
      <c r="B90" s="20">
        <f>C89+F89-G89</f>
        <v>81104.790258433248</v>
      </c>
      <c r="C90" s="17">
        <f>B90+(B90*0.04)</f>
        <v>84348.981868770585</v>
      </c>
      <c r="D90" s="17">
        <f>B90/3250</f>
        <v>24.955320079517922</v>
      </c>
      <c r="E90" s="28">
        <f>(C90-B90)/D90</f>
        <v>130.00000000000028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84348.981868770585</v>
      </c>
      <c r="C91" s="17">
        <f>B91+(B91*0.04)</f>
        <v>87722.941143521413</v>
      </c>
      <c r="D91" s="17">
        <f>B91/3250</f>
        <v>25.953532882698642</v>
      </c>
      <c r="E91" s="28">
        <f>(C91-B91)/D91</f>
        <v>130.0000000000002</v>
      </c>
      <c r="F91" s="26"/>
      <c r="G91" s="33"/>
      <c r="H91" s="19">
        <f>D91*50/B91</f>
        <v>1.5384615384615385E-2</v>
      </c>
    </row>
    <row r="92" spans="1:8" s="1" customFormat="1" ht="13.5" thickBot="1">
      <c r="A92" s="15">
        <f>A91+7</f>
        <v>43380</v>
      </c>
      <c r="B92" s="20">
        <f>C91+F91-G91</f>
        <v>87722.941143521413</v>
      </c>
      <c r="C92" s="17">
        <f>B92+(B92*0.04)</f>
        <v>91231.858789262275</v>
      </c>
      <c r="D92" s="17">
        <f>B92/3250</f>
        <v>26.991674198006589</v>
      </c>
      <c r="E92" s="28">
        <f>(C92-B92)/D92</f>
        <v>130.00000000000017</v>
      </c>
      <c r="F92" s="26"/>
      <c r="G92" s="33"/>
      <c r="H92" s="19">
        <f>D92*50/B92</f>
        <v>1.5384615384615385E-2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91231.858789262275</v>
      </c>
      <c r="C94" s="17">
        <f>B94+(B94*0.04)</f>
        <v>94881.133140832768</v>
      </c>
      <c r="D94" s="17">
        <f>B94/3250</f>
        <v>28.071341165926853</v>
      </c>
      <c r="E94" s="28">
        <f>(C94-B94)/D94</f>
        <v>130.00000000000009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94881.133140832768</v>
      </c>
      <c r="C95" s="17">
        <f>B95+(B95*0.04)</f>
        <v>98676.378466466078</v>
      </c>
      <c r="D95" s="17">
        <f>B95/3250</f>
        <v>29.194194812563929</v>
      </c>
      <c r="E95" s="28">
        <f>(C95-B95)/D95</f>
        <v>129.99999999999997</v>
      </c>
      <c r="F95" s="26"/>
      <c r="G95" s="33"/>
      <c r="H95" s="19">
        <f>D95*50/B95</f>
        <v>1.5384615384615384E-2</v>
      </c>
    </row>
    <row r="96" spans="1:8" s="1" customFormat="1">
      <c r="A96" s="15">
        <f>A95+7</f>
        <v>43401</v>
      </c>
      <c r="B96" s="20">
        <f>C95+F95-G95</f>
        <v>98676.378466466078</v>
      </c>
      <c r="C96" s="17">
        <f>B96+(B96*0.04)</f>
        <v>102623.43360512472</v>
      </c>
      <c r="D96" s="17">
        <f>B96/3250</f>
        <v>30.361962605066484</v>
      </c>
      <c r="E96" s="28">
        <f>(C96-B96)/D96</f>
        <v>130.00000000000006</v>
      </c>
      <c r="F96" s="26"/>
      <c r="G96" s="33"/>
      <c r="H96" s="19">
        <f>D96*50/B96</f>
        <v>1.5384615384615384E-2</v>
      </c>
    </row>
    <row r="97" spans="1:8" s="1" customFormat="1" ht="13.5" thickBot="1">
      <c r="A97" s="15">
        <f>A96+7</f>
        <v>43408</v>
      </c>
      <c r="B97" s="20">
        <f>C96+F96-G96</f>
        <v>102623.43360512472</v>
      </c>
      <c r="C97" s="17">
        <f>B97+(B97*0.04)</f>
        <v>106728.37094932971</v>
      </c>
      <c r="D97" s="17">
        <f>B97/3250</f>
        <v>31.576441109269144</v>
      </c>
      <c r="E97" s="28">
        <f>(C97-B97)/D97</f>
        <v>129.99999999999983</v>
      </c>
      <c r="F97" s="26"/>
      <c r="G97" s="33"/>
      <c r="H97" s="19">
        <f>D97*50/B97</f>
        <v>1.5384615384615384E-2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106728.37094932971</v>
      </c>
      <c r="C99" s="17">
        <f>B99+(B99*0.04)</f>
        <v>110997.5057873029</v>
      </c>
      <c r="D99" s="17">
        <f>B99/3250</f>
        <v>32.839498753639909</v>
      </c>
      <c r="E99" s="28">
        <f>(C99-B99)/D99</f>
        <v>130.00000000000017</v>
      </c>
      <c r="F99" s="26"/>
      <c r="G99" s="33"/>
      <c r="H99" s="19">
        <f>D99*50/B99</f>
        <v>1.5384615384615384E-2</v>
      </c>
    </row>
    <row r="100" spans="1:8" s="1" customFormat="1">
      <c r="A100" s="15">
        <f>A99+7</f>
        <v>43422</v>
      </c>
      <c r="B100" s="20">
        <f>C99+F99-G99</f>
        <v>110997.5057873029</v>
      </c>
      <c r="C100" s="17">
        <f>B100+(B100*0.04)</f>
        <v>115437.40601879501</v>
      </c>
      <c r="D100" s="17">
        <f>B100/3250</f>
        <v>34.153078703785511</v>
      </c>
      <c r="E100" s="28">
        <f>(C100-B100)/D100</f>
        <v>129.99999999999977</v>
      </c>
      <c r="F100" s="26"/>
      <c r="G100" s="33"/>
      <c r="H100" s="19">
        <f>D100*50/B100</f>
        <v>1.5384615384615385E-2</v>
      </c>
    </row>
    <row r="101" spans="1:8" s="1" customFormat="1">
      <c r="A101" s="15">
        <f>A100+7</f>
        <v>43429</v>
      </c>
      <c r="B101" s="20">
        <f>C100+F100-G100</f>
        <v>115437.40601879501</v>
      </c>
      <c r="C101" s="17">
        <f>B101+(B101*0.04)</f>
        <v>120054.90225954681</v>
      </c>
      <c r="D101" s="17">
        <f>B101/3250</f>
        <v>35.519201851936927</v>
      </c>
      <c r="E101" s="28">
        <f>(C101-B101)/D101</f>
        <v>130.00000000000009</v>
      </c>
      <c r="F101" s="26"/>
      <c r="G101" s="33"/>
      <c r="H101" s="19">
        <f>D101*50/B101</f>
        <v>1.5384615384615385E-2</v>
      </c>
    </row>
    <row r="102" spans="1:8" s="1" customFormat="1" ht="13.5" thickBot="1">
      <c r="A102" s="15">
        <f>A101+7</f>
        <v>43436</v>
      </c>
      <c r="B102" s="20">
        <f>C101+F101-G101</f>
        <v>120054.90225954681</v>
      </c>
      <c r="C102" s="17">
        <f>B102+(B102*0.04)</f>
        <v>124857.09834992868</v>
      </c>
      <c r="D102" s="17">
        <f>B102/3250</f>
        <v>36.939969926014406</v>
      </c>
      <c r="E102" s="28">
        <f>(C102-B102)/D102</f>
        <v>129.99999999999989</v>
      </c>
      <c r="F102" s="26"/>
      <c r="G102" s="33"/>
      <c r="H102" s="19">
        <f>D102*50/B102</f>
        <v>1.5384615384615385E-2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124857.09834992868</v>
      </c>
      <c r="C104" s="17">
        <f>B104+(B104*0.04)</f>
        <v>129851.38228392584</v>
      </c>
      <c r="D104" s="17">
        <f>B104/3250</f>
        <v>38.417568723054977</v>
      </c>
      <c r="E104" s="28">
        <f>(C104-B104)/D104</f>
        <v>130.0000000000002</v>
      </c>
      <c r="F104" s="26"/>
      <c r="G104" s="33"/>
      <c r="H104" s="19">
        <f>D104*50/B104</f>
        <v>1.5384615384615384E-2</v>
      </c>
    </row>
    <row r="105" spans="1:8" s="1" customFormat="1">
      <c r="A105" s="15">
        <f>A104+7</f>
        <v>43450</v>
      </c>
      <c r="B105" s="20">
        <f>C104+F104-G104</f>
        <v>129851.38228392584</v>
      </c>
      <c r="C105" s="17">
        <f>B105+(B105*0.04)</f>
        <v>135045.43757528288</v>
      </c>
      <c r="D105" s="17">
        <f>B105/3250</f>
        <v>39.954271471977179</v>
      </c>
      <c r="E105" s="28">
        <f>(C105-B105)/D105</f>
        <v>130.00000000000023</v>
      </c>
      <c r="F105" s="26"/>
      <c r="G105" s="33"/>
      <c r="H105" s="19">
        <f>D105*50/B105</f>
        <v>1.5384615384615385E-2</v>
      </c>
    </row>
    <row r="106" spans="1:8" s="1" customFormat="1">
      <c r="A106" s="15">
        <f>A105+7</f>
        <v>43457</v>
      </c>
      <c r="B106" s="20">
        <f>C105+F105-G105</f>
        <v>135045.43757528288</v>
      </c>
      <c r="C106" s="17">
        <f>B106+(B106*0.04)</f>
        <v>140447.2550782942</v>
      </c>
      <c r="D106" s="17">
        <f>B106/3250</f>
        <v>41.552442330856273</v>
      </c>
      <c r="E106" s="28">
        <f>(C106-B106)/D106</f>
        <v>130.00000000000011</v>
      </c>
      <c r="F106" s="26"/>
      <c r="G106" s="33"/>
      <c r="H106" s="19">
        <f>D106*50/B106</f>
        <v>1.5384615384615385E-2</v>
      </c>
    </row>
    <row r="107" spans="1:8" s="1" customFormat="1" ht="13.5" thickBot="1">
      <c r="A107" s="15">
        <f>A106+7</f>
        <v>43464</v>
      </c>
      <c r="B107" s="20">
        <f>C106+F106-G106</f>
        <v>140447.2550782942</v>
      </c>
      <c r="C107" s="17">
        <f>B107+(B107*0.04)</f>
        <v>146065.14528142597</v>
      </c>
      <c r="D107" s="17">
        <f>B107/3250</f>
        <v>43.214540024090525</v>
      </c>
      <c r="E107" s="28">
        <f>(C107-B107)/D107</f>
        <v>130.00000000000006</v>
      </c>
      <c r="F107" s="26"/>
      <c r="G107" s="33"/>
      <c r="H107" s="19">
        <f>D107*50/B107</f>
        <v>1.5384615384615387E-2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146065.14528142597</v>
      </c>
      <c r="C109" s="17">
        <f>B109+(B109*0.04)</f>
        <v>151907.751092683</v>
      </c>
      <c r="D109" s="17">
        <f>B109/3250</f>
        <v>44.943121625054147</v>
      </c>
      <c r="E109" s="28">
        <f>(C109-B109)/D109</f>
        <v>129.99999999999983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151907.751092683</v>
      </c>
      <c r="C110" s="17">
        <f>B110+(B110*0.04)</f>
        <v>157984.06113639032</v>
      </c>
      <c r="D110" s="17">
        <f>B110/3250</f>
        <v>46.740846490056306</v>
      </c>
      <c r="E110" s="28">
        <f>(C110-B110)/D110</f>
        <v>129.99999999999991</v>
      </c>
      <c r="F110" s="26"/>
      <c r="G110" s="33"/>
      <c r="H110" s="19">
        <f>D110*50/B110</f>
        <v>1.5384615384615385E-2</v>
      </c>
    </row>
    <row r="111" spans="1:8">
      <c r="A111" s="15">
        <f>A110+7</f>
        <v>43485</v>
      </c>
      <c r="B111" s="20">
        <f>C110+F110-G110</f>
        <v>157984.06113639032</v>
      </c>
      <c r="C111" s="17">
        <f>B111+(B111*0.04)</f>
        <v>164303.42358184594</v>
      </c>
      <c r="D111" s="17">
        <f>B111/3250</f>
        <v>48.610480349658559</v>
      </c>
      <c r="E111" s="28">
        <f>(C111-B111)/D111</f>
        <v>130.00000000000028</v>
      </c>
      <c r="F111" s="26"/>
      <c r="G111" s="33"/>
      <c r="H111" s="19">
        <f>D111*50/B111</f>
        <v>1.5384615384615384E-2</v>
      </c>
    </row>
    <row r="112" spans="1:8" ht="13.5" thickBot="1">
      <c r="A112" s="15">
        <f>A111+7</f>
        <v>43492</v>
      </c>
      <c r="B112" s="20">
        <f>C111+F111-G111</f>
        <v>164303.42358184594</v>
      </c>
      <c r="C112" s="17">
        <f>B112+(B112*0.04)</f>
        <v>170875.56052511977</v>
      </c>
      <c r="D112" s="17">
        <f>B112/3250</f>
        <v>50.554899563644902</v>
      </c>
      <c r="E112" s="28">
        <f>(C112-B112)/D112</f>
        <v>129.99999999999983</v>
      </c>
      <c r="F112" s="26"/>
      <c r="G112" s="33"/>
      <c r="H112" s="19">
        <f>D112*50/B112</f>
        <v>1.5384615384615384E-2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170875.56052511977</v>
      </c>
      <c r="C114" s="17">
        <f>B114+(B114*0.04)</f>
        <v>177710.58294612457</v>
      </c>
      <c r="D114" s="17">
        <f>B114/3250</f>
        <v>52.577095546190698</v>
      </c>
      <c r="E114" s="28">
        <f>(C114-B114)/D114</f>
        <v>130.00000000000026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177710.58294612457</v>
      </c>
      <c r="C115" s="17">
        <f>B115+(B115*0.04)</f>
        <v>184819.00626396955</v>
      </c>
      <c r="D115" s="17">
        <f>B115/3250</f>
        <v>54.680179368038331</v>
      </c>
      <c r="E115" s="28">
        <f>(C115-B115)/D115</f>
        <v>129.99999999999994</v>
      </c>
      <c r="F115" s="26"/>
      <c r="G115" s="33"/>
      <c r="H115" s="19">
        <f>D115*50/B115</f>
        <v>1.5384615384615385E-2</v>
      </c>
    </row>
    <row r="116" spans="1:8">
      <c r="A116" s="15">
        <f>A115+7</f>
        <v>43513</v>
      </c>
      <c r="B116" s="20">
        <f>C115+F115-G115</f>
        <v>184819.00626396955</v>
      </c>
      <c r="C116" s="17">
        <f>B116+(B116*0.04)</f>
        <v>192211.76651452834</v>
      </c>
      <c r="D116" s="17">
        <f>B116/3250</f>
        <v>56.86738654275986</v>
      </c>
      <c r="E116" s="28">
        <f>(C116-B116)/D116</f>
        <v>130.00000000000006</v>
      </c>
      <c r="F116" s="26"/>
      <c r="G116" s="33"/>
      <c r="H116" s="19">
        <f>D116*50/B116</f>
        <v>1.5384615384615384E-2</v>
      </c>
    </row>
    <row r="117" spans="1:8" ht="13.5" thickBot="1">
      <c r="A117" s="15">
        <f>A116+7</f>
        <v>43520</v>
      </c>
      <c r="B117" s="20">
        <f>C116+F116-G116</f>
        <v>192211.76651452834</v>
      </c>
      <c r="C117" s="17">
        <f>B117+(B117*0.04)</f>
        <v>199900.23717510948</v>
      </c>
      <c r="D117" s="17">
        <f>B117/3250</f>
        <v>59.142082004470261</v>
      </c>
      <c r="E117" s="28">
        <f>(C117-B117)/D117</f>
        <v>130.00000000000006</v>
      </c>
      <c r="F117" s="26"/>
      <c r="G117" s="33"/>
      <c r="H117" s="19">
        <f>D117*50/B117</f>
        <v>1.5384615384615384E-2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199900.23717510948</v>
      </c>
      <c r="C119" s="17">
        <f>B119+(B119*0.04)</f>
        <v>207896.24666211384</v>
      </c>
      <c r="D119" s="17">
        <f>B119/3250</f>
        <v>61.507765284649068</v>
      </c>
      <c r="E119" s="28">
        <f>(C119-B119)/D119</f>
        <v>129.99999999999983</v>
      </c>
      <c r="F119" s="26"/>
      <c r="G119" s="33"/>
      <c r="H119" s="19">
        <f>D119*50/B119</f>
        <v>1.5384615384615384E-2</v>
      </c>
    </row>
    <row r="120" spans="1:8">
      <c r="A120" s="15">
        <f>A119+7</f>
        <v>43534</v>
      </c>
      <c r="B120" s="20">
        <f>C119+F119-G119</f>
        <v>207896.24666211384</v>
      </c>
      <c r="C120" s="17">
        <f>B120+(B120*0.04)</f>
        <v>216212.0965285984</v>
      </c>
      <c r="D120" s="17">
        <f>B120/3250</f>
        <v>63.968075896035032</v>
      </c>
      <c r="E120" s="28">
        <f>(C120-B120)/D120</f>
        <v>130</v>
      </c>
      <c r="F120" s="26"/>
      <c r="G120" s="33"/>
      <c r="H120" s="19">
        <f>D120*50/B120</f>
        <v>1.5384615384615385E-2</v>
      </c>
    </row>
    <row r="121" spans="1:8">
      <c r="A121" s="15">
        <f>A120+7</f>
        <v>43541</v>
      </c>
      <c r="B121" s="20">
        <f>C120+F120-G120</f>
        <v>216212.0965285984</v>
      </c>
      <c r="C121" s="17">
        <f>B121+(B121*0.04)</f>
        <v>224860.58038974233</v>
      </c>
      <c r="D121" s="17">
        <f>B121/3250</f>
        <v>66.526798931876428</v>
      </c>
      <c r="E121" s="28">
        <f>(C121-B121)/D121</f>
        <v>129.99999999999997</v>
      </c>
      <c r="F121" s="26"/>
      <c r="G121" s="33"/>
      <c r="H121" s="19">
        <f>D121*50/B121</f>
        <v>1.5384615384615384E-2</v>
      </c>
    </row>
    <row r="122" spans="1:8" ht="13.5" thickBot="1">
      <c r="A122" s="15">
        <f>A121+7</f>
        <v>43548</v>
      </c>
      <c r="B122" s="20">
        <f>C121+F121-G121</f>
        <v>224860.58038974233</v>
      </c>
      <c r="C122" s="17">
        <f>B122+(B122*0.04)</f>
        <v>233855.00360533202</v>
      </c>
      <c r="D122" s="17">
        <f>B122/3250</f>
        <v>69.187870889151483</v>
      </c>
      <c r="E122" s="28">
        <f>(C122-B122)/D122</f>
        <v>129.99999999999994</v>
      </c>
      <c r="F122" s="26"/>
      <c r="G122" s="33"/>
      <c r="H122" s="19">
        <f>D122*50/B122</f>
        <v>1.5384615384615384E-2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233855.00360533202</v>
      </c>
      <c r="C124" s="17">
        <f>B124+(B124*0.04)</f>
        <v>243209.2037495453</v>
      </c>
      <c r="D124" s="17">
        <f>B124/3250</f>
        <v>71.955385724717544</v>
      </c>
      <c r="E124" s="28">
        <f>(C124-B124)/D124</f>
        <v>129.99999999999991</v>
      </c>
      <c r="F124" s="26"/>
      <c r="G124" s="33"/>
      <c r="H124" s="19">
        <f>D124*50/B124</f>
        <v>1.5384615384615384E-2</v>
      </c>
    </row>
    <row r="125" spans="1:8">
      <c r="A125" s="15">
        <f>A124+7</f>
        <v>43562</v>
      </c>
      <c r="B125" s="20">
        <f>C124+F124-G124</f>
        <v>243209.2037495453</v>
      </c>
      <c r="C125" s="17">
        <f>B125+(B125*0.04)</f>
        <v>252937.5718995271</v>
      </c>
      <c r="D125" s="17">
        <f>B125/3250</f>
        <v>74.83360115370624</v>
      </c>
      <c r="E125" s="28">
        <f>(C125-B125)/D125</f>
        <v>129.99999999999991</v>
      </c>
      <c r="F125" s="26"/>
      <c r="G125" s="33"/>
      <c r="H125" s="19">
        <f>D125*50/B125</f>
        <v>1.5384615384615384E-2</v>
      </c>
    </row>
    <row r="126" spans="1:8">
      <c r="A126" s="15">
        <f>A125+7</f>
        <v>43569</v>
      </c>
      <c r="B126" s="20">
        <f>C125+F125-G125</f>
        <v>252937.5718995271</v>
      </c>
      <c r="C126" s="17">
        <f>B126+(B126*0.04)</f>
        <v>263055.0747755082</v>
      </c>
      <c r="D126" s="17">
        <f>B126/3250</f>
        <v>77.826945199854492</v>
      </c>
      <c r="E126" s="28">
        <f>(C126-B126)/D126</f>
        <v>130.00000000000014</v>
      </c>
      <c r="F126" s="26"/>
      <c r="G126" s="33"/>
      <c r="H126" s="19">
        <f>D126*50/B126</f>
        <v>1.5384615384615384E-2</v>
      </c>
    </row>
    <row r="127" spans="1:8" ht="13.5" thickBot="1">
      <c r="A127" s="15">
        <f>A126+7</f>
        <v>43576</v>
      </c>
      <c r="B127" s="20">
        <f>C126+F126-G126</f>
        <v>263055.0747755082</v>
      </c>
      <c r="C127" s="17">
        <f>B127+(B127*0.04)</f>
        <v>273577.27776652854</v>
      </c>
      <c r="D127" s="17">
        <f>B127/3250</f>
        <v>80.94002300784868</v>
      </c>
      <c r="E127" s="28">
        <f>(C127-B127)/D127</f>
        <v>130.00000000000017</v>
      </c>
      <c r="F127" s="26"/>
      <c r="G127" s="33"/>
      <c r="H127" s="19">
        <f>D127*50/B127</f>
        <v>1.5384615384615385E-2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273577.27776652854</v>
      </c>
      <c r="C129" s="17">
        <f>B129+(B129*0.04)</f>
        <v>284520.3688771897</v>
      </c>
      <c r="D129" s="17">
        <f>B129/3250</f>
        <v>84.177623928162632</v>
      </c>
      <c r="E129" s="28">
        <f>(C129-B129)/D129</f>
        <v>130.00000000000023</v>
      </c>
      <c r="F129" s="26"/>
      <c r="G129" s="33"/>
      <c r="H129" s="19">
        <f>D129*50/B129</f>
        <v>1.5384615384615385E-2</v>
      </c>
    </row>
    <row r="130" spans="1:8">
      <c r="A130" s="15">
        <f>A129+7</f>
        <v>43590</v>
      </c>
      <c r="B130" s="20">
        <f>C129+F129-G129</f>
        <v>284520.3688771897</v>
      </c>
      <c r="C130" s="17">
        <f>B130+(B130*0.04)</f>
        <v>295901.1836322773</v>
      </c>
      <c r="D130" s="17">
        <f>B130/3250</f>
        <v>87.544728885289132</v>
      </c>
      <c r="E130" s="28">
        <f>(C130-B130)/D130</f>
        <v>130.00000000000017</v>
      </c>
      <c r="F130" s="26"/>
      <c r="G130" s="33"/>
      <c r="H130" s="19">
        <f>D130*50/B130</f>
        <v>1.5384615384615384E-2</v>
      </c>
    </row>
    <row r="131" spans="1:8">
      <c r="A131" s="15">
        <f>A130+7</f>
        <v>43597</v>
      </c>
      <c r="B131" s="20">
        <f>C130+F130-G130</f>
        <v>295901.1836322773</v>
      </c>
      <c r="C131" s="17">
        <f>B131+(B131*0.04)</f>
        <v>307737.23097756837</v>
      </c>
      <c r="D131" s="17">
        <f>B131/3250</f>
        <v>91.046518040700704</v>
      </c>
      <c r="E131" s="28">
        <f>(C131-B131)/D131</f>
        <v>129.99999999999972</v>
      </c>
      <c r="F131" s="26"/>
      <c r="G131" s="33"/>
      <c r="H131" s="19">
        <f>D131*50/B131</f>
        <v>1.5384615384615384E-2</v>
      </c>
    </row>
    <row r="132" spans="1:8" ht="13.5" thickBot="1">
      <c r="A132" s="15">
        <f>A131+7</f>
        <v>43604</v>
      </c>
      <c r="B132" s="20">
        <f>C131+F131-G131</f>
        <v>307737.23097756837</v>
      </c>
      <c r="C132" s="17">
        <f>B132+(B132*0.04)</f>
        <v>320046.72021667112</v>
      </c>
      <c r="D132" s="17">
        <f>B132/3250</f>
        <v>94.688378762328725</v>
      </c>
      <c r="E132" s="28">
        <f>(C132-B132)/D132</f>
        <v>130.0000000000002</v>
      </c>
      <c r="F132" s="26"/>
      <c r="G132" s="33"/>
      <c r="H132" s="19">
        <f>D132*50/B132</f>
        <v>1.5384615384615384E-2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320046.72021667112</v>
      </c>
      <c r="C134" s="17">
        <f>B134+(B134*0.04)</f>
        <v>332848.58902533795</v>
      </c>
      <c r="D134" s="17">
        <f>B134/3250</f>
        <v>98.475913912821881</v>
      </c>
      <c r="E134" s="28">
        <f>(C134-B134)/D134</f>
        <v>129.9999999999998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332848.58902533795</v>
      </c>
      <c r="C135" s="17">
        <f>B135+(B135*0.04)</f>
        <v>346162.53258635144</v>
      </c>
      <c r="D135" s="17">
        <f>B135/3250</f>
        <v>102.41495046933476</v>
      </c>
      <c r="E135" s="28">
        <f>(C135-B135)/D135</f>
        <v>129.9999999999998</v>
      </c>
      <c r="F135" s="26"/>
      <c r="G135" s="33"/>
      <c r="H135" s="19">
        <f>D135*50/B135</f>
        <v>1.5384615384615385E-2</v>
      </c>
    </row>
    <row r="136" spans="1:8">
      <c r="A136" s="15">
        <f>A135+7</f>
        <v>43625</v>
      </c>
      <c r="B136" s="20">
        <f>C135+F135-G135</f>
        <v>346162.53258635144</v>
      </c>
      <c r="C136" s="17">
        <f>B136+(B136*0.04)</f>
        <v>360009.03388980549</v>
      </c>
      <c r="D136" s="17">
        <f>B136/3250</f>
        <v>106.51154848810813</v>
      </c>
      <c r="E136" s="28">
        <f>(C136-B136)/D136</f>
        <v>129.99999999999989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360009.03388980549</v>
      </c>
      <c r="C137" s="17">
        <f>B137+(B137*0.04)</f>
        <v>374409.3952453977</v>
      </c>
      <c r="D137" s="17">
        <f>B137/3250</f>
        <v>110.77201042763245</v>
      </c>
      <c r="E137" s="28">
        <f>(C137-B137)/D137</f>
        <v>129.99999999999989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374409.3952453977</v>
      </c>
      <c r="C138" s="17">
        <f>B138+(B138*0.04)</f>
        <v>389385.77105521358</v>
      </c>
      <c r="D138" s="17">
        <f>B138/3250</f>
        <v>115.20289084473775</v>
      </c>
      <c r="E138" s="28">
        <f>(C138-B138)/D138</f>
        <v>129.99999999999983</v>
      </c>
      <c r="F138" s="26"/>
      <c r="G138" s="33"/>
      <c r="H138" s="19">
        <f>D138*50/B138</f>
        <v>1.5384615384615385E-2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39"/>
  <sheetViews>
    <sheetView tabSelected="1" zoomScaleNormal="100" workbookViewId="0">
      <selection activeCell="C10" sqref="C10"/>
    </sheetView>
  </sheetViews>
  <sheetFormatPr defaultColWidth="9.140625" defaultRowHeight="12.75"/>
  <cols>
    <col min="1" max="1" width="9.5703125" style="75" bestFit="1" customWidth="1"/>
    <col min="3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9" width="9" bestFit="1" customWidth="1"/>
  </cols>
  <sheetData>
    <row r="1" spans="1:9" ht="16.5" thickBot="1">
      <c r="B1" s="100" t="s">
        <v>50</v>
      </c>
      <c r="C1" s="101"/>
      <c r="D1" s="101"/>
      <c r="E1" s="101"/>
      <c r="F1" s="101"/>
      <c r="G1" s="101"/>
      <c r="H1" s="101"/>
      <c r="I1" s="102"/>
    </row>
    <row r="2" spans="1:9" ht="18.75" customHeight="1" thickBot="1">
      <c r="A2" s="77" t="s">
        <v>41</v>
      </c>
      <c r="B2" s="3" t="s">
        <v>3</v>
      </c>
      <c r="C2" s="4" t="s">
        <v>4</v>
      </c>
      <c r="D2" s="5" t="s">
        <v>5</v>
      </c>
      <c r="E2" s="5" t="s">
        <v>13</v>
      </c>
      <c r="F2" s="5" t="s">
        <v>14</v>
      </c>
      <c r="G2" s="5" t="s">
        <v>6</v>
      </c>
      <c r="H2" s="5" t="s">
        <v>6</v>
      </c>
      <c r="I2" s="14" t="s">
        <v>15</v>
      </c>
    </row>
    <row r="3" spans="1:9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</row>
    <row r="4" spans="1:9">
      <c r="A4" s="87">
        <v>1</v>
      </c>
      <c r="B4" s="15">
        <v>42883</v>
      </c>
      <c r="C4" s="20">
        <v>1000</v>
      </c>
      <c r="D4" s="17">
        <f>C4+(C4*0.04)</f>
        <v>1040</v>
      </c>
      <c r="E4" s="17">
        <f>C4/3250</f>
        <v>0.30769230769230771</v>
      </c>
      <c r="F4" s="85">
        <f>(D4-C4)/E4</f>
        <v>130</v>
      </c>
      <c r="G4" s="26"/>
      <c r="H4" s="18"/>
      <c r="I4" s="19">
        <f>E4*50/C4</f>
        <v>1.5384615384615385E-2</v>
      </c>
    </row>
    <row r="5" spans="1:9">
      <c r="A5" s="88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C5/3250</f>
        <v>0.32</v>
      </c>
      <c r="F5" s="85">
        <f>(D5-C5)/E5</f>
        <v>129.99999999999972</v>
      </c>
      <c r="G5" s="18"/>
      <c r="H5" s="18"/>
      <c r="I5" s="19">
        <f>E5*50/C5</f>
        <v>1.5384615384615385E-2</v>
      </c>
    </row>
    <row r="6" spans="1:9">
      <c r="A6" s="88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C6/3250</f>
        <v>0.33279999999999998</v>
      </c>
      <c r="F6" s="85">
        <f>(D6-C6)/E6</f>
        <v>129.99999999999969</v>
      </c>
      <c r="G6" s="18"/>
      <c r="H6" s="18"/>
      <c r="I6" s="19">
        <f>E6*50/C6</f>
        <v>1.5384615384615387E-2</v>
      </c>
    </row>
    <row r="7" spans="1:9" ht="13.5" thickBot="1">
      <c r="A7" s="89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C7/3250</f>
        <v>0.34611199999999992</v>
      </c>
      <c r="F7" s="85">
        <f>(D7-C7)/E7</f>
        <v>130.00000000000028</v>
      </c>
      <c r="G7" s="26"/>
      <c r="H7" s="18"/>
      <c r="I7" s="19">
        <f>E7*50/C7</f>
        <v>1.5384615384615382E-2</v>
      </c>
    </row>
    <row r="8" spans="1:9" ht="13.5" thickBot="1">
      <c r="A8" s="79"/>
      <c r="B8" s="13"/>
      <c r="C8" s="22"/>
      <c r="D8" s="23"/>
      <c r="E8" s="23"/>
      <c r="F8" s="27"/>
      <c r="G8" s="30"/>
      <c r="H8" s="10"/>
      <c r="I8" s="24"/>
    </row>
    <row r="9" spans="1:9">
      <c r="A9" s="87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C9/3250</f>
        <v>0.35995647999999997</v>
      </c>
      <c r="F9" s="28">
        <f>(D9-C9)/E9</f>
        <v>130.00000000000003</v>
      </c>
      <c r="G9" s="26"/>
      <c r="H9" s="18"/>
      <c r="I9" s="19">
        <f>E9*50/C9</f>
        <v>1.5384615384615384E-2</v>
      </c>
    </row>
    <row r="10" spans="1:9" s="1" customFormat="1" ht="15">
      <c r="A10" s="88"/>
      <c r="B10" s="15">
        <f>B9+7</f>
        <v>42918</v>
      </c>
      <c r="C10" s="32">
        <f>D9+G9-H9</f>
        <v>1216.6529023999999</v>
      </c>
      <c r="D10" s="17">
        <f>C10+(C10*0.04)</f>
        <v>1265.3190184959999</v>
      </c>
      <c r="E10" s="17">
        <f>C10/3250</f>
        <v>0.37435473919999995</v>
      </c>
      <c r="F10" s="28">
        <f>(D10-C10)/E10</f>
        <v>130</v>
      </c>
      <c r="G10" s="18"/>
      <c r="H10" s="18"/>
      <c r="I10" s="19">
        <f>E10*50/C10</f>
        <v>1.5384615384615382E-2</v>
      </c>
    </row>
    <row r="11" spans="1:9" s="1" customFormat="1">
      <c r="A11" s="88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C11/3250</f>
        <v>0.38932892876799996</v>
      </c>
      <c r="F11" s="28">
        <f>(D11-C11)/E11</f>
        <v>130.00000000000011</v>
      </c>
      <c r="G11" s="18"/>
      <c r="H11" s="18"/>
      <c r="I11" s="19">
        <f>E11*50/C11</f>
        <v>1.5384615384615385E-2</v>
      </c>
    </row>
    <row r="12" spans="1:9" s="1" customFormat="1" ht="13.5" thickBot="1">
      <c r="A12" s="89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C12/3250</f>
        <v>0.40490208591871996</v>
      </c>
      <c r="F12" s="28">
        <f>(D12-C12)/E12</f>
        <v>130.00000000000023</v>
      </c>
      <c r="G12" s="26"/>
      <c r="H12" s="18"/>
      <c r="I12" s="19">
        <f>E12*50/C12</f>
        <v>1.5384615384615384E-2</v>
      </c>
    </row>
    <row r="13" spans="1:9" ht="13.5" thickBot="1">
      <c r="A13" s="79"/>
      <c r="B13" s="13"/>
      <c r="C13" s="22"/>
      <c r="D13" s="23"/>
      <c r="E13" s="23"/>
      <c r="F13" s="27"/>
      <c r="G13" s="30"/>
      <c r="H13" s="10"/>
      <c r="I13" s="24"/>
    </row>
    <row r="14" spans="1:9" s="1" customFormat="1">
      <c r="A14" s="87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C14/3250</f>
        <v>0.42109816935546879</v>
      </c>
      <c r="F14" s="28">
        <f>(D14-C14)/E14</f>
        <v>129.99999999999994</v>
      </c>
      <c r="G14" s="26"/>
      <c r="H14" s="18"/>
      <c r="I14" s="19">
        <f>E14*50/C14</f>
        <v>1.5384615384615385E-2</v>
      </c>
    </row>
    <row r="15" spans="1:9" s="1" customFormat="1">
      <c r="A15" s="88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C15/3250</f>
        <v>0.43794209612968754</v>
      </c>
      <c r="F15" s="28">
        <f>(D15-C15)/E15</f>
        <v>130.00000000000009</v>
      </c>
      <c r="G15" s="18"/>
      <c r="H15" s="18"/>
      <c r="I15" s="19">
        <f>E15*50/C15</f>
        <v>1.5384615384615385E-2</v>
      </c>
    </row>
    <row r="16" spans="1:9" s="1" customFormat="1">
      <c r="A16" s="88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C16/3250</f>
        <v>0.45545977997487508</v>
      </c>
      <c r="F16" s="28">
        <f>(D16-C16)/E16</f>
        <v>129.99999999999983</v>
      </c>
      <c r="G16" s="18"/>
      <c r="H16" s="18"/>
      <c r="I16" s="19">
        <f>E16*50/C16</f>
        <v>1.5384615384615384E-2</v>
      </c>
    </row>
    <row r="17" spans="1:9" s="1" customFormat="1" ht="13.5" thickBot="1">
      <c r="A17" s="89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C17/3250</f>
        <v>0.47367817117387007</v>
      </c>
      <c r="F17" s="28">
        <f>(D17-C17)/E17</f>
        <v>129.99999999999994</v>
      </c>
      <c r="G17" s="26"/>
      <c r="H17" s="18"/>
      <c r="I17" s="19">
        <f>E17*50/C17</f>
        <v>1.5384615384615385E-2</v>
      </c>
    </row>
    <row r="18" spans="1:9" ht="13.5" thickBot="1">
      <c r="A18" s="79"/>
      <c r="B18" s="13"/>
      <c r="C18" s="22"/>
      <c r="D18" s="23"/>
      <c r="E18" s="23"/>
      <c r="F18" s="27"/>
      <c r="G18" s="30"/>
      <c r="H18" s="10"/>
      <c r="I18" s="24"/>
    </row>
    <row r="19" spans="1:9" s="1" customFormat="1">
      <c r="A19" s="87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C19/3250</f>
        <v>0.49262529802082483</v>
      </c>
      <c r="F19" s="28">
        <f>(D19-C19)/E19</f>
        <v>129.99999999999983</v>
      </c>
      <c r="G19" s="26"/>
      <c r="H19" s="18"/>
      <c r="I19" s="19">
        <f>E19*50/C19</f>
        <v>1.5384615384615384E-2</v>
      </c>
    </row>
    <row r="20" spans="1:9" s="1" customFormat="1">
      <c r="A20" s="88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C20/3250</f>
        <v>0.51233030994165785</v>
      </c>
      <c r="F20" s="28">
        <f>(D20-C20)/E20</f>
        <v>129.99999999999994</v>
      </c>
      <c r="G20" s="18"/>
      <c r="H20" s="18"/>
      <c r="I20" s="19">
        <f>E20*50/C20</f>
        <v>1.5384615384615387E-2</v>
      </c>
    </row>
    <row r="21" spans="1:9" s="1" customFormat="1">
      <c r="A21" s="88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C21/3250</f>
        <v>0.53282352233932406</v>
      </c>
      <c r="F21" s="28">
        <f>(D21-C21)/E21</f>
        <v>129.99999999999997</v>
      </c>
      <c r="G21" s="18"/>
      <c r="H21" s="18"/>
      <c r="I21" s="19">
        <f>E21*50/C21</f>
        <v>1.5384615384615384E-2</v>
      </c>
    </row>
    <row r="22" spans="1:9" s="1" customFormat="1" ht="13.5" thickBot="1">
      <c r="A22" s="89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C22/3250</f>
        <v>0.55413646323289711</v>
      </c>
      <c r="F22" s="28">
        <f>(D22-C22)/E22</f>
        <v>130.00000000000003</v>
      </c>
      <c r="G22" s="26"/>
      <c r="H22" s="18"/>
      <c r="I22" s="19">
        <f>E22*50/C22</f>
        <v>1.5384615384615385E-2</v>
      </c>
    </row>
    <row r="23" spans="1:9" ht="13.5" thickBot="1">
      <c r="A23" s="79"/>
      <c r="B23" s="13"/>
      <c r="C23" s="22"/>
      <c r="D23" s="23"/>
      <c r="E23" s="23"/>
      <c r="F23" s="27"/>
      <c r="G23" s="30"/>
      <c r="H23" s="10"/>
      <c r="I23" s="24"/>
    </row>
    <row r="24" spans="1:9" s="1" customFormat="1">
      <c r="A24" s="87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C24/3250</f>
        <v>0.57630192176221295</v>
      </c>
      <c r="F24" s="28">
        <f>(D24-C24)/E24</f>
        <v>129.99999999999997</v>
      </c>
      <c r="G24" s="26"/>
      <c r="H24" s="18"/>
      <c r="I24" s="19">
        <f>E24*50/C24</f>
        <v>1.5384615384615384E-2</v>
      </c>
    </row>
    <row r="25" spans="1:9" s="1" customFormat="1">
      <c r="A25" s="88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C25/3250</f>
        <v>0.59935399863270145</v>
      </c>
      <c r="F25" s="28">
        <f>(D25-C25)/E25</f>
        <v>130.00000000000003</v>
      </c>
      <c r="G25" s="18"/>
      <c r="H25" s="18"/>
      <c r="I25" s="19">
        <f>E25*50/C25</f>
        <v>1.5384615384615384E-2</v>
      </c>
    </row>
    <row r="26" spans="1:9" s="1" customFormat="1">
      <c r="A26" s="88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C26/3250</f>
        <v>0.62332815857800949</v>
      </c>
      <c r="F26" s="28">
        <f>(D26-C26)/E26</f>
        <v>130.0000000000002</v>
      </c>
      <c r="G26" s="18"/>
      <c r="H26" s="18"/>
      <c r="I26" s="19">
        <f>E26*50/C26</f>
        <v>1.5384615384615384E-2</v>
      </c>
    </row>
    <row r="27" spans="1:9" s="1" customFormat="1" ht="13.5" thickBot="1">
      <c r="A27" s="89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C27/3250</f>
        <v>0.64826128492113</v>
      </c>
      <c r="F27" s="28">
        <f>(D27-C27)/E27</f>
        <v>129.99999999999989</v>
      </c>
      <c r="G27" s="26"/>
      <c r="H27" s="18"/>
      <c r="I27" s="19">
        <f>E27*50/C27</f>
        <v>1.5384615384615385E-2</v>
      </c>
    </row>
    <row r="28" spans="1:9" ht="13.5" thickBot="1">
      <c r="A28" s="79"/>
      <c r="B28" s="13"/>
      <c r="C28" s="22"/>
      <c r="D28" s="23"/>
      <c r="E28" s="23"/>
      <c r="F28" s="27"/>
      <c r="G28" s="30"/>
      <c r="H28" s="10"/>
      <c r="I28" s="24"/>
    </row>
    <row r="29" spans="1:9" s="1" customFormat="1">
      <c r="A29" s="87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C29/3250</f>
        <v>0.67419173631797513</v>
      </c>
      <c r="F29" s="28">
        <f>(D29-C29)/E29</f>
        <v>129.99999999999986</v>
      </c>
      <c r="G29" s="26"/>
      <c r="H29" s="18"/>
      <c r="I29" s="19">
        <f>E29*50/C29</f>
        <v>1.5384615384615385E-2</v>
      </c>
    </row>
    <row r="30" spans="1:9" s="1" customFormat="1">
      <c r="A30" s="88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C30/3250</f>
        <v>0.70115940577069413</v>
      </c>
      <c r="F30" s="28">
        <f>(D30-C30)/E30</f>
        <v>129.99999999999994</v>
      </c>
      <c r="G30" s="18"/>
      <c r="H30" s="18"/>
      <c r="I30" s="19">
        <f>E30*50/C30</f>
        <v>1.5384615384615384E-2</v>
      </c>
    </row>
    <row r="31" spans="1:9" s="1" customFormat="1">
      <c r="A31" s="88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C31/3250</f>
        <v>0.72920578200152186</v>
      </c>
      <c r="F31" s="28">
        <f>(D31-C31)/E31</f>
        <v>130.00000000000017</v>
      </c>
      <c r="G31" s="18"/>
      <c r="H31" s="18"/>
      <c r="I31" s="19">
        <f>E31*50/C31</f>
        <v>1.5384615384615385E-2</v>
      </c>
    </row>
    <row r="32" spans="1:9" s="1" customFormat="1" ht="13.5" thickBot="1">
      <c r="A32" s="89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C32/3250</f>
        <v>0.75837401328158283</v>
      </c>
      <c r="F32" s="28">
        <f>(D32-C32)/E32</f>
        <v>129.99999999999986</v>
      </c>
      <c r="G32" s="26"/>
      <c r="H32" s="18"/>
      <c r="I32" s="19">
        <f>E32*50/C32</f>
        <v>1.5384615384615385E-2</v>
      </c>
    </row>
    <row r="33" spans="1:9" ht="13.5" thickBot="1">
      <c r="A33" s="79"/>
      <c r="B33" s="13"/>
      <c r="C33" s="22"/>
      <c r="D33" s="23"/>
      <c r="E33" s="23"/>
      <c r="F33" s="27"/>
      <c r="G33" s="30"/>
      <c r="H33" s="10"/>
      <c r="I33" s="24"/>
    </row>
    <row r="34" spans="1:9" s="1" customFormat="1">
      <c r="A34" s="87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C34/3250</f>
        <v>0.7887089738128461</v>
      </c>
      <c r="F34" s="28">
        <f>(D34-C34)/E34</f>
        <v>129.99999999999986</v>
      </c>
      <c r="G34" s="26"/>
      <c r="H34" s="18"/>
      <c r="I34" s="19">
        <f>E34*50/C34</f>
        <v>1.5384615384615385E-2</v>
      </c>
    </row>
    <row r="35" spans="1:9" s="1" customFormat="1">
      <c r="A35" s="88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C35/3250</f>
        <v>0.82025733276535984</v>
      </c>
      <c r="F35" s="28">
        <f>(D35-C35)/E35</f>
        <v>130.0000000000002</v>
      </c>
      <c r="G35" s="18"/>
      <c r="H35" s="18"/>
      <c r="I35" s="19">
        <f>E35*50/C35</f>
        <v>1.5384615384615385E-2</v>
      </c>
    </row>
    <row r="36" spans="1:9" s="1" customFormat="1">
      <c r="A36" s="88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C36/3250</f>
        <v>0.85306762607597431</v>
      </c>
      <c r="F36" s="28">
        <f>(D36-C36)/E36</f>
        <v>130.00000000000017</v>
      </c>
      <c r="G36" s="18"/>
      <c r="H36" s="18"/>
      <c r="I36" s="19">
        <f>E36*50/C36</f>
        <v>1.5384615384615385E-2</v>
      </c>
    </row>
    <row r="37" spans="1:9" s="1" customFormat="1" ht="13.5" thickBot="1">
      <c r="A37" s="89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C37/3250</f>
        <v>0.88719033111901335</v>
      </c>
      <c r="F37" s="28">
        <f>(D37-C37)/E37</f>
        <v>130.00000000000017</v>
      </c>
      <c r="G37" s="26"/>
      <c r="H37" s="18"/>
      <c r="I37" s="19">
        <f>E37*50/C37</f>
        <v>1.5384615384615385E-2</v>
      </c>
    </row>
    <row r="38" spans="1:9" ht="13.5" thickBot="1">
      <c r="A38" s="79"/>
      <c r="B38" s="13"/>
      <c r="C38" s="22"/>
      <c r="D38" s="23"/>
      <c r="E38" s="23"/>
      <c r="F38" s="27"/>
      <c r="G38" s="30"/>
      <c r="H38" s="10"/>
      <c r="I38" s="24"/>
    </row>
    <row r="39" spans="1:9" s="1" customFormat="1">
      <c r="A39" s="87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C39/3250</f>
        <v>0.92267794436377393</v>
      </c>
      <c r="F39" s="28">
        <f>(D39-C39)/E39</f>
        <v>130.00000000000003</v>
      </c>
      <c r="G39" s="26"/>
      <c r="H39" s="18"/>
      <c r="I39" s="19">
        <f>E39*50/C39</f>
        <v>1.5384615384615384E-2</v>
      </c>
    </row>
    <row r="40" spans="1:9" s="1" customFormat="1">
      <c r="A40" s="88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C40/3250</f>
        <v>0.95958506213832484</v>
      </c>
      <c r="F40" s="28">
        <f>(D40-C40)/E40</f>
        <v>129.99999999999983</v>
      </c>
      <c r="G40" s="18"/>
      <c r="H40" s="18"/>
      <c r="I40" s="19">
        <f>E40*50/C40</f>
        <v>1.5384615384615384E-2</v>
      </c>
    </row>
    <row r="41" spans="1:9" s="1" customFormat="1">
      <c r="A41" s="88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C41/3250</f>
        <v>0.9979684646238578</v>
      </c>
      <c r="F41" s="28">
        <f>(D41-C41)/E41</f>
        <v>129.99999999999989</v>
      </c>
      <c r="G41" s="18"/>
      <c r="H41" s="18"/>
      <c r="I41" s="19">
        <f>E41*50/C41</f>
        <v>1.5384615384615385E-2</v>
      </c>
    </row>
    <row r="42" spans="1:9" s="1" customFormat="1" ht="13.5" thickBot="1">
      <c r="A42" s="89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C42/3250</f>
        <v>1.037887203208812</v>
      </c>
      <c r="F42" s="28">
        <f>(D42-C42)/E42</f>
        <v>129.99999999999989</v>
      </c>
      <c r="G42" s="26"/>
      <c r="H42" s="18"/>
      <c r="I42" s="19">
        <f>E42*50/C42</f>
        <v>1.5384615384615382E-2</v>
      </c>
    </row>
    <row r="43" spans="1:9" ht="13.5" thickBot="1">
      <c r="A43" s="79"/>
      <c r="B43" s="13"/>
      <c r="C43" s="22"/>
      <c r="D43" s="23"/>
      <c r="E43" s="23"/>
      <c r="F43" s="27"/>
      <c r="G43" s="30"/>
      <c r="H43" s="10"/>
      <c r="I43" s="24"/>
    </row>
    <row r="44" spans="1:9" s="1" customFormat="1">
      <c r="A44" s="87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C44/3250</f>
        <v>1.0794026913371646</v>
      </c>
      <c r="F44" s="28">
        <f>(D44-C44)/E44</f>
        <v>129.9999999999998</v>
      </c>
      <c r="G44" s="26"/>
      <c r="H44" s="52"/>
      <c r="I44" s="19">
        <f>E44*50/C44</f>
        <v>1.5384615384615385E-2</v>
      </c>
    </row>
    <row r="45" spans="1:9" s="1" customFormat="1">
      <c r="A45" s="88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C45/3250</f>
        <v>1.1225787989906511</v>
      </c>
      <c r="F45" s="28">
        <f>(D45-C45)/E45</f>
        <v>130.00000000000006</v>
      </c>
      <c r="G45" s="26"/>
      <c r="H45" s="33"/>
      <c r="I45" s="19">
        <f>E45*50/C45</f>
        <v>1.5384615384615384E-2</v>
      </c>
    </row>
    <row r="46" spans="1:9" s="1" customFormat="1">
      <c r="A46" s="88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C46/3250</f>
        <v>1.1674819509502772</v>
      </c>
      <c r="F46" s="28">
        <f>(D46-C46)/E46</f>
        <v>129.99999999999989</v>
      </c>
      <c r="G46" s="26"/>
      <c r="H46" s="33"/>
      <c r="I46" s="19">
        <f>E46*50/C46</f>
        <v>1.5384615384615384E-2</v>
      </c>
    </row>
    <row r="47" spans="1:9" s="1" customFormat="1" ht="13.5" thickBot="1">
      <c r="A47" s="89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C47/3250</f>
        <v>1.2141812289882881</v>
      </c>
      <c r="F47" s="28">
        <f>(D47-C47)/E47</f>
        <v>130</v>
      </c>
      <c r="G47" s="26"/>
      <c r="H47" s="33"/>
      <c r="I47" s="19">
        <f>E47*50/C47</f>
        <v>1.5384615384615384E-2</v>
      </c>
    </row>
    <row r="48" spans="1:9" ht="13.5" thickBot="1">
      <c r="A48" s="79"/>
      <c r="B48" s="13"/>
      <c r="C48" s="22"/>
      <c r="D48" s="23"/>
      <c r="E48" s="23"/>
      <c r="F48" s="27"/>
      <c r="G48" s="30"/>
      <c r="H48" s="10"/>
      <c r="I48" s="24"/>
    </row>
    <row r="49" spans="1:9" s="1" customFormat="1">
      <c r="A49" s="87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C49/3250</f>
        <v>1.2627484781478198</v>
      </c>
      <c r="F49" s="28">
        <f>(D49-C49)/E49</f>
        <v>130.00000000000009</v>
      </c>
      <c r="G49" s="26"/>
      <c r="H49" s="33"/>
      <c r="I49" s="19">
        <f>E49*50/C49</f>
        <v>1.5384615384615385E-2</v>
      </c>
    </row>
    <row r="50" spans="1:9" s="1" customFormat="1">
      <c r="A50" s="88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C50/3250</f>
        <v>1.3132584172737325</v>
      </c>
      <c r="F50" s="28">
        <f>(D50-C50)/E50</f>
        <v>130.00000000000017</v>
      </c>
      <c r="G50" s="26"/>
      <c r="H50" s="33"/>
      <c r="I50" s="19">
        <f>E50*50/C50</f>
        <v>1.5384615384615384E-2</v>
      </c>
    </row>
    <row r="51" spans="1:9" s="1" customFormat="1">
      <c r="A51" s="88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C51/3250</f>
        <v>1.3657887539646818</v>
      </c>
      <c r="F51" s="28">
        <f>(D51-C51)/E51</f>
        <v>129.99999999999994</v>
      </c>
      <c r="G51" s="26"/>
      <c r="H51" s="33"/>
      <c r="I51" s="19">
        <f>E51*50/C51</f>
        <v>1.5384615384615385E-2</v>
      </c>
    </row>
    <row r="52" spans="1:9" s="1" customFormat="1" ht="13.5" thickBot="1">
      <c r="A52" s="89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C52/3250</f>
        <v>1.420420304123269</v>
      </c>
      <c r="F52" s="28">
        <f>(D52-C52)/E52</f>
        <v>129.99999999999977</v>
      </c>
      <c r="G52" s="26"/>
      <c r="H52" s="33"/>
      <c r="I52" s="19">
        <f>E52*50/C52</f>
        <v>1.5384615384615384E-2</v>
      </c>
    </row>
    <row r="53" spans="1:9" ht="13.5" thickBot="1">
      <c r="A53" s="79"/>
      <c r="B53" s="13"/>
      <c r="C53" s="22"/>
      <c r="D53" s="23"/>
      <c r="E53" s="23"/>
      <c r="F53" s="27"/>
      <c r="G53" s="30"/>
      <c r="H53" s="10"/>
      <c r="I53" s="24"/>
    </row>
    <row r="54" spans="1:9" s="1" customFormat="1">
      <c r="A54" s="87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C54/3250</f>
        <v>1.4772371162881999</v>
      </c>
      <c r="F54" s="28">
        <f>(D54-C54)/E54</f>
        <v>129.99999999999989</v>
      </c>
      <c r="G54" s="26"/>
      <c r="H54" s="33"/>
      <c r="I54" s="19">
        <f>E54*50/C54</f>
        <v>1.5384615384615385E-2</v>
      </c>
    </row>
    <row r="55" spans="1:9" s="1" customFormat="1">
      <c r="A55" s="88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C55/3250</f>
        <v>1.5363266009397278</v>
      </c>
      <c r="F55" s="28">
        <f>(D55-C55)/E55</f>
        <v>129.99999999999989</v>
      </c>
      <c r="G55" s="26"/>
      <c r="H55" s="33"/>
      <c r="I55" s="19">
        <f>E55*50/C55</f>
        <v>1.5384615384615385E-2</v>
      </c>
    </row>
    <row r="56" spans="1:9" s="1" customFormat="1">
      <c r="A56" s="88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C56/3250</f>
        <v>1.5977796649773168</v>
      </c>
      <c r="F56" s="28">
        <f>(D56-C56)/E56</f>
        <v>129.99999999999989</v>
      </c>
      <c r="G56" s="26"/>
      <c r="H56" s="33"/>
      <c r="I56" s="19">
        <f>E56*50/C56</f>
        <v>1.5384615384615385E-2</v>
      </c>
    </row>
    <row r="57" spans="1:9" s="1" customFormat="1" ht="13.5" thickBot="1">
      <c r="A57" s="89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C57/3250</f>
        <v>1.6616908515764095</v>
      </c>
      <c r="F57" s="28">
        <f>(D57-C57)/E57</f>
        <v>130.00000000000026</v>
      </c>
      <c r="G57" s="26"/>
      <c r="H57" s="33"/>
      <c r="I57" s="19">
        <f>E57*50/C57</f>
        <v>1.5384615384615385E-2</v>
      </c>
    </row>
    <row r="58" spans="1:9" ht="13.5" thickBot="1">
      <c r="A58" s="79"/>
      <c r="B58" s="13"/>
      <c r="C58" s="22"/>
      <c r="D58" s="23"/>
      <c r="E58" s="23"/>
      <c r="F58" s="27"/>
      <c r="G58" s="30"/>
      <c r="H58" s="10"/>
      <c r="I58" s="24"/>
    </row>
    <row r="59" spans="1:9" s="1" customFormat="1">
      <c r="A59" s="87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C59/3250</f>
        <v>1.7281584856394658</v>
      </c>
      <c r="F59" s="28">
        <f>(D59-C59)/E59</f>
        <v>129.99999999999983</v>
      </c>
      <c r="G59" s="26"/>
      <c r="H59" s="33"/>
      <c r="I59" s="19">
        <f>E59*50/C59</f>
        <v>1.5384615384615384E-2</v>
      </c>
    </row>
    <row r="60" spans="1:9" s="1" customFormat="1">
      <c r="A60" s="88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C60/3250</f>
        <v>1.7972848250650444</v>
      </c>
      <c r="F60" s="28">
        <f>(D60-C60)/E60</f>
        <v>129.99999999999991</v>
      </c>
      <c r="G60" s="26"/>
      <c r="H60" s="33"/>
      <c r="I60" s="19">
        <f>E60*50/C60</f>
        <v>1.5384615384615384E-2</v>
      </c>
    </row>
    <row r="61" spans="1:9" s="1" customFormat="1">
      <c r="A61" s="88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C61/3250</f>
        <v>1.8691762180676461</v>
      </c>
      <c r="F61" s="28">
        <f>(D61-C61)/E61</f>
        <v>130.00000000000006</v>
      </c>
      <c r="G61" s="26"/>
      <c r="H61" s="33"/>
      <c r="I61" s="19">
        <f>E61*50/C61</f>
        <v>1.5384615384615384E-2</v>
      </c>
    </row>
    <row r="62" spans="1:9" s="1" customFormat="1" ht="13.5" thickBot="1">
      <c r="A62" s="89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C62/3250</f>
        <v>1.943943266790352</v>
      </c>
      <c r="F62" s="28">
        <f>(D62-C62)/E62</f>
        <v>129.99999999999994</v>
      </c>
      <c r="G62" s="26"/>
      <c r="H62" s="33"/>
      <c r="I62" s="19">
        <f>E62*50/C62</f>
        <v>1.5384615384615384E-2</v>
      </c>
    </row>
    <row r="63" spans="1:9" ht="13.5" thickBot="1">
      <c r="A63" s="79"/>
      <c r="B63" s="13"/>
      <c r="C63" s="22"/>
      <c r="D63" s="23"/>
      <c r="E63" s="23"/>
      <c r="F63" s="27"/>
      <c r="G63" s="30"/>
      <c r="H63" s="10"/>
      <c r="I63" s="24"/>
    </row>
    <row r="64" spans="1:9" s="1" customFormat="1">
      <c r="A64" s="87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C64/3250</f>
        <v>2.021700997461966</v>
      </c>
      <c r="F64" s="28">
        <f>(D64-C64)/E64</f>
        <v>130</v>
      </c>
      <c r="G64" s="26"/>
      <c r="H64" s="33"/>
      <c r="I64" s="19">
        <f>E64*50/C64</f>
        <v>1.5384615384615384E-2</v>
      </c>
    </row>
    <row r="65" spans="1:9" s="1" customFormat="1">
      <c r="A65" s="88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C65/3250</f>
        <v>2.1025690373604449</v>
      </c>
      <c r="F65" s="28">
        <f>(D65-C65)/E65</f>
        <v>130</v>
      </c>
      <c r="G65" s="26"/>
      <c r="H65" s="33"/>
      <c r="I65" s="19">
        <f>E65*50/C65</f>
        <v>1.5384615384615385E-2</v>
      </c>
    </row>
    <row r="66" spans="1:9" s="1" customFormat="1">
      <c r="A66" s="88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C66/3250</f>
        <v>2.1866717988548627</v>
      </c>
      <c r="F66" s="28">
        <f>(D66-C66)/E66</f>
        <v>130.00000000000003</v>
      </c>
      <c r="G66" s="26"/>
      <c r="H66" s="33"/>
      <c r="I66" s="19">
        <f>E66*50/C66</f>
        <v>1.5384615384615385E-2</v>
      </c>
    </row>
    <row r="67" spans="1:9" s="1" customFormat="1" ht="13.5" thickBot="1">
      <c r="A67" s="89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C67/3250</f>
        <v>2.274138670809057</v>
      </c>
      <c r="F67" s="28">
        <f>(D67-C67)/E67</f>
        <v>130</v>
      </c>
      <c r="G67" s="26"/>
      <c r="H67" s="33"/>
      <c r="I67" s="19">
        <f>E67*50/C67</f>
        <v>1.5384615384615384E-2</v>
      </c>
    </row>
    <row r="68" spans="1:9" ht="13.5" thickBot="1">
      <c r="A68" s="79"/>
      <c r="B68" s="13"/>
      <c r="C68" s="22"/>
      <c r="D68" s="23"/>
      <c r="E68" s="23"/>
      <c r="F68" s="27"/>
      <c r="G68" s="30"/>
      <c r="H68" s="10"/>
      <c r="I68" s="24"/>
    </row>
    <row r="69" spans="1:9" s="1" customFormat="1">
      <c r="A69" s="87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C69/3250</f>
        <v>2.3651042176414192</v>
      </c>
      <c r="F69" s="28">
        <f>(D69-C69)/E69</f>
        <v>130</v>
      </c>
      <c r="G69" s="26"/>
      <c r="H69" s="33"/>
      <c r="I69" s="19">
        <f>E69*50/C69</f>
        <v>1.5384615384615382E-2</v>
      </c>
    </row>
    <row r="70" spans="1:9" s="1" customFormat="1">
      <c r="A70" s="88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C70/3250</f>
        <v>2.4597083863470761</v>
      </c>
      <c r="F70" s="28">
        <f>(D70-C70)/E70</f>
        <v>130.00000000000009</v>
      </c>
      <c r="G70" s="26"/>
      <c r="H70" s="64"/>
      <c r="I70" s="19">
        <f>E70*50/C70</f>
        <v>1.5384615384615384E-2</v>
      </c>
    </row>
    <row r="71" spans="1:9" s="1" customFormat="1">
      <c r="A71" s="88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C71/3250</f>
        <v>2.5580967218009594</v>
      </c>
      <c r="F71" s="28">
        <f>(D71-C71)/E71</f>
        <v>129.99999999999969</v>
      </c>
      <c r="G71" s="26"/>
      <c r="H71" s="33"/>
      <c r="I71" s="19">
        <f>E71*50/C71</f>
        <v>1.5384615384615385E-2</v>
      </c>
    </row>
    <row r="72" spans="1:9" s="1" customFormat="1" ht="13.5" thickBot="1">
      <c r="A72" s="89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C72/3250</f>
        <v>2.6604205906729974</v>
      </c>
      <c r="F72" s="28">
        <f>(D72-C72)/E72</f>
        <v>130.00000000000031</v>
      </c>
      <c r="G72" s="26"/>
      <c r="H72" s="33"/>
      <c r="I72" s="19">
        <f>E72*50/C72</f>
        <v>1.5384615384615385E-2</v>
      </c>
    </row>
    <row r="73" spans="1:9" ht="13.5" thickBot="1">
      <c r="A73" s="79"/>
      <c r="B73" s="13"/>
      <c r="C73" s="22"/>
      <c r="D73" s="23"/>
      <c r="E73" s="23"/>
      <c r="F73" s="27"/>
      <c r="G73" s="30"/>
      <c r="H73" s="10"/>
      <c r="I73" s="24"/>
    </row>
    <row r="74" spans="1:9" s="1" customFormat="1">
      <c r="A74" s="87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C74/3250</f>
        <v>2.7668374142999177</v>
      </c>
      <c r="F74" s="28">
        <f>(D74-C74)/E74</f>
        <v>130.0000000000002</v>
      </c>
      <c r="G74" s="26"/>
      <c r="H74" s="33"/>
      <c r="I74" s="19">
        <f>E74*50/C74</f>
        <v>1.5384615384615385E-2</v>
      </c>
    </row>
    <row r="75" spans="1:9" s="1" customFormat="1">
      <c r="A75" s="88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C75/3250</f>
        <v>2.8775109108719144</v>
      </c>
      <c r="F75" s="28">
        <f>(D75-C75)/E75</f>
        <v>130.00000000000023</v>
      </c>
      <c r="G75" s="26"/>
      <c r="H75" s="33"/>
      <c r="I75" s="19">
        <f>E75*50/C75</f>
        <v>1.5384615384615384E-2</v>
      </c>
    </row>
    <row r="76" spans="1:9" s="1" customFormat="1">
      <c r="A76" s="88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C76/3250</f>
        <v>2.992611347306791</v>
      </c>
      <c r="F76" s="28">
        <f>(D76-C76)/E76</f>
        <v>129.99999999999989</v>
      </c>
      <c r="G76" s="26"/>
      <c r="H76" s="33"/>
      <c r="I76" s="19">
        <f>E76*50/C76</f>
        <v>1.5384615384615384E-2</v>
      </c>
    </row>
    <row r="77" spans="1:9" s="1" customFormat="1" ht="13.5" thickBot="1">
      <c r="A77" s="89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C77/3250</f>
        <v>3.1123158011990628</v>
      </c>
      <c r="F77" s="28">
        <f>(D77-C77)/E77</f>
        <v>130.00000000000026</v>
      </c>
      <c r="G77" s="26"/>
      <c r="H77" s="33"/>
      <c r="I77" s="19">
        <f>E77*50/C77</f>
        <v>1.5384615384615384E-2</v>
      </c>
    </row>
    <row r="78" spans="1:9" ht="13.5" thickBot="1">
      <c r="A78" s="79"/>
      <c r="B78" s="13"/>
      <c r="C78" s="22"/>
      <c r="D78" s="23"/>
      <c r="E78" s="23"/>
      <c r="F78" s="27"/>
      <c r="G78" s="30"/>
      <c r="H78" s="10"/>
      <c r="I78" s="24"/>
    </row>
    <row r="79" spans="1:9" s="1" customFormat="1">
      <c r="A79" s="87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C79/3250</f>
        <v>3.2368084332470253</v>
      </c>
      <c r="F79" s="28">
        <f>(D79-C79)/E79</f>
        <v>130.00000000000009</v>
      </c>
      <c r="G79" s="26"/>
      <c r="H79" s="33"/>
      <c r="I79" s="19">
        <f>E79*50/C79</f>
        <v>1.5384615384615385E-2</v>
      </c>
    </row>
    <row r="80" spans="1:9" s="1" customFormat="1">
      <c r="A80" s="88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C80/3250</f>
        <v>3.3662807705769064</v>
      </c>
      <c r="F80" s="28">
        <f>(D80-C80)/E80</f>
        <v>129.99999999999997</v>
      </c>
      <c r="G80" s="26"/>
      <c r="H80" s="64"/>
      <c r="I80" s="19">
        <f>E80*50/C80</f>
        <v>1.5384615384615384E-2</v>
      </c>
    </row>
    <row r="81" spans="1:9" s="1" customFormat="1">
      <c r="A81" s="88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C81/3250</f>
        <v>3.500932001399983</v>
      </c>
      <c r="F81" s="28">
        <f>(D81-C81)/E81</f>
        <v>130</v>
      </c>
      <c r="G81" s="26"/>
      <c r="H81" s="33"/>
      <c r="I81" s="19">
        <f>E81*50/C81</f>
        <v>1.5384615384615385E-2</v>
      </c>
    </row>
    <row r="82" spans="1:9" s="1" customFormat="1" ht="13.5" thickBot="1">
      <c r="A82" s="89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C82/3250</f>
        <v>3.6409692814559822</v>
      </c>
      <c r="F82" s="28">
        <f>(D82-C82)/E82</f>
        <v>129.99999999999989</v>
      </c>
      <c r="G82" s="26"/>
      <c r="H82" s="33"/>
      <c r="I82" s="19">
        <f>E82*50/C82</f>
        <v>1.5384615384615385E-2</v>
      </c>
    </row>
    <row r="83" spans="1:9" ht="13.5" thickBot="1">
      <c r="A83" s="79"/>
      <c r="B83" s="13"/>
      <c r="C83" s="22"/>
      <c r="D83" s="23"/>
      <c r="E83" s="23"/>
      <c r="F83" s="27"/>
      <c r="G83" s="30"/>
      <c r="H83" s="10"/>
      <c r="I83" s="24"/>
    </row>
    <row r="84" spans="1:9" s="1" customFormat="1">
      <c r="A84" s="87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C84/3250</f>
        <v>3.7866080527142212</v>
      </c>
      <c r="F84" s="28">
        <f>(D84-C84)/E84</f>
        <v>130</v>
      </c>
      <c r="G84" s="26"/>
      <c r="H84" s="33"/>
      <c r="I84" s="19">
        <f>E84*50/C84</f>
        <v>1.5384615384615385E-2</v>
      </c>
    </row>
    <row r="85" spans="1:9" s="1" customFormat="1">
      <c r="A85" s="88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C85/3250</f>
        <v>3.9380723748227902</v>
      </c>
      <c r="F85" s="28">
        <f>(D85-C85)/E85</f>
        <v>130.00000000000011</v>
      </c>
      <c r="G85" s="26"/>
      <c r="H85" s="33"/>
      <c r="I85" s="19">
        <f>E85*50/C85</f>
        <v>1.5384615384615384E-2</v>
      </c>
    </row>
    <row r="86" spans="1:9" s="1" customFormat="1">
      <c r="A86" s="88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C86/3250</f>
        <v>4.0955952698157017</v>
      </c>
      <c r="F86" s="28">
        <f>(D86-C86)/E86</f>
        <v>130.00000000000017</v>
      </c>
      <c r="G86" s="26"/>
      <c r="H86" s="33"/>
      <c r="I86" s="19">
        <f>E86*50/C86</f>
        <v>1.5384615384615384E-2</v>
      </c>
    </row>
    <row r="87" spans="1:9" s="1" customFormat="1" ht="13.5" thickBot="1">
      <c r="A87" s="89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C87/3250</f>
        <v>4.2594190806083301</v>
      </c>
      <c r="F87" s="28">
        <f>(D87-C87)/E87</f>
        <v>129.99999999999991</v>
      </c>
      <c r="G87" s="26"/>
      <c r="H87" s="33"/>
      <c r="I87" s="19">
        <f>E87*50/C87</f>
        <v>1.5384615384615384E-2</v>
      </c>
    </row>
    <row r="88" spans="1:9" ht="13.5" thickBot="1">
      <c r="A88" s="79"/>
      <c r="B88" s="13"/>
      <c r="C88" s="22"/>
      <c r="D88" s="23"/>
      <c r="E88" s="23"/>
      <c r="F88" s="27"/>
      <c r="G88" s="30"/>
      <c r="H88" s="10"/>
      <c r="I88" s="24"/>
    </row>
    <row r="89" spans="1:9" s="1" customFormat="1">
      <c r="A89" s="87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C89/3250</f>
        <v>4.4297958438326637</v>
      </c>
      <c r="F89" s="28">
        <f>(D89-C89)/E89</f>
        <v>130.00000000000011</v>
      </c>
      <c r="G89" s="26"/>
      <c r="H89" s="33"/>
      <c r="I89" s="19">
        <f>E89*50/C89</f>
        <v>1.5384615384615385E-2</v>
      </c>
    </row>
    <row r="90" spans="1:9" s="1" customFormat="1">
      <c r="A90" s="88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C90/3250</f>
        <v>4.6069876775859697</v>
      </c>
      <c r="F90" s="28">
        <f>(D90-C90)/E90</f>
        <v>130</v>
      </c>
      <c r="G90" s="26"/>
      <c r="H90" s="33"/>
      <c r="I90" s="19">
        <f>E90*50/C90</f>
        <v>1.5384615384615385E-2</v>
      </c>
    </row>
    <row r="91" spans="1:9" s="1" customFormat="1">
      <c r="A91" s="88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C91/3250</f>
        <v>4.791267184689409</v>
      </c>
      <c r="F91" s="28">
        <f>(D91-C91)/E91</f>
        <v>130</v>
      </c>
      <c r="G91" s="26"/>
      <c r="H91" s="33"/>
      <c r="I91" s="19">
        <f>E91*50/C91</f>
        <v>1.5384615384615385E-2</v>
      </c>
    </row>
    <row r="92" spans="1:9" s="1" customFormat="1" ht="13.5" thickBot="1">
      <c r="A92" s="89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C92/3250</f>
        <v>4.9829178720769853</v>
      </c>
      <c r="F92" s="28">
        <f>(D92-C92)/E92</f>
        <v>129.99999999999974</v>
      </c>
      <c r="G92" s="26"/>
      <c r="H92" s="33"/>
      <c r="I92" s="19">
        <f>E92*50/C92</f>
        <v>1.5384615384615385E-2</v>
      </c>
    </row>
    <row r="93" spans="1:9" ht="13.5" thickBot="1">
      <c r="A93" s="79"/>
      <c r="B93" s="13"/>
      <c r="C93" s="22"/>
      <c r="D93" s="23"/>
      <c r="E93" s="23"/>
      <c r="F93" s="27"/>
      <c r="G93" s="30"/>
      <c r="H93" s="10"/>
      <c r="I93" s="24"/>
    </row>
    <row r="94" spans="1:9" s="1" customFormat="1">
      <c r="A94" s="87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C94/3250</f>
        <v>5.1822345869600639</v>
      </c>
      <c r="F94" s="28">
        <f>(D94-C94)/E94</f>
        <v>129.9999999999998</v>
      </c>
      <c r="G94" s="26"/>
      <c r="H94" s="33"/>
      <c r="I94" s="19">
        <f>E94*50/C94</f>
        <v>1.5384615384615385E-2</v>
      </c>
    </row>
    <row r="95" spans="1:9" s="1" customFormat="1">
      <c r="A95" s="88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C95/3250</f>
        <v>5.3895239704384661</v>
      </c>
      <c r="F95" s="28">
        <f>(D95-C95)/E95</f>
        <v>129.99999999999969</v>
      </c>
      <c r="G95" s="26"/>
      <c r="H95" s="33"/>
      <c r="I95" s="19">
        <f>E95*50/C95</f>
        <v>1.5384615384615385E-2</v>
      </c>
    </row>
    <row r="96" spans="1:9" s="1" customFormat="1">
      <c r="A96" s="88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C96/3250</f>
        <v>5.6051049292560045</v>
      </c>
      <c r="F96" s="28">
        <f>(D96-C96)/E96</f>
        <v>129.99999999999974</v>
      </c>
      <c r="G96" s="26"/>
      <c r="H96" s="33"/>
      <c r="I96" s="19">
        <f>E96*50/C96</f>
        <v>1.5384615384615385E-2</v>
      </c>
    </row>
    <row r="97" spans="1:9" s="1" customFormat="1" ht="13.5" thickBot="1">
      <c r="A97" s="89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C97/3250</f>
        <v>5.829309126426244</v>
      </c>
      <c r="F97" s="28">
        <f>(D97-C97)/E97</f>
        <v>129.99999999999974</v>
      </c>
      <c r="G97" s="26"/>
      <c r="H97" s="33"/>
      <c r="I97" s="19">
        <f>E97*50/C97</f>
        <v>1.5384615384615385E-2</v>
      </c>
    </row>
    <row r="98" spans="1:9" ht="13.5" thickBot="1">
      <c r="A98" s="79"/>
      <c r="B98" s="13"/>
      <c r="C98" s="22"/>
      <c r="D98" s="23"/>
      <c r="E98" s="23"/>
      <c r="F98" s="27"/>
      <c r="G98" s="30"/>
      <c r="H98" s="10"/>
      <c r="I98" s="24"/>
    </row>
    <row r="99" spans="1:9" s="1" customFormat="1">
      <c r="A99" s="87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C99/3250</f>
        <v>6.0624814914832932</v>
      </c>
      <c r="F99" s="28">
        <f>(D99-C99)/E99</f>
        <v>130.00000000000017</v>
      </c>
      <c r="G99" s="26"/>
      <c r="H99" s="33"/>
      <c r="I99" s="19">
        <f>E99*50/C99</f>
        <v>1.5384615384615382E-2</v>
      </c>
    </row>
    <row r="100" spans="1:9" s="1" customFormat="1">
      <c r="A100" s="88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C100/3250</f>
        <v>6.3049807511426259</v>
      </c>
      <c r="F100" s="28">
        <f>(D100-C100)/E100</f>
        <v>129.99999999999989</v>
      </c>
      <c r="G100" s="26"/>
      <c r="H100" s="33"/>
      <c r="I100" s="19">
        <f>E100*50/C100</f>
        <v>1.5384615384615387E-2</v>
      </c>
    </row>
    <row r="101" spans="1:9" s="1" customFormat="1">
      <c r="A101" s="88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C101/3250</f>
        <v>6.5571799811883302</v>
      </c>
      <c r="F101" s="28">
        <f>(D101-C101)/E101</f>
        <v>130.00000000000006</v>
      </c>
      <c r="G101" s="26"/>
      <c r="H101" s="33"/>
      <c r="I101" s="19">
        <f>E101*50/C101</f>
        <v>1.5384615384615385E-2</v>
      </c>
    </row>
    <row r="102" spans="1:9" s="1" customFormat="1" ht="13.5" thickBot="1">
      <c r="A102" s="89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C102/3250</f>
        <v>6.819467180435864</v>
      </c>
      <c r="F102" s="28">
        <f>(D102-C102)/E102</f>
        <v>129.99999999999974</v>
      </c>
      <c r="G102" s="26"/>
      <c r="H102" s="33"/>
      <c r="I102" s="19">
        <f>E102*50/C102</f>
        <v>1.5384615384615385E-2</v>
      </c>
    </row>
    <row r="103" spans="1:9" ht="13.5" thickBot="1">
      <c r="A103" s="79"/>
      <c r="B103" s="13"/>
      <c r="C103" s="22"/>
      <c r="D103" s="23"/>
      <c r="E103" s="23"/>
      <c r="F103" s="27"/>
      <c r="G103" s="30"/>
      <c r="H103" s="10"/>
      <c r="I103" s="24"/>
    </row>
    <row r="104" spans="1:9" s="1" customFormat="1">
      <c r="A104" s="87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C104/3250</f>
        <v>7.0922458676532978</v>
      </c>
      <c r="F104" s="28">
        <f>(D104-C104)/E104</f>
        <v>129.99999999999983</v>
      </c>
      <c r="G104" s="26"/>
      <c r="H104" s="33"/>
      <c r="I104" s="19">
        <f>E104*50/C104</f>
        <v>1.5384615384615385E-2</v>
      </c>
    </row>
    <row r="105" spans="1:9" s="1" customFormat="1">
      <c r="A105" s="88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C105/3250</f>
        <v>7.3759357023594294</v>
      </c>
      <c r="F105" s="28">
        <f>(D105-C105)/E105</f>
        <v>130.00000000000014</v>
      </c>
      <c r="G105" s="26"/>
      <c r="H105" s="33"/>
      <c r="I105" s="19">
        <f>E105*50/C105</f>
        <v>1.5384615384615385E-2</v>
      </c>
    </row>
    <row r="106" spans="1:9" s="1" customFormat="1">
      <c r="A106" s="88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C106/3250</f>
        <v>7.6709731304538069</v>
      </c>
      <c r="F106" s="28">
        <f>(D106-C106)/E106</f>
        <v>130.00000000000011</v>
      </c>
      <c r="G106" s="26"/>
      <c r="H106" s="33"/>
      <c r="I106" s="19">
        <f>E106*50/C106</f>
        <v>1.5384615384615385E-2</v>
      </c>
    </row>
    <row r="107" spans="1:9" s="1" customFormat="1" ht="13.5" thickBot="1">
      <c r="A107" s="89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C107/3250</f>
        <v>7.9778120556719596</v>
      </c>
      <c r="F107" s="28">
        <f>(D107-C107)/E107</f>
        <v>129.99999999999983</v>
      </c>
      <c r="G107" s="26"/>
      <c r="H107" s="33"/>
      <c r="I107" s="19">
        <f>E107*50/C107</f>
        <v>1.5384615384615384E-2</v>
      </c>
    </row>
    <row r="108" spans="1:9" ht="13.5" thickBot="1">
      <c r="A108" s="79"/>
      <c r="B108" s="13"/>
      <c r="C108" s="22"/>
      <c r="D108" s="23"/>
      <c r="E108" s="23"/>
      <c r="F108" s="27"/>
      <c r="G108" s="30"/>
      <c r="H108" s="10"/>
      <c r="I108" s="24"/>
    </row>
    <row r="109" spans="1:9" s="1" customFormat="1">
      <c r="A109" s="87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C109/3250</f>
        <v>8.2969245378988372</v>
      </c>
      <c r="F109" s="28">
        <f>(D109-C109)/E109</f>
        <v>129.99999999999997</v>
      </c>
      <c r="G109" s="26"/>
      <c r="H109" s="33"/>
      <c r="I109" s="19">
        <f>E109*50/C109</f>
        <v>1.5384615384615385E-2</v>
      </c>
    </row>
    <row r="110" spans="1:9">
      <c r="A110" s="88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C110/3250</f>
        <v>8.6288015194147913</v>
      </c>
      <c r="F110" s="28">
        <f>(D110-C110)/E110</f>
        <v>130.00000000000009</v>
      </c>
      <c r="G110" s="26"/>
      <c r="H110" s="33"/>
      <c r="I110" s="19">
        <f>E110*50/C110</f>
        <v>1.5384615384615385E-2</v>
      </c>
    </row>
    <row r="111" spans="1:9">
      <c r="A111" s="88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C111/3250</f>
        <v>8.9739535801913828</v>
      </c>
      <c r="F111" s="28">
        <f>(D111-C111)/E111</f>
        <v>130.00000000000003</v>
      </c>
      <c r="G111" s="26"/>
      <c r="H111" s="33"/>
      <c r="I111" s="19">
        <f>E111*50/C111</f>
        <v>1.5384615384615385E-2</v>
      </c>
    </row>
    <row r="112" spans="1:9" ht="13.5" thickBot="1">
      <c r="A112" s="89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C112/3250</f>
        <v>9.3329117233990377</v>
      </c>
      <c r="F112" s="28">
        <f>(D112-C112)/E112</f>
        <v>129.99999999999994</v>
      </c>
      <c r="G112" s="26"/>
      <c r="H112" s="33"/>
      <c r="I112" s="19">
        <f>E112*50/C112</f>
        <v>1.5384615384615385E-2</v>
      </c>
    </row>
    <row r="113" spans="1:9" ht="13.5" thickBot="1">
      <c r="A113" s="79"/>
      <c r="B113" s="13"/>
      <c r="C113" s="22"/>
      <c r="D113" s="23"/>
      <c r="E113" s="23"/>
      <c r="F113" s="27"/>
      <c r="G113" s="30"/>
      <c r="H113" s="10"/>
      <c r="I113" s="24"/>
    </row>
    <row r="114" spans="1:9">
      <c r="A114" s="87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C114/3250</f>
        <v>9.7062281923349989</v>
      </c>
      <c r="F114" s="28">
        <f>(D114-C114)/E114</f>
        <v>130.00000000000014</v>
      </c>
      <c r="G114" s="26"/>
      <c r="H114" s="33"/>
      <c r="I114" s="19">
        <f>E114*50/C114</f>
        <v>1.5384615384615384E-2</v>
      </c>
    </row>
    <row r="115" spans="1:9">
      <c r="A115" s="88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C115/3250</f>
        <v>10.0944773200284</v>
      </c>
      <c r="F115" s="28">
        <f>(D115-C115)/E115</f>
        <v>130.00000000000034</v>
      </c>
      <c r="G115" s="26"/>
      <c r="H115" s="33"/>
      <c r="I115" s="19">
        <f>E115*50/C115</f>
        <v>1.5384615384615385E-2</v>
      </c>
    </row>
    <row r="116" spans="1:9">
      <c r="A116" s="88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C116/3250</f>
        <v>10.498256412829537</v>
      </c>
      <c r="F116" s="28">
        <f>(D116-C116)/E116</f>
        <v>130.00000000000028</v>
      </c>
      <c r="G116" s="26"/>
      <c r="H116" s="33"/>
      <c r="I116" s="19">
        <f>E116*50/C116</f>
        <v>1.5384615384615385E-2</v>
      </c>
    </row>
    <row r="117" spans="1:9" ht="13.5" thickBot="1">
      <c r="A117" s="89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C117/3250</f>
        <v>10.918186669342719</v>
      </c>
      <c r="F117" s="28">
        <f>(D117-C117)/E117</f>
        <v>130.00000000000028</v>
      </c>
      <c r="G117" s="26"/>
      <c r="H117" s="33"/>
      <c r="I117" s="19">
        <f>E117*50/C117</f>
        <v>1.5384615384615385E-2</v>
      </c>
    </row>
    <row r="118" spans="1:9" ht="13.5" thickBot="1">
      <c r="A118" s="79"/>
      <c r="B118" s="13"/>
      <c r="C118" s="22"/>
      <c r="D118" s="23"/>
      <c r="E118" s="23"/>
      <c r="F118" s="27"/>
      <c r="G118" s="30"/>
      <c r="H118" s="10"/>
      <c r="I118" s="24"/>
    </row>
    <row r="119" spans="1:9">
      <c r="A119" s="87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C119/3250</f>
        <v>11.354914136116429</v>
      </c>
      <c r="F119" s="28">
        <f>(D119-C119)/E119</f>
        <v>130.00000000000006</v>
      </c>
      <c r="G119" s="26"/>
      <c r="H119" s="33"/>
      <c r="I119" s="19">
        <f>E119*50/C119</f>
        <v>1.5384615384615385E-2</v>
      </c>
    </row>
    <row r="120" spans="1:9">
      <c r="A120" s="88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C120/3250</f>
        <v>11.809110701561085</v>
      </c>
      <c r="F120" s="28">
        <f>(D120-C120)/E120</f>
        <v>130.0000000000002</v>
      </c>
      <c r="G120" s="26"/>
      <c r="H120" s="33"/>
      <c r="I120" s="19">
        <f>E120*50/C120</f>
        <v>1.5384615384615384E-2</v>
      </c>
    </row>
    <row r="121" spans="1:9">
      <c r="A121" s="88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C121/3250</f>
        <v>12.28147512962353</v>
      </c>
      <c r="F121" s="28">
        <f>(D121-C121)/E121</f>
        <v>130.00000000000003</v>
      </c>
      <c r="G121" s="26"/>
      <c r="H121" s="33"/>
      <c r="I121" s="19">
        <f>E121*50/C121</f>
        <v>1.5384615384615384E-2</v>
      </c>
    </row>
    <row r="122" spans="1:9" ht="13.5" thickBot="1">
      <c r="A122" s="89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C122/3250</f>
        <v>12.772734134808472</v>
      </c>
      <c r="F122" s="28">
        <f>(D122-C122)/E122</f>
        <v>130.00000000000011</v>
      </c>
      <c r="G122" s="26"/>
      <c r="H122" s="33"/>
      <c r="I122" s="19">
        <f>E122*50/C122</f>
        <v>1.5384615384615385E-2</v>
      </c>
    </row>
    <row r="123" spans="1:9" ht="13.5" thickBot="1">
      <c r="A123" s="79"/>
      <c r="B123" s="13"/>
      <c r="C123" s="22"/>
      <c r="D123" s="23"/>
      <c r="E123" s="23"/>
      <c r="F123" s="27"/>
      <c r="G123" s="30"/>
      <c r="H123" s="10"/>
      <c r="I123" s="24"/>
    </row>
    <row r="124" spans="1:9">
      <c r="A124" s="87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C124/3250</f>
        <v>13.28364350020081</v>
      </c>
      <c r="F124" s="28">
        <f>(D124-C124)/E124</f>
        <v>129.99999999999974</v>
      </c>
      <c r="G124" s="26"/>
      <c r="H124" s="33"/>
      <c r="I124" s="19">
        <f>E124*50/C124</f>
        <v>1.5384615384615384E-2</v>
      </c>
    </row>
    <row r="125" spans="1:9">
      <c r="A125" s="88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C125/3250</f>
        <v>13.814989240208842</v>
      </c>
      <c r="F125" s="28">
        <f>(D125-C125)/E125</f>
        <v>130.00000000000017</v>
      </c>
      <c r="G125" s="26"/>
      <c r="H125" s="33"/>
      <c r="I125" s="19">
        <f>E125*50/C125</f>
        <v>1.5384615384615385E-2</v>
      </c>
    </row>
    <row r="126" spans="1:9">
      <c r="A126" s="88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C126/3250</f>
        <v>14.367588809817196</v>
      </c>
      <c r="F126" s="28">
        <f>(D126-C126)/E126</f>
        <v>129.99999999999991</v>
      </c>
      <c r="G126" s="26"/>
      <c r="H126" s="33"/>
      <c r="I126" s="19">
        <f>E126*50/C126</f>
        <v>1.5384615384615384E-2</v>
      </c>
    </row>
    <row r="127" spans="1:9" ht="13.5" thickBot="1">
      <c r="A127" s="89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C127/3250</f>
        <v>14.942292362209884</v>
      </c>
      <c r="F127" s="28">
        <f>(D127-C127)/E127</f>
        <v>129.99999999999997</v>
      </c>
      <c r="G127" s="26"/>
      <c r="H127" s="33"/>
      <c r="I127" s="19">
        <f>E127*50/C127</f>
        <v>1.5384615384615384E-2</v>
      </c>
    </row>
    <row r="128" spans="1:9" ht="13.5" thickBot="1">
      <c r="A128" s="79"/>
      <c r="B128" s="13"/>
      <c r="C128" s="22"/>
      <c r="D128" s="23"/>
      <c r="E128" s="23"/>
      <c r="F128" s="27"/>
      <c r="G128" s="30"/>
      <c r="H128" s="10"/>
      <c r="I128" s="24"/>
    </row>
    <row r="129" spans="1:9">
      <c r="A129" s="87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C129/3250</f>
        <v>15.539984056698279</v>
      </c>
      <c r="F129" s="28">
        <f>(D129-C129)/E129</f>
        <v>130.00000000000003</v>
      </c>
      <c r="G129" s="26"/>
      <c r="H129" s="33"/>
      <c r="I129" s="19">
        <f>E129*50/C129</f>
        <v>1.5384615384615384E-2</v>
      </c>
    </row>
    <row r="130" spans="1:9">
      <c r="A130" s="88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C130/3250</f>
        <v>16.16158341896621</v>
      </c>
      <c r="F130" s="28">
        <f>(D130-C130)/E130</f>
        <v>130.00000000000014</v>
      </c>
      <c r="G130" s="26"/>
      <c r="H130" s="33"/>
      <c r="I130" s="19">
        <f>E130*50/C130</f>
        <v>1.5384615384615382E-2</v>
      </c>
    </row>
    <row r="131" spans="1:9">
      <c r="A131" s="88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C131/3250</f>
        <v>16.80804675572486</v>
      </c>
      <c r="F131" s="28">
        <f>(D131-C131)/E131</f>
        <v>129.99999999999997</v>
      </c>
      <c r="G131" s="26"/>
      <c r="H131" s="33"/>
      <c r="I131" s="19">
        <f>E131*50/C131</f>
        <v>1.5384615384615384E-2</v>
      </c>
    </row>
    <row r="132" spans="1:9" ht="13.5" thickBot="1">
      <c r="A132" s="89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C132/3250</f>
        <v>17.480368625953854</v>
      </c>
      <c r="F132" s="28">
        <f>(D132-C132)/E132</f>
        <v>129.9999999999998</v>
      </c>
      <c r="G132" s="26"/>
      <c r="H132" s="33"/>
      <c r="I132" s="19">
        <f>E132*50/C132</f>
        <v>1.5384615384615385E-2</v>
      </c>
    </row>
    <row r="133" spans="1:9" ht="13.5" thickBot="1">
      <c r="A133" s="79"/>
      <c r="B133" s="13"/>
      <c r="C133" s="22"/>
      <c r="D133" s="23"/>
      <c r="E133" s="23"/>
      <c r="F133" s="27"/>
      <c r="G133" s="30"/>
      <c r="H133" s="10"/>
      <c r="I133" s="24"/>
    </row>
    <row r="134" spans="1:9">
      <c r="A134" s="87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C134/3250</f>
        <v>18.179583370992006</v>
      </c>
      <c r="F134" s="28">
        <f>(D134-C134)/E134</f>
        <v>130</v>
      </c>
      <c r="G134" s="26"/>
      <c r="H134" s="33"/>
      <c r="I134" s="19">
        <f>E134*50/C134</f>
        <v>1.5384615384615384E-2</v>
      </c>
    </row>
    <row r="135" spans="1:9">
      <c r="A135" s="88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C135/3250</f>
        <v>18.906766705831686</v>
      </c>
      <c r="F135" s="28">
        <f>(D135-C135)/E135</f>
        <v>130.00000000000009</v>
      </c>
      <c r="G135" s="26"/>
      <c r="H135" s="33"/>
      <c r="I135" s="19">
        <f>E135*50/C135</f>
        <v>1.5384615384615382E-2</v>
      </c>
    </row>
    <row r="136" spans="1:9">
      <c r="A136" s="88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C136/3250</f>
        <v>19.663037374064956</v>
      </c>
      <c r="F136" s="28">
        <f>(D136-C136)/E136</f>
        <v>130.00000000000023</v>
      </c>
      <c r="G136" s="26"/>
      <c r="H136" s="33"/>
      <c r="I136" s="19">
        <f>E136*50/C136</f>
        <v>1.5384615384615385E-2</v>
      </c>
    </row>
    <row r="137" spans="1:9">
      <c r="A137" s="88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C137/3250</f>
        <v>20.449558869027555</v>
      </c>
      <c r="F137" s="28">
        <f>(D137-C137)/E137</f>
        <v>129.99999999999986</v>
      </c>
      <c r="G137" s="26"/>
      <c r="H137" s="33"/>
      <c r="I137" s="19">
        <f>E137*50/C137</f>
        <v>1.5384615384615385E-2</v>
      </c>
    </row>
    <row r="138" spans="1:9" ht="14.25" customHeight="1" thickBot="1">
      <c r="A138" s="84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C138/3250</f>
        <v>21.267541223788655</v>
      </c>
      <c r="F138" s="28">
        <f>(D138-C138)/E138</f>
        <v>130.00000000000034</v>
      </c>
      <c r="G138" s="26"/>
      <c r="H138" s="33"/>
      <c r="I138" s="19">
        <f>E138*50/C138</f>
        <v>1.5384615384615382E-2</v>
      </c>
    </row>
    <row r="139" spans="1:9" ht="13.5" thickBot="1">
      <c r="A139" s="79"/>
      <c r="B139" s="13"/>
      <c r="C139" s="22"/>
      <c r="D139" s="23"/>
      <c r="E139" s="23"/>
      <c r="F139" s="27"/>
      <c r="G139" s="30"/>
      <c r="H139" s="10"/>
      <c r="I139" s="24"/>
    </row>
  </sheetData>
  <mergeCells count="28"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24:A27"/>
    <mergeCell ref="B1:I1"/>
    <mergeCell ref="A4:A7"/>
    <mergeCell ref="A9:A12"/>
    <mergeCell ref="A14:A17"/>
    <mergeCell ref="A19:A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2017-07-02T10:16:16Z</dcterms:modified>
</cp:coreProperties>
</file>