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ard\Dropbox\Fund Performance\"/>
    </mc:Choice>
  </mc:AlternateContent>
  <bookViews>
    <workbookView xWindow="0" yWindow="0" windowWidth="28800" windowHeight="14820"/>
  </bookViews>
  <sheets>
    <sheet name="Summary" sheetId="2" r:id="rId1"/>
    <sheet name="Trade Details" sheetId="1" r:id="rId2"/>
    <sheet name="Profit Matrix" sheetId="22" r:id="rId3"/>
    <sheet name="Sheet6" sheetId="23" r:id="rId4"/>
    <sheet name="Sheet2" sheetId="26" r:id="rId5"/>
    <sheet name="Sheet1" sheetId="27" r:id="rId6"/>
  </sheets>
  <definedNames>
    <definedName name="_xlnm._FilterDatabase" localSheetId="1" hidden="1">'Trade Details'!$A$2:$R$1269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22" l="1"/>
  <c r="D1" i="22"/>
  <c r="E1" i="22"/>
  <c r="F1" i="22"/>
  <c r="G1" i="22"/>
  <c r="H1" i="22"/>
  <c r="I1" i="22"/>
  <c r="J1" i="22"/>
  <c r="K1" i="22"/>
  <c r="L1" i="22"/>
  <c r="M1" i="22"/>
  <c r="N1" i="22"/>
  <c r="O1" i="22"/>
  <c r="P1" i="22"/>
  <c r="Q1" i="22"/>
  <c r="R1" i="22"/>
  <c r="S1" i="22"/>
  <c r="T1" i="22"/>
  <c r="U1" i="22"/>
  <c r="C1" i="22"/>
  <c r="BR11" i="2" l="1"/>
  <c r="BR4" i="2" l="1"/>
  <c r="BR5" i="2" s="1"/>
  <c r="BR6" i="2" s="1"/>
  <c r="BR7" i="2" s="1"/>
  <c r="BR8" i="2" s="1"/>
  <c r="BR9" i="2" s="1"/>
  <c r="BR10" i="2" s="1"/>
  <c r="BL4" i="2" l="1"/>
  <c r="BL5" i="2" s="1"/>
  <c r="BL6" i="2" s="1"/>
  <c r="BL7" i="2" l="1"/>
  <c r="BZ6" i="2"/>
  <c r="BZ3" i="2"/>
  <c r="BZ4" i="2"/>
  <c r="BZ5" i="2"/>
  <c r="BL8" i="2" l="1"/>
  <c r="BZ7" i="2"/>
  <c r="CA150" i="2"/>
  <c r="CA151" i="2" s="1"/>
  <c r="CA152" i="2" s="1"/>
  <c r="CA153" i="2" s="1"/>
  <c r="CA154" i="2" s="1"/>
  <c r="BL9" i="2" l="1"/>
  <c r="BZ8" i="2"/>
  <c r="CA155" i="2"/>
  <c r="CA156" i="2" s="1"/>
  <c r="CA157" i="2" s="1"/>
  <c r="BL10" i="2" l="1"/>
  <c r="BZ9" i="2"/>
  <c r="C71" i="2"/>
  <c r="B66" i="2"/>
  <c r="B67" i="2" s="1"/>
  <c r="B15" i="2"/>
  <c r="A4" i="2"/>
  <c r="BL11" i="2" l="1"/>
  <c r="BZ10" i="2"/>
  <c r="A5" i="2"/>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L12" i="2" l="1"/>
  <c r="BZ11" i="2"/>
  <c r="B17"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2"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BL13" i="2" l="1"/>
  <c r="BZ12" i="2"/>
  <c r="AL5" i="2"/>
  <c r="AS5" i="2"/>
  <c r="AY5" i="2" s="1"/>
  <c r="AI5" i="2"/>
  <c r="AK5" i="2"/>
  <c r="B18"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H4" i="2"/>
  <c r="A1" i="2"/>
  <c r="AH3" i="2"/>
  <c r="D4" i="2"/>
  <c r="BS4" i="2" s="1"/>
  <c r="AN3" i="2"/>
  <c r="D3" i="2"/>
  <c r="BS3" i="2" s="1"/>
  <c r="AN4" i="2"/>
  <c r="AQ3" i="2"/>
  <c r="AW3" i="2" s="1"/>
  <c r="AK3" i="2"/>
  <c r="AQ4" i="2"/>
  <c r="AK4" i="2"/>
  <c r="W2085" i="1"/>
  <c r="Z2083" i="1"/>
  <c r="AB2083" i="1" s="1"/>
  <c r="W2077" i="1"/>
  <c r="W2057" i="1"/>
  <c r="W2053" i="1"/>
  <c r="X2030" i="1"/>
  <c r="Z2028" i="1"/>
  <c r="AB2028" i="1" s="1"/>
  <c r="Z2022" i="1"/>
  <c r="AB2022" i="1" s="1"/>
  <c r="Z2020" i="1"/>
  <c r="AB2020" i="1" s="1"/>
  <c r="W2018" i="1"/>
  <c r="AJ5" i="2"/>
  <c r="AN5" i="2"/>
  <c r="AT5" i="2" s="1"/>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AU5"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X235" i="1" s="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X243" i="1" s="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X259" i="1" s="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W325" i="1" s="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W337" i="1" s="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Z419" i="1" s="1"/>
  <c r="AB419" i="1" s="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W451" i="1" s="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W560" i="1" s="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W591" i="1" s="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X628" i="1" s="1"/>
  <c r="V628" i="1"/>
  <c r="Y628" i="1"/>
  <c r="AA628" i="1"/>
  <c r="AD628" i="1" s="1"/>
  <c r="U629" i="1"/>
  <c r="V629" i="1"/>
  <c r="Y629" i="1"/>
  <c r="AA629" i="1"/>
  <c r="AD629" i="1" s="1"/>
  <c r="U630" i="1"/>
  <c r="V630" i="1"/>
  <c r="Y630" i="1"/>
  <c r="AA630" i="1"/>
  <c r="AD630" i="1" s="1"/>
  <c r="U631" i="1"/>
  <c r="V631" i="1"/>
  <c r="Y631" i="1"/>
  <c r="AA631" i="1"/>
  <c r="AD631" i="1" s="1"/>
  <c r="U632" i="1"/>
  <c r="W632" i="1" s="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X660" i="1" s="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Z693" i="1" s="1"/>
  <c r="AB693" i="1" s="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X774" i="1" s="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W1035" i="1" s="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W1045" i="1" s="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W1077" i="1" s="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W1112" i="1" s="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Z1159" i="1" s="1"/>
  <c r="AB1159" i="1" s="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X1183" i="1" s="1"/>
  <c r="V1183" i="1"/>
  <c r="Y1183" i="1"/>
  <c r="AA1183" i="1"/>
  <c r="AD1183" i="1" s="1"/>
  <c r="U1184" i="1"/>
  <c r="V1184" i="1"/>
  <c r="Y1184" i="1"/>
  <c r="AA1184" i="1"/>
  <c r="AD1184" i="1" s="1"/>
  <c r="U1185" i="1"/>
  <c r="V1185" i="1"/>
  <c r="Y1185" i="1"/>
  <c r="AA1185" i="1"/>
  <c r="AD1185" i="1" s="1"/>
  <c r="U1186" i="1"/>
  <c r="V1186" i="1"/>
  <c r="Y1186" i="1"/>
  <c r="AA1186" i="1"/>
  <c r="AD1186" i="1" s="1"/>
  <c r="U1187" i="1"/>
  <c r="W1187" i="1" s="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Z1220" i="1" s="1"/>
  <c r="AB1220" i="1" s="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Z1283" i="1" s="1"/>
  <c r="AB1283" i="1" s="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X1293" i="1" s="1"/>
  <c r="V1293" i="1"/>
  <c r="Y1293" i="1"/>
  <c r="AA1293" i="1"/>
  <c r="U1294" i="1"/>
  <c r="V1294" i="1"/>
  <c r="Y1294" i="1"/>
  <c r="AA1294" i="1"/>
  <c r="AD1294" i="1" s="1"/>
  <c r="U1295" i="1"/>
  <c r="V1295" i="1"/>
  <c r="W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c r="U1302" i="1"/>
  <c r="V1302" i="1"/>
  <c r="Y1302" i="1"/>
  <c r="AA1302" i="1"/>
  <c r="AD1302" i="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X1310" i="1" s="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X1327" i="1" s="1"/>
  <c r="AA1327" i="1"/>
  <c r="U1328" i="1"/>
  <c r="V1328" i="1"/>
  <c r="Y1328" i="1"/>
  <c r="AA1328" i="1"/>
  <c r="AD1328" i="1" s="1"/>
  <c r="U1329" i="1"/>
  <c r="V1329" i="1"/>
  <c r="Y1329" i="1"/>
  <c r="AA1329" i="1"/>
  <c r="AD1329" i="1" s="1"/>
  <c r="U1330" i="1"/>
  <c r="X1330" i="1" s="1"/>
  <c r="V1330" i="1"/>
  <c r="Y1330" i="1"/>
  <c r="AA1330" i="1"/>
  <c r="AD1330" i="1" s="1"/>
  <c r="U1331" i="1"/>
  <c r="V1331" i="1"/>
  <c r="Y1331" i="1"/>
  <c r="AA1331" i="1"/>
  <c r="AD1331" i="1" s="1"/>
  <c r="U1332" i="1"/>
  <c r="W1332" i="1" s="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X1341" i="1" s="1"/>
  <c r="AA1341" i="1"/>
  <c r="AD1341" i="1" s="1"/>
  <c r="U1342" i="1"/>
  <c r="V1342" i="1"/>
  <c r="Y1342" i="1"/>
  <c r="X1342" i="1" s="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X1356" i="1" s="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c r="U1363" i="1"/>
  <c r="V1363" i="1"/>
  <c r="Y1363" i="1"/>
  <c r="AA1363" i="1"/>
  <c r="AD1363" i="1" s="1"/>
  <c r="U1364" i="1"/>
  <c r="V1364" i="1"/>
  <c r="Y1364" i="1"/>
  <c r="AA1364" i="1"/>
  <c r="U1365" i="1"/>
  <c r="Z1365" i="1" s="1"/>
  <c r="AB1365" i="1" s="1"/>
  <c r="V1365" i="1"/>
  <c r="Y1365" i="1"/>
  <c r="AA1365" i="1"/>
  <c r="AD1365" i="1" s="1"/>
  <c r="U1366" i="1"/>
  <c r="V1366" i="1"/>
  <c r="Y1366" i="1"/>
  <c r="AA1366" i="1"/>
  <c r="AD1366" i="1" s="1"/>
  <c r="U1367" i="1"/>
  <c r="V1367" i="1"/>
  <c r="Y1367" i="1"/>
  <c r="AA1367" i="1"/>
  <c r="AD1367" i="1"/>
  <c r="U1368" i="1"/>
  <c r="V1368" i="1"/>
  <c r="Y1368" i="1"/>
  <c r="AA1368" i="1"/>
  <c r="AD1368" i="1" s="1"/>
  <c r="U1369" i="1"/>
  <c r="V1369" i="1"/>
  <c r="Y1369" i="1"/>
  <c r="AA1369" i="1"/>
  <c r="AD1369" i="1" s="1"/>
  <c r="U1370" i="1"/>
  <c r="V1370" i="1"/>
  <c r="Y1370" i="1"/>
  <c r="AA1370" i="1"/>
  <c r="AD1370" i="1" s="1"/>
  <c r="U1371" i="1"/>
  <c r="V1371" i="1"/>
  <c r="Y1371" i="1"/>
  <c r="AA1371" i="1"/>
  <c r="AD1371" i="1" s="1"/>
  <c r="U1372" i="1"/>
  <c r="W1372" i="1" s="1"/>
  <c r="V1372" i="1"/>
  <c r="Y1372" i="1"/>
  <c r="AA1372" i="1"/>
  <c r="U1373" i="1"/>
  <c r="V1373" i="1"/>
  <c r="Y1373" i="1"/>
  <c r="AA1373" i="1"/>
  <c r="AD1373" i="1" s="1"/>
  <c r="U1374" i="1"/>
  <c r="V1374" i="1"/>
  <c r="Y1374" i="1"/>
  <c r="X1374" i="1" s="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X1383" i="1" s="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X1390" i="1" s="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W1404" i="1" s="1"/>
  <c r="Y1404" i="1"/>
  <c r="AA1404" i="1"/>
  <c r="U1405" i="1"/>
  <c r="W1405" i="1" s="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Z1411" i="1"/>
  <c r="AB1411" i="1" s="1"/>
  <c r="AA1411" i="1"/>
  <c r="AD1411" i="1" s="1"/>
  <c r="U1412" i="1"/>
  <c r="X1412" i="1" s="1"/>
  <c r="V1412" i="1"/>
  <c r="Y1412" i="1"/>
  <c r="AA1412" i="1"/>
  <c r="U1413" i="1"/>
  <c r="V1413" i="1"/>
  <c r="Y1413" i="1"/>
  <c r="AA1413" i="1"/>
  <c r="U1414" i="1"/>
  <c r="V1414" i="1"/>
  <c r="Y1414" i="1"/>
  <c r="AA1414" i="1"/>
  <c r="AD1414" i="1" s="1"/>
  <c r="U1415" i="1"/>
  <c r="V1415" i="1"/>
  <c r="Y1415" i="1"/>
  <c r="AA1415" i="1"/>
  <c r="AD1415" i="1" s="1"/>
  <c r="U1416" i="1"/>
  <c r="W1416" i="1" s="1"/>
  <c r="V1416" i="1"/>
  <c r="Y1416" i="1"/>
  <c r="AA1416" i="1"/>
  <c r="AD1416" i="1" s="1"/>
  <c r="U1417" i="1"/>
  <c r="V1417" i="1"/>
  <c r="Y1417" i="1"/>
  <c r="AA1417" i="1"/>
  <c r="AD1417" i="1" s="1"/>
  <c r="U1418" i="1"/>
  <c r="V1418" i="1"/>
  <c r="Y1418" i="1"/>
  <c r="AA1418" i="1"/>
  <c r="AD1418" i="1" s="1"/>
  <c r="U1419" i="1"/>
  <c r="Z1419" i="1" s="1"/>
  <c r="AB1419" i="1" s="1"/>
  <c r="V1419" i="1"/>
  <c r="Y1419" i="1"/>
  <c r="AA1419" i="1"/>
  <c r="AD1419" i="1" s="1"/>
  <c r="U1420" i="1"/>
  <c r="X1420" i="1" s="1"/>
  <c r="V1420" i="1"/>
  <c r="Y1420" i="1"/>
  <c r="AA1420" i="1"/>
  <c r="U1421" i="1"/>
  <c r="V1421" i="1"/>
  <c r="Y1421" i="1"/>
  <c r="AA1421" i="1"/>
  <c r="AD1421" i="1" s="1"/>
  <c r="U1422" i="1"/>
  <c r="Z1422" i="1" s="1"/>
  <c r="AB1422" i="1" s="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W1432" i="1" s="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c r="U1441" i="1"/>
  <c r="W1441" i="1" s="1"/>
  <c r="V1441" i="1"/>
  <c r="Y1441" i="1"/>
  <c r="AA1441" i="1"/>
  <c r="AD1441" i="1" s="1"/>
  <c r="U1442" i="1"/>
  <c r="V1442" i="1"/>
  <c r="Y1442" i="1"/>
  <c r="AA1442" i="1"/>
  <c r="AD1442" i="1" s="1"/>
  <c r="U1443" i="1"/>
  <c r="V1443" i="1"/>
  <c r="Y1443" i="1"/>
  <c r="AA1443" i="1"/>
  <c r="AD1443" i="1" s="1"/>
  <c r="U1444" i="1"/>
  <c r="V1444" i="1"/>
  <c r="Y1444" i="1"/>
  <c r="AA1444" i="1"/>
  <c r="U1445" i="1"/>
  <c r="W1445" i="1" s="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X1455" i="1" s="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X1461" i="1" s="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V1475" i="1"/>
  <c r="Y1475" i="1"/>
  <c r="AA1475" i="1"/>
  <c r="AD1475" i="1" s="1"/>
  <c r="U1476" i="1"/>
  <c r="V1476" i="1"/>
  <c r="Y1476" i="1"/>
  <c r="AA1476" i="1"/>
  <c r="U1477" i="1"/>
  <c r="V1477" i="1"/>
  <c r="Y1477" i="1"/>
  <c r="AA1477" i="1"/>
  <c r="AD1477" i="1" s="1"/>
  <c r="U1478" i="1"/>
  <c r="V1478" i="1"/>
  <c r="Y1478" i="1"/>
  <c r="AA1478" i="1"/>
  <c r="AD1478" i="1" s="1"/>
  <c r="U1479" i="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X1486" i="1" s="1"/>
  <c r="AA1486" i="1"/>
  <c r="AD1486" i="1" s="1"/>
  <c r="U1487" i="1"/>
  <c r="X1487" i="1" s="1"/>
  <c r="V1487" i="1"/>
  <c r="Y1487" i="1"/>
  <c r="AA1487" i="1"/>
  <c r="AD1487" i="1" s="1"/>
  <c r="U1488" i="1"/>
  <c r="X1488" i="1" s="1"/>
  <c r="V1488" i="1"/>
  <c r="W1488" i="1" s="1"/>
  <c r="Y1488" i="1"/>
  <c r="AA1488" i="1"/>
  <c r="AD1488" i="1" s="1"/>
  <c r="U1489" i="1"/>
  <c r="W1489" i="1" s="1"/>
  <c r="V1489" i="1"/>
  <c r="Y1489" i="1"/>
  <c r="AA1489" i="1"/>
  <c r="AD1489" i="1" s="1"/>
  <c r="U1490" i="1"/>
  <c r="Z1490" i="1" s="1"/>
  <c r="AB1490" i="1" s="1"/>
  <c r="V1490" i="1"/>
  <c r="Y1490" i="1"/>
  <c r="AA1490" i="1"/>
  <c r="AD1490" i="1" s="1"/>
  <c r="U1491" i="1"/>
  <c r="V1491" i="1"/>
  <c r="Y1491" i="1"/>
  <c r="AA1491" i="1"/>
  <c r="U1492" i="1"/>
  <c r="V1492" i="1"/>
  <c r="X1492" i="1"/>
  <c r="Y1492" i="1"/>
  <c r="AA1492" i="1"/>
  <c r="U1493" i="1"/>
  <c r="V1493" i="1"/>
  <c r="W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X1508" i="1" s="1"/>
  <c r="AA1508" i="1"/>
  <c r="U1509" i="1"/>
  <c r="W1509" i="1" s="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X1527" i="1" s="1"/>
  <c r="AA1527" i="1"/>
  <c r="AD1527" i="1" s="1"/>
  <c r="U1528" i="1"/>
  <c r="V1528" i="1"/>
  <c r="W1528" i="1" s="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W1536" i="1" s="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BZ13" i="2" l="1"/>
  <c r="BL14" i="2"/>
  <c r="BT4" i="2"/>
  <c r="BT5" i="2"/>
  <c r="BT3" i="2"/>
  <c r="BT6" i="2"/>
  <c r="Z1479" i="1"/>
  <c r="AB1479" i="1" s="1"/>
  <c r="Z1475" i="1"/>
  <c r="AB1475" i="1" s="1"/>
  <c r="Z1406" i="1"/>
  <c r="AB1406" i="1" s="1"/>
  <c r="W1400" i="1"/>
  <c r="X1396" i="1"/>
  <c r="W1392" i="1"/>
  <c r="Z1390" i="1"/>
  <c r="AB1390" i="1" s="1"/>
  <c r="W1374" i="1"/>
  <c r="Z1341" i="1"/>
  <c r="AB1341" i="1" s="1"/>
  <c r="W1333" i="1"/>
  <c r="W1319" i="1"/>
  <c r="W1311" i="1"/>
  <c r="X1292" i="1"/>
  <c r="Z903" i="1"/>
  <c r="AB903" i="1" s="1"/>
  <c r="W861" i="1"/>
  <c r="W845" i="1"/>
  <c r="W839" i="1"/>
  <c r="X460" i="1"/>
  <c r="Z1467" i="1"/>
  <c r="AB1467" i="1" s="1"/>
  <c r="Z1463" i="1"/>
  <c r="AB1463" i="1" s="1"/>
  <c r="Z1382" i="1"/>
  <c r="AB1382" i="1" s="1"/>
  <c r="X1294" i="1"/>
  <c r="W498" i="1"/>
  <c r="W414" i="1"/>
  <c r="W362" i="1"/>
  <c r="Z522" i="1"/>
  <c r="AB522" i="1" s="1"/>
  <c r="Z502" i="1"/>
  <c r="AB502" i="1" s="1"/>
  <c r="Z1366" i="1"/>
  <c r="AB1366" i="1" s="1"/>
  <c r="X1429" i="1"/>
  <c r="W1397" i="1"/>
  <c r="W1356" i="1"/>
  <c r="W1206" i="1"/>
  <c r="W1198" i="1"/>
  <c r="W683" i="1"/>
  <c r="X655" i="1"/>
  <c r="X575" i="1"/>
  <c r="W1452" i="1"/>
  <c r="X1399" i="1"/>
  <c r="Z1350" i="1"/>
  <c r="AB1350" i="1" s="1"/>
  <c r="Z1342" i="1"/>
  <c r="AB1342" i="1" s="1"/>
  <c r="Z1118" i="1"/>
  <c r="AB1118" i="1" s="1"/>
  <c r="Z1104" i="1"/>
  <c r="AB1104" i="1" s="1"/>
  <c r="Z1072" i="1"/>
  <c r="AB1072" i="1" s="1"/>
  <c r="Z1060" i="1"/>
  <c r="AB1060" i="1" s="1"/>
  <c r="Z1054" i="1"/>
  <c r="AB1054" i="1" s="1"/>
  <c r="Z1036" i="1"/>
  <c r="AB1036" i="1" s="1"/>
  <c r="X1034" i="1"/>
  <c r="X1032" i="1"/>
  <c r="Z1030" i="1"/>
  <c r="AB1030" i="1" s="1"/>
  <c r="X1026" i="1"/>
  <c r="X1022" i="1"/>
  <c r="Z1018" i="1"/>
  <c r="AB1018" i="1" s="1"/>
  <c r="Z1012" i="1"/>
  <c r="AB1012" i="1" s="1"/>
  <c r="Z1462" i="1"/>
  <c r="AB1462" i="1" s="1"/>
  <c r="W1440" i="1"/>
  <c r="X1430" i="1"/>
  <c r="X1359" i="1"/>
  <c r="Z1326" i="1"/>
  <c r="AB1326" i="1" s="1"/>
  <c r="X1298" i="1"/>
  <c r="Z876" i="1"/>
  <c r="AB876" i="1" s="1"/>
  <c r="X702" i="1"/>
  <c r="U3" i="2"/>
  <c r="V3" i="2"/>
  <c r="Y3" i="2" s="1"/>
  <c r="T3" i="2"/>
  <c r="T4" i="2"/>
  <c r="U4" i="2"/>
  <c r="V4" i="2"/>
  <c r="Y4" i="2" s="1"/>
  <c r="V6" i="2"/>
  <c r="Y6" i="2" s="1"/>
  <c r="T5" i="2"/>
  <c r="V5" i="2"/>
  <c r="Y5" i="2" s="1"/>
  <c r="U5" i="2"/>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W1761" i="1"/>
  <c r="X1524" i="1"/>
  <c r="X1448" i="1"/>
  <c r="W1406" i="1"/>
  <c r="W1352" i="1"/>
  <c r="X1335" i="1"/>
  <c r="W1312" i="1"/>
  <c r="W1304" i="1"/>
  <c r="X1084" i="1"/>
  <c r="X901" i="1"/>
  <c r="X556" i="1"/>
  <c r="W430" i="1"/>
  <c r="Z340" i="1"/>
  <c r="AB340" i="1" s="1"/>
  <c r="AD340" i="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AR7" i="2"/>
  <c r="AJ7" i="2"/>
  <c r="AQ7" i="2"/>
  <c r="AI7" i="2"/>
  <c r="AP7" i="2"/>
  <c r="AH7" i="2"/>
  <c r="AN7" i="2"/>
  <c r="D7" i="2"/>
  <c r="BS7" i="2" s="1"/>
  <c r="BT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L15" i="2" l="1"/>
  <c r="BZ14" i="2"/>
  <c r="V7" i="2"/>
  <c r="Y7" i="2" s="1"/>
  <c r="AV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AB217" i="1"/>
  <c r="AZ7" i="2"/>
  <c r="AT7" i="2"/>
  <c r="AU7" i="2"/>
  <c r="AY7" i="2"/>
  <c r="AW7" i="2"/>
  <c r="AO8" i="2"/>
  <c r="AN8" i="2"/>
  <c r="D8" i="2"/>
  <c r="AM8" i="2"/>
  <c r="AL8" i="2"/>
  <c r="A9" i="2"/>
  <c r="AS8" i="2"/>
  <c r="AY8" i="2" s="1"/>
  <c r="AK8" i="2"/>
  <c r="AR8" i="2"/>
  <c r="AJ8" i="2"/>
  <c r="AP8" i="2"/>
  <c r="AH8" i="2"/>
  <c r="AQ8" i="2"/>
  <c r="AI8" i="2"/>
  <c r="AB1178" i="1"/>
  <c r="U71" i="1"/>
  <c r="BL16" i="2" l="1"/>
  <c r="BZ15" i="2"/>
  <c r="BS8" i="2"/>
  <c r="BT8" i="2"/>
  <c r="V8" i="2"/>
  <c r="Y8" i="2" s="1"/>
  <c r="AX8" i="2"/>
  <c r="AW8" i="2"/>
  <c r="AZ8" i="2"/>
  <c r="AT8" i="2"/>
  <c r="AV8" i="2"/>
  <c r="AQ9" i="2"/>
  <c r="AI9" i="2"/>
  <c r="AP9" i="2"/>
  <c r="AH9" i="2"/>
  <c r="AO9" i="2"/>
  <c r="AN9" i="2"/>
  <c r="D9" i="2"/>
  <c r="BS9" i="2" s="1"/>
  <c r="BT9" i="2" s="1"/>
  <c r="AM9" i="2"/>
  <c r="AL9" i="2"/>
  <c r="AR9" i="2"/>
  <c r="AX9" i="2" s="1"/>
  <c r="AJ9" i="2"/>
  <c r="A10" i="2"/>
  <c r="AS9" i="2"/>
  <c r="AY9" i="2" s="1"/>
  <c r="AK9" i="2"/>
  <c r="AU8" i="2"/>
  <c r="AA4" i="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G6" i="2" s="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O6" i="2" s="1"/>
  <c r="P6" i="2" s="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I6" i="2" s="1"/>
  <c r="J6" i="2" s="1"/>
  <c r="V4" i="1"/>
  <c r="V5" i="1"/>
  <c r="V6" i="1"/>
  <c r="V7" i="1"/>
  <c r="V8" i="1"/>
  <c r="V9" i="1"/>
  <c r="V10" i="1"/>
  <c r="V11" i="1"/>
  <c r="V12" i="1"/>
  <c r="V13" i="1"/>
  <c r="V14" i="1"/>
  <c r="V15" i="1"/>
  <c r="V16" i="1"/>
  <c r="V17" i="1"/>
  <c r="V18" i="1"/>
  <c r="V19" i="1"/>
  <c r="V20" i="1"/>
  <c r="V21" i="1"/>
  <c r="V22" i="1"/>
  <c r="V23" i="1"/>
  <c r="V24" i="1"/>
  <c r="V25" i="1"/>
  <c r="V26" i="1"/>
  <c r="O9" i="2" l="1"/>
  <c r="P9" i="2" s="1"/>
  <c r="R9" i="2"/>
  <c r="I9" i="2"/>
  <c r="J9" i="2" s="1"/>
  <c r="BL17" i="2"/>
  <c r="BZ16" i="2"/>
  <c r="G9" i="2"/>
  <c r="I8" i="2"/>
  <c r="J8" i="2" s="1"/>
  <c r="AD28" i="1"/>
  <c r="G8" i="2"/>
  <c r="O8" i="2"/>
  <c r="P8" i="2" s="1"/>
  <c r="H6" i="2"/>
  <c r="X6" i="2"/>
  <c r="I7" i="2"/>
  <c r="J7" i="2" s="1"/>
  <c r="AD4" i="1"/>
  <c r="G7" i="2"/>
  <c r="O7" i="2"/>
  <c r="P7" i="2" s="1"/>
  <c r="U9" i="2"/>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X3" i="2" s="1"/>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X4" i="2" s="1"/>
  <c r="O4" i="2"/>
  <c r="P4" i="2" s="1"/>
  <c r="G5" i="2"/>
  <c r="X5" i="2" s="1"/>
  <c r="AZ9" i="2"/>
  <c r="AV9" i="2"/>
  <c r="A11" i="2"/>
  <c r="AS10" i="2"/>
  <c r="AK10" i="2"/>
  <c r="I10" i="2"/>
  <c r="AR10" i="2"/>
  <c r="AJ10" i="2"/>
  <c r="AQ10" i="2"/>
  <c r="AI10" i="2"/>
  <c r="O10" i="2"/>
  <c r="G10" i="2"/>
  <c r="AP10" i="2"/>
  <c r="AV10" i="2" s="1"/>
  <c r="AH10" i="2"/>
  <c r="AO10" i="2"/>
  <c r="AN10" i="2"/>
  <c r="D10" i="2"/>
  <c r="BS10" i="2" s="1"/>
  <c r="BT10" i="2" s="1"/>
  <c r="AL10" i="2"/>
  <c r="R10" i="2"/>
  <c r="AM10" i="2"/>
  <c r="AT9" i="2"/>
  <c r="AW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R4" i="2" s="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R5" i="2" s="1"/>
  <c r="W141" i="1"/>
  <c r="X171" i="1"/>
  <c r="X107" i="1"/>
  <c r="X155" i="1"/>
  <c r="W197" i="1"/>
  <c r="W133" i="1"/>
  <c r="X163" i="1"/>
  <c r="X99" i="1"/>
  <c r="Z189" i="1"/>
  <c r="AB189" i="1" s="1"/>
  <c r="Z3" i="1"/>
  <c r="E6" i="2" s="1"/>
  <c r="F6" i="2" s="1"/>
  <c r="BM6" i="2" s="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Z47" i="1"/>
  <c r="AB47" i="1" s="1"/>
  <c r="Z39" i="1"/>
  <c r="AB39" i="1" s="1"/>
  <c r="Z31" i="1"/>
  <c r="AB31" i="1" s="1"/>
  <c r="Z92" i="1"/>
  <c r="AB92" i="1" s="1"/>
  <c r="Z84" i="1"/>
  <c r="AB84" i="1" s="1"/>
  <c r="Z76" i="1"/>
  <c r="AB76" i="1" s="1"/>
  <c r="Z68" i="1"/>
  <c r="AB68" i="1" s="1"/>
  <c r="Z60" i="1"/>
  <c r="AB60" i="1" s="1"/>
  <c r="Z52" i="1"/>
  <c r="AB52" i="1" s="1"/>
  <c r="Z44" i="1"/>
  <c r="AB44" i="1" s="1"/>
  <c r="Z36" i="1"/>
  <c r="AB36" i="1" s="1"/>
  <c r="Z28" i="1"/>
  <c r="Z20" i="1"/>
  <c r="AB20" i="1" s="1"/>
  <c r="Z12" i="1"/>
  <c r="AB12" i="1" s="1"/>
  <c r="W77" i="1"/>
  <c r="X75" i="1"/>
  <c r="W85" i="1"/>
  <c r="W69" i="1"/>
  <c r="AD3" i="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M6" i="2" s="1"/>
  <c r="N6" i="2" s="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K6" i="2" s="1"/>
  <c r="L6" i="2" s="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K10" i="2" l="1"/>
  <c r="M10" i="2"/>
  <c r="Q10" i="2"/>
  <c r="S10" i="2" s="1"/>
  <c r="E10" i="2"/>
  <c r="X9" i="2"/>
  <c r="K9" i="2"/>
  <c r="L9" i="2" s="1"/>
  <c r="M9" i="2"/>
  <c r="N9" i="2" s="1"/>
  <c r="BL18" i="2"/>
  <c r="BZ17" i="2"/>
  <c r="H9" i="2"/>
  <c r="AB55" i="1"/>
  <c r="E9" i="2"/>
  <c r="F9" i="2" s="1"/>
  <c r="BM9" i="2" s="1"/>
  <c r="M8" i="2"/>
  <c r="N8" i="2" s="1"/>
  <c r="K8" i="2"/>
  <c r="L8" i="2" s="1"/>
  <c r="H8" i="2"/>
  <c r="AB28" i="1"/>
  <c r="E8" i="2"/>
  <c r="F8" i="2" s="1"/>
  <c r="BM8" i="2" s="1"/>
  <c r="R8" i="2"/>
  <c r="U8" i="2"/>
  <c r="X8" i="2" s="1"/>
  <c r="H7" i="2"/>
  <c r="K7" i="2"/>
  <c r="L7" i="2" s="1"/>
  <c r="R7" i="2"/>
  <c r="U7" i="2"/>
  <c r="X7" i="2" s="1"/>
  <c r="AB4" i="1"/>
  <c r="E7" i="2"/>
  <c r="F7" i="2" s="1"/>
  <c r="BM7" i="2" s="1"/>
  <c r="U6" i="2"/>
  <c r="R6" i="2"/>
  <c r="M7" i="2"/>
  <c r="N7" i="2" s="1"/>
  <c r="H4" i="2"/>
  <c r="H5" i="2"/>
  <c r="H3" i="2"/>
  <c r="T10" i="2"/>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BS11" i="2" s="1"/>
  <c r="BT11" i="2" s="1"/>
  <c r="AQ11" i="2"/>
  <c r="AH11" i="2"/>
  <c r="M11" i="2"/>
  <c r="E11" i="2"/>
  <c r="P10" i="2"/>
  <c r="H10" i="2"/>
  <c r="N10" i="2"/>
  <c r="F10" i="2"/>
  <c r="BM10" i="2" s="1"/>
  <c r="L10" i="2"/>
  <c r="J10" i="2"/>
  <c r="AX10" i="2"/>
  <c r="AZ10" i="2"/>
  <c r="AB38" i="1"/>
  <c r="Q4" i="2" s="1"/>
  <c r="S4" i="2" s="1"/>
  <c r="AB3" i="1"/>
  <c r="AB109" i="1"/>
  <c r="Q5" i="2" s="1"/>
  <c r="S5" i="2" s="1"/>
  <c r="BN11" i="2" l="1"/>
  <c r="BN10" i="2"/>
  <c r="W10" i="2"/>
  <c r="BO10" i="2" s="1"/>
  <c r="BN9" i="2"/>
  <c r="BZ18" i="2"/>
  <c r="BL19" i="2"/>
  <c r="Q9" i="2"/>
  <c r="S9" i="2" s="1"/>
  <c r="T9" i="2"/>
  <c r="W9" i="2" s="1"/>
  <c r="BO9" i="2" s="1"/>
  <c r="Q8" i="2"/>
  <c r="S8" i="2" s="1"/>
  <c r="T8" i="2"/>
  <c r="W8" i="2" s="1"/>
  <c r="BO8" i="2" s="1"/>
  <c r="T7" i="2"/>
  <c r="W7" i="2" s="1"/>
  <c r="BO7" i="2" s="1"/>
  <c r="Q7" i="2"/>
  <c r="S7" i="2" s="1"/>
  <c r="T6" i="2"/>
  <c r="Q6" i="2"/>
  <c r="S6" i="2" s="1"/>
  <c r="BN7" i="2"/>
  <c r="BN8" i="2"/>
  <c r="BN4" i="2"/>
  <c r="BN3" i="2"/>
  <c r="BN5" i="2"/>
  <c r="BN6" i="2"/>
  <c r="BP4" i="2"/>
  <c r="BP3" i="2"/>
  <c r="BP5" i="2"/>
  <c r="F4" i="2"/>
  <c r="BM4" i="2" s="1"/>
  <c r="W4" i="2"/>
  <c r="BO4" i="2" s="1"/>
  <c r="F3" i="2"/>
  <c r="BM3" i="2" s="1"/>
  <c r="W3" i="2"/>
  <c r="BO3" i="2" s="1"/>
  <c r="F5" i="2"/>
  <c r="BM5" i="2" s="1"/>
  <c r="W5" i="2"/>
  <c r="BO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BM11" i="2" s="1"/>
  <c r="L11" i="2"/>
  <c r="A13" i="2"/>
  <c r="AS12" i="2"/>
  <c r="AY12" i="2" s="1"/>
  <c r="AK12" i="2"/>
  <c r="AD12" i="2" a="1"/>
  <c r="AD12" i="2" s="1"/>
  <c r="AE12" i="2" s="1"/>
  <c r="AN12" i="2"/>
  <c r="AF12" i="2" a="1"/>
  <c r="AF12" i="2" s="1"/>
  <c r="AG12" i="2" s="1"/>
  <c r="AM12" i="2"/>
  <c r="K12" i="2"/>
  <c r="AJ12" i="2"/>
  <c r="I12" i="2"/>
  <c r="AI12" i="2"/>
  <c r="R12" i="2"/>
  <c r="AH12" i="2"/>
  <c r="Q12" i="2"/>
  <c r="G12" i="2"/>
  <c r="X12" i="2" s="1"/>
  <c r="AR12" i="2"/>
  <c r="AQ12" i="2"/>
  <c r="O12" i="2"/>
  <c r="E12" i="2"/>
  <c r="AP12" i="2"/>
  <c r="D12" i="2"/>
  <c r="AL12" i="2"/>
  <c r="AO12" i="2"/>
  <c r="M12" i="2"/>
  <c r="AT11" i="2"/>
  <c r="AU11" i="2"/>
  <c r="BP11" i="2" l="1"/>
  <c r="BP10" i="2"/>
  <c r="W6" i="2"/>
  <c r="BO6" i="2" s="1"/>
  <c r="BP9" i="2"/>
  <c r="BL20" i="2"/>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BZ19" i="2"/>
  <c r="Z4" i="2"/>
  <c r="CA4" i="2" s="1"/>
  <c r="BP7" i="2"/>
  <c r="BP8" i="2"/>
  <c r="BP6" i="2"/>
  <c r="W11" i="2"/>
  <c r="BO11" i="2" s="1"/>
  <c r="T12" i="2"/>
  <c r="U12" i="2"/>
  <c r="V12" i="2"/>
  <c r="Y12" i="2" s="1"/>
  <c r="AV12" i="2"/>
  <c r="AW12" i="2"/>
  <c r="AU12" i="2"/>
  <c r="AA3" i="2"/>
  <c r="AB3" i="2"/>
  <c r="AC3" i="2" s="1"/>
  <c r="CB3" i="2" s="1"/>
  <c r="AX12" i="2"/>
  <c r="L12" i="2"/>
  <c r="H12" i="2"/>
  <c r="P12" i="2"/>
  <c r="F12" i="2"/>
  <c r="N12" i="2"/>
  <c r="J12" i="2"/>
  <c r="AZ12" i="2"/>
  <c r="AT12" i="2"/>
  <c r="S12" i="2"/>
  <c r="AM13" i="2"/>
  <c r="K13" i="2"/>
  <c r="A14" i="2"/>
  <c r="AS13" i="2"/>
  <c r="AY13" i="2" s="1"/>
  <c r="AK13" i="2"/>
  <c r="AD13" i="2" a="1"/>
  <c r="AD13" i="2" s="1"/>
  <c r="AE13" i="2" s="1"/>
  <c r="AP13" i="2"/>
  <c r="AH13" i="2"/>
  <c r="AO13" i="2"/>
  <c r="M13" i="2"/>
  <c r="E13" i="2"/>
  <c r="AR13" i="2"/>
  <c r="AQ13" i="2"/>
  <c r="AW13" i="2" s="1"/>
  <c r="I13" i="2"/>
  <c r="AN13" i="2"/>
  <c r="AT13" i="2" s="1"/>
  <c r="AL13" i="2"/>
  <c r="R13" i="2"/>
  <c r="G13" i="2"/>
  <c r="X13" i="2" s="1"/>
  <c r="AJ13" i="2"/>
  <c r="Q13" i="2"/>
  <c r="D13" i="2"/>
  <c r="AF13" i="2" a="1"/>
  <c r="AF13" i="2" s="1"/>
  <c r="AG13" i="2" s="1"/>
  <c r="O13" i="2"/>
  <c r="AI13" i="2"/>
  <c r="Z5" i="2" l="1"/>
  <c r="CA5" i="2" s="1"/>
  <c r="AA4" i="2"/>
  <c r="AB4" i="2"/>
  <c r="AC4" i="2" s="1"/>
  <c r="CB4" i="2" s="1"/>
  <c r="W12" i="2"/>
  <c r="T13" i="2"/>
  <c r="V13" i="2"/>
  <c r="Y13" i="2" s="1"/>
  <c r="U13" i="2"/>
  <c r="AX13" i="2"/>
  <c r="AB5" i="2"/>
  <c r="AC5" i="2" s="1"/>
  <c r="CB5"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X14" i="2" s="1"/>
  <c r="AL14" i="2"/>
  <c r="AL66" i="2" s="1"/>
  <c r="AH14" i="2"/>
  <c r="I14" i="2"/>
  <c r="D14" i="2"/>
  <c r="R14" i="2"/>
  <c r="AP14" i="2"/>
  <c r="Q14" i="2"/>
  <c r="AU13" i="2"/>
  <c r="AZ13" i="2"/>
  <c r="AV13" i="2"/>
  <c r="N13" i="2"/>
  <c r="F13" i="2"/>
  <c r="L13" i="2"/>
  <c r="J13" i="2"/>
  <c r="H13" i="2"/>
  <c r="P13" i="2"/>
  <c r="Z6" i="2" l="1"/>
  <c r="CA6" i="2" s="1"/>
  <c r="AA5" i="2"/>
  <c r="W13" i="2"/>
  <c r="U14" i="2"/>
  <c r="V14" i="2"/>
  <c r="Y14" i="2" s="1"/>
  <c r="T14" i="2"/>
  <c r="AV14" i="2"/>
  <c r="AP66" i="2"/>
  <c r="AG14" i="2"/>
  <c r="AF66" i="2"/>
  <c r="AW14" i="2"/>
  <c r="AQ66" i="2"/>
  <c r="AX14" i="2"/>
  <c r="AR66" i="2"/>
  <c r="AT14" i="2"/>
  <c r="AN66" i="2"/>
  <c r="AE14" i="2"/>
  <c r="AD66" i="2"/>
  <c r="AZ14" i="2"/>
  <c r="AH66" i="2"/>
  <c r="AY14" i="2"/>
  <c r="AS66" i="2"/>
  <c r="AU14" i="2"/>
  <c r="AO66" i="2"/>
  <c r="P14" i="2"/>
  <c r="H14" i="2"/>
  <c r="L14" i="2"/>
  <c r="J14" i="2"/>
  <c r="F14" i="2"/>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X15" i="2" s="1"/>
  <c r="AM15" i="2"/>
  <c r="AI15" i="2"/>
  <c r="Z7" i="2" l="1"/>
  <c r="CA7" i="2" s="1"/>
  <c r="AB6" i="2"/>
  <c r="AC6" i="2" s="1"/>
  <c r="CB6" i="2" s="1"/>
  <c r="AA6" i="2"/>
  <c r="W14" i="2"/>
  <c r="T15" i="2"/>
  <c r="U15" i="2"/>
  <c r="V15" i="2"/>
  <c r="Y15" i="2" s="1"/>
  <c r="N15" i="2"/>
  <c r="F15" i="2"/>
  <c r="L15" i="2"/>
  <c r="J15" i="2"/>
  <c r="P15" i="2"/>
  <c r="H15" i="2"/>
  <c r="AG15" i="2"/>
  <c r="AY66" i="2"/>
  <c r="AT66" i="2"/>
  <c r="AE15" i="2"/>
  <c r="AT15" i="2"/>
  <c r="AW15" i="2"/>
  <c r="AX66" i="2"/>
  <c r="AV66" i="2"/>
  <c r="AY15" i="2"/>
  <c r="AQ16" i="2"/>
  <c r="AI16" i="2"/>
  <c r="O16" i="2"/>
  <c r="G16" i="2"/>
  <c r="X16" i="2" s="1"/>
  <c r="AP16" i="2"/>
  <c r="AH16" i="2"/>
  <c r="AO16" i="2"/>
  <c r="M16" i="2"/>
  <c r="E16" i="2"/>
  <c r="AM16" i="2"/>
  <c r="K16" i="2"/>
  <c r="AL16" i="2"/>
  <c r="R16" i="2"/>
  <c r="A17" i="2"/>
  <c r="AS16" i="2"/>
  <c r="AK16" i="2"/>
  <c r="AD16" i="2" a="1"/>
  <c r="AD16" i="2" s="1"/>
  <c r="AE16" i="2" s="1"/>
  <c r="Q16" i="2"/>
  <c r="I16" i="2"/>
  <c r="AN16" i="2"/>
  <c r="D16" i="2"/>
  <c r="AJ16" i="2"/>
  <c r="AF16" i="2" a="1"/>
  <c r="AF16" i="2" s="1"/>
  <c r="AG16" i="2" s="1"/>
  <c r="AR16" i="2"/>
  <c r="AU15" i="2"/>
  <c r="AZ66" i="2"/>
  <c r="AW66" i="2"/>
  <c r="AZ15" i="2"/>
  <c r="S15" i="2"/>
  <c r="AX15" i="2"/>
  <c r="AV15" i="2"/>
  <c r="AU66" i="2"/>
  <c r="AE66" i="2"/>
  <c r="AG66" i="2"/>
  <c r="AA7" i="2" l="1"/>
  <c r="Z8" i="2"/>
  <c r="CA8" i="2" s="1"/>
  <c r="AB7" i="2"/>
  <c r="AC7" i="2" s="1"/>
  <c r="CB7" i="2" s="1"/>
  <c r="W15" i="2"/>
  <c r="V16" i="2"/>
  <c r="Y16" i="2" s="1"/>
  <c r="U16" i="2"/>
  <c r="T16" i="2"/>
  <c r="AY16" i="2"/>
  <c r="AU16" i="2"/>
  <c r="S16" i="2"/>
  <c r="AT16" i="2"/>
  <c r="AX16" i="2"/>
  <c r="AA8" i="2"/>
  <c r="Z9" i="2"/>
  <c r="CA9" i="2" s="1"/>
  <c r="AB8" i="2"/>
  <c r="AC8" i="2" s="1"/>
  <c r="CB8" i="2" s="1"/>
  <c r="N16" i="2"/>
  <c r="F16" i="2"/>
  <c r="J16" i="2"/>
  <c r="P16" i="2"/>
  <c r="H16" i="2"/>
  <c r="L16" i="2"/>
  <c r="AV16" i="2"/>
  <c r="AW16" i="2"/>
  <c r="AR17" i="2"/>
  <c r="AX17" i="2" s="1"/>
  <c r="AJ17" i="2"/>
  <c r="AQ17" i="2"/>
  <c r="AI17" i="2"/>
  <c r="O17" i="2"/>
  <c r="G17" i="2"/>
  <c r="X17" i="2" s="1"/>
  <c r="AP17" i="2"/>
  <c r="AH17" i="2"/>
  <c r="AN17" i="2"/>
  <c r="AF17" i="2" a="1"/>
  <c r="AF17" i="2" s="1"/>
  <c r="AG17" i="2" s="1"/>
  <c r="D17" i="2"/>
  <c r="AM17" i="2"/>
  <c r="K17" i="2"/>
  <c r="AL17" i="2"/>
  <c r="R17" i="2"/>
  <c r="A18" i="2"/>
  <c r="Q17" i="2"/>
  <c r="M17" i="2"/>
  <c r="AS17" i="2"/>
  <c r="AY17" i="2" s="1"/>
  <c r="I17" i="2"/>
  <c r="AO17" i="2"/>
  <c r="E17" i="2"/>
  <c r="AK17" i="2"/>
  <c r="AD17" i="2" a="1"/>
  <c r="AD17" i="2" s="1"/>
  <c r="AE17" i="2" s="1"/>
  <c r="AZ16" i="2"/>
  <c r="W16" i="2" l="1"/>
  <c r="S17" i="2"/>
  <c r="T17" i="2"/>
  <c r="U17" i="2"/>
  <c r="V17" i="2"/>
  <c r="Y17" i="2" s="1"/>
  <c r="AT17" i="2"/>
  <c r="Z10" i="2"/>
  <c r="CA10" i="2" s="1"/>
  <c r="AA9" i="2"/>
  <c r="AB9" i="2"/>
  <c r="P17" i="2"/>
  <c r="H17" i="2"/>
  <c r="N17" i="2"/>
  <c r="F17" i="2"/>
  <c r="L17" i="2"/>
  <c r="J17" i="2"/>
  <c r="AW17" i="2"/>
  <c r="A19" i="2"/>
  <c r="AS18" i="2"/>
  <c r="AY18" i="2" s="1"/>
  <c r="AK18" i="2"/>
  <c r="AD18" i="2" a="1"/>
  <c r="AD18" i="2" s="1"/>
  <c r="AE18" i="2" s="1"/>
  <c r="Q18" i="2"/>
  <c r="I18" i="2"/>
  <c r="AR18" i="2"/>
  <c r="AX18" i="2" s="1"/>
  <c r="AJ18" i="2"/>
  <c r="AQ18" i="2"/>
  <c r="AI18" i="2"/>
  <c r="O18" i="2"/>
  <c r="G18" i="2"/>
  <c r="X18" i="2" s="1"/>
  <c r="AO18" i="2"/>
  <c r="AU18" i="2" s="1"/>
  <c r="M18" i="2"/>
  <c r="E18" i="2"/>
  <c r="AN18" i="2"/>
  <c r="AF18" i="2" a="1"/>
  <c r="AF18" i="2" s="1"/>
  <c r="AG18" i="2" s="1"/>
  <c r="D18" i="2"/>
  <c r="AM18" i="2"/>
  <c r="K18" i="2"/>
  <c r="AP18" i="2"/>
  <c r="AV18" i="2" s="1"/>
  <c r="AL18" i="2"/>
  <c r="AH18" i="2"/>
  <c r="R18" i="2"/>
  <c r="AZ17" i="2"/>
  <c r="AV17" i="2"/>
  <c r="AU17" i="2"/>
  <c r="W17" i="2" l="1"/>
  <c r="T18" i="2"/>
  <c r="U18" i="2"/>
  <c r="V18" i="2"/>
  <c r="Y18" i="2" s="1"/>
  <c r="AW18" i="2"/>
  <c r="S18" i="2"/>
  <c r="AB10" i="2"/>
  <c r="AC10" i="2" s="1"/>
  <c r="CB10" i="2" s="1"/>
  <c r="AC9" i="2"/>
  <c r="CB9" i="2" s="1"/>
  <c r="AA10" i="2"/>
  <c r="Z11" i="2"/>
  <c r="CA11" i="2" s="1"/>
  <c r="P18" i="2"/>
  <c r="H18" i="2"/>
  <c r="L18" i="2"/>
  <c r="F18" i="2"/>
  <c r="J18" i="2"/>
  <c r="N18" i="2"/>
  <c r="AL19" i="2"/>
  <c r="R19" i="2"/>
  <c r="A20" i="2"/>
  <c r="AS19" i="2"/>
  <c r="AK19" i="2"/>
  <c r="AD19" i="2" a="1"/>
  <c r="AD19" i="2" s="1"/>
  <c r="AE19" i="2" s="1"/>
  <c r="Q19" i="2"/>
  <c r="I19" i="2"/>
  <c r="AR19" i="2"/>
  <c r="AJ19" i="2"/>
  <c r="AP19" i="2"/>
  <c r="AH19" i="2"/>
  <c r="AO19" i="2"/>
  <c r="M19" i="2"/>
  <c r="E19" i="2"/>
  <c r="AN19" i="2"/>
  <c r="AF19" i="2" a="1"/>
  <c r="AF19" i="2" s="1"/>
  <c r="AG19" i="2" s="1"/>
  <c r="D19" i="2"/>
  <c r="O19" i="2"/>
  <c r="K19" i="2"/>
  <c r="AQ19" i="2"/>
  <c r="G19" i="2"/>
  <c r="X19" i="2" s="1"/>
  <c r="AM19" i="2"/>
  <c r="AI19" i="2"/>
  <c r="AT18" i="2"/>
  <c r="AZ18" i="2"/>
  <c r="W18" i="2" l="1"/>
  <c r="V19" i="2"/>
  <c r="Y19" i="2" s="1"/>
  <c r="T19" i="2"/>
  <c r="U19" i="2"/>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W20" i="2" s="1"/>
  <c r="AI20" i="2"/>
  <c r="O20" i="2"/>
  <c r="G20" i="2"/>
  <c r="X20" i="2" s="1"/>
  <c r="AP20" i="2"/>
  <c r="AH20" i="2"/>
  <c r="AO20" i="2"/>
  <c r="M20" i="2"/>
  <c r="E20" i="2"/>
  <c r="AR20" i="2"/>
  <c r="AX20" i="2" s="1"/>
  <c r="AN20" i="2"/>
  <c r="D20" i="2"/>
  <c r="AJ20" i="2"/>
  <c r="AF20" i="2" a="1"/>
  <c r="AF20" i="2" s="1"/>
  <c r="AG20" i="2" s="1"/>
  <c r="J19" i="2"/>
  <c r="P19" i="2"/>
  <c r="H19" i="2"/>
  <c r="N19" i="2"/>
  <c r="F19" i="2"/>
  <c r="L19" i="2"/>
  <c r="AX19" i="2"/>
  <c r="AW19" i="2"/>
  <c r="AU19" i="2"/>
  <c r="W19" i="2" l="1"/>
  <c r="V20" i="2"/>
  <c r="Y20" i="2" s="1"/>
  <c r="T20" i="2"/>
  <c r="U20" i="2"/>
  <c r="AZ20" i="2"/>
  <c r="AV20" i="2"/>
  <c r="AB12" i="2"/>
  <c r="AC12" i="2" s="1"/>
  <c r="CB12" i="2" s="1"/>
  <c r="BZ20" i="2"/>
  <c r="AA12" i="2"/>
  <c r="Z13" i="2"/>
  <c r="CA13" i="2" s="1"/>
  <c r="AU20" i="2"/>
  <c r="S20" i="2"/>
  <c r="J20" i="2"/>
  <c r="N20" i="2"/>
  <c r="F20" i="2"/>
  <c r="H20" i="2"/>
  <c r="L20" i="2"/>
  <c r="P20" i="2"/>
  <c r="AT20" i="2"/>
  <c r="AN21" i="2"/>
  <c r="AT21" i="2" s="1"/>
  <c r="AF21" i="2" a="1"/>
  <c r="AF21" i="2" s="1"/>
  <c r="AG21" i="2" s="1"/>
  <c r="D21" i="2"/>
  <c r="AM21" i="2"/>
  <c r="K21" i="2"/>
  <c r="AL21" i="2"/>
  <c r="R21" i="2"/>
  <c r="A22" i="2"/>
  <c r="AS21" i="2"/>
  <c r="AY21" i="2" s="1"/>
  <c r="AK21" i="2"/>
  <c r="AD21" i="2" a="1"/>
  <c r="AD21" i="2" s="1"/>
  <c r="AE21" i="2" s="1"/>
  <c r="AR21" i="2"/>
  <c r="AX21" i="2" s="1"/>
  <c r="AJ21" i="2"/>
  <c r="AQ21" i="2"/>
  <c r="AW21" i="2" s="1"/>
  <c r="AI21" i="2"/>
  <c r="O21" i="2"/>
  <c r="G21" i="2"/>
  <c r="X21" i="2" s="1"/>
  <c r="AP21" i="2"/>
  <c r="AH21" i="2"/>
  <c r="AZ21" i="2" s="1"/>
  <c r="Q21" i="2"/>
  <c r="M21" i="2"/>
  <c r="I21" i="2"/>
  <c r="E21" i="2"/>
  <c r="AO21" i="2"/>
  <c r="AU21" i="2" s="1"/>
  <c r="W20" i="2" l="1"/>
  <c r="W21" i="2"/>
  <c r="Y21" i="2"/>
  <c r="T21" i="2"/>
  <c r="V21" i="2"/>
  <c r="U21" i="2"/>
  <c r="AB13" i="2"/>
  <c r="AC13" i="2" s="1"/>
  <c r="CB13" i="2" s="1"/>
  <c r="S21" i="2"/>
  <c r="CB21" i="2"/>
  <c r="BZ21" i="2"/>
  <c r="CA21" i="2"/>
  <c r="AA13" i="2"/>
  <c r="Z14" i="2"/>
  <c r="CA14" i="2" s="1"/>
  <c r="AO22" i="2"/>
  <c r="AU22" i="2" s="1"/>
  <c r="A23" i="2"/>
  <c r="AS22" i="2"/>
  <c r="AY22" i="2" s="1"/>
  <c r="AK22" i="2"/>
  <c r="AR22" i="2"/>
  <c r="AX22" i="2" s="1"/>
  <c r="AH22" i="2"/>
  <c r="AZ22" i="2" s="1"/>
  <c r="M22" i="2"/>
  <c r="E22" i="2"/>
  <c r="AQ22" i="2"/>
  <c r="AW22" i="2" s="1"/>
  <c r="AF22" i="2" a="1"/>
  <c r="AF22" i="2" s="1"/>
  <c r="AG22" i="2" s="1"/>
  <c r="D22" i="2"/>
  <c r="AP22" i="2"/>
  <c r="AV22" i="2" s="1"/>
  <c r="K22" i="2"/>
  <c r="AN22" i="2"/>
  <c r="AT22" i="2" s="1"/>
  <c r="R22" i="2"/>
  <c r="AM22" i="2"/>
  <c r="AD22" i="2" a="1"/>
  <c r="AD22" i="2" s="1"/>
  <c r="AE22" i="2" s="1"/>
  <c r="Q22" i="2"/>
  <c r="I22" i="2"/>
  <c r="AL22" i="2"/>
  <c r="AJ22" i="2"/>
  <c r="O22" i="2"/>
  <c r="G22" i="2"/>
  <c r="X22" i="2" s="1"/>
  <c r="AI22" i="2"/>
  <c r="L21" i="2"/>
  <c r="J21" i="2"/>
  <c r="P21" i="2"/>
  <c r="H21" i="2"/>
  <c r="N21" i="2"/>
  <c r="F21" i="2"/>
  <c r="AV21" i="2"/>
  <c r="S22" i="2" l="1"/>
  <c r="AB14" i="2"/>
  <c r="AC14" i="2" s="1"/>
  <c r="W22" i="2"/>
  <c r="Y22" i="2"/>
  <c r="U22" i="2"/>
  <c r="V22" i="2"/>
  <c r="T22" i="2"/>
  <c r="BZ22" i="2"/>
  <c r="CB22" i="2"/>
  <c r="CA22" i="2"/>
  <c r="AA14" i="2"/>
  <c r="Z15" i="2"/>
  <c r="CA15" i="2" s="1"/>
  <c r="L22" i="2"/>
  <c r="J22" i="2"/>
  <c r="P22" i="2"/>
  <c r="H22" i="2"/>
  <c r="N22" i="2"/>
  <c r="F22" i="2"/>
  <c r="AQ23" i="2"/>
  <c r="AW23" i="2" s="1"/>
  <c r="AI23" i="2"/>
  <c r="O23" i="2"/>
  <c r="G23" i="2"/>
  <c r="X23" i="2" s="1"/>
  <c r="AP23" i="2"/>
  <c r="AV23" i="2" s="1"/>
  <c r="AH23" i="2"/>
  <c r="AZ23" i="2" s="1"/>
  <c r="AN23" i="2"/>
  <c r="AT23" i="2" s="1"/>
  <c r="AF23" i="2" a="1"/>
  <c r="AF23" i="2" s="1"/>
  <c r="AG23" i="2" s="1"/>
  <c r="AL23" i="2"/>
  <c r="R23" i="2"/>
  <c r="AJ23" i="2"/>
  <c r="Q23" i="2"/>
  <c r="D23" i="2"/>
  <c r="M23" i="2"/>
  <c r="AS23" i="2"/>
  <c r="AY23" i="2" s="1"/>
  <c r="AD23" i="2" a="1"/>
  <c r="AD23" i="2" s="1"/>
  <c r="AE23" i="2" s="1"/>
  <c r="AR23" i="2"/>
  <c r="AX23" i="2" s="1"/>
  <c r="K23" i="2"/>
  <c r="AO23" i="2"/>
  <c r="AU23" i="2" s="1"/>
  <c r="I23" i="2"/>
  <c r="AM23" i="2"/>
  <c r="E23" i="2"/>
  <c r="A24" i="2"/>
  <c r="AK23" i="2"/>
  <c r="AB66" i="2" l="1"/>
  <c r="W23" i="2"/>
  <c r="Y23" i="2"/>
  <c r="U23" i="2"/>
  <c r="T23" i="2"/>
  <c r="V23" i="2"/>
  <c r="S23" i="2"/>
  <c r="AC66" i="2"/>
  <c r="CB14" i="2"/>
  <c r="BZ23" i="2"/>
  <c r="CB23" i="2"/>
  <c r="CA23" i="2"/>
  <c r="Z16" i="2"/>
  <c r="CA16" i="2" s="1"/>
  <c r="AA15" i="2"/>
  <c r="AB15" i="2"/>
  <c r="AC15" i="2" s="1"/>
  <c r="CB15" i="2" s="1"/>
  <c r="N23" i="2"/>
  <c r="F23" i="2"/>
  <c r="J23" i="2"/>
  <c r="P23" i="2"/>
  <c r="L23" i="2"/>
  <c r="H23" i="2"/>
  <c r="AR24" i="2"/>
  <c r="AX24" i="2" s="1"/>
  <c r="AJ24" i="2"/>
  <c r="AQ24" i="2"/>
  <c r="AW24" i="2" s="1"/>
  <c r="AI24" i="2"/>
  <c r="O24" i="2"/>
  <c r="G24" i="2"/>
  <c r="X24" i="2" s="1"/>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AL24" i="2"/>
  <c r="R24" i="2"/>
  <c r="Y24" i="2" l="1"/>
  <c r="W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AL25" i="2"/>
  <c r="R25" i="2"/>
  <c r="AI25" i="2"/>
  <c r="O25" i="2"/>
  <c r="M25" i="2"/>
  <c r="K25" i="2"/>
  <c r="AQ25" i="2"/>
  <c r="AW25" i="2" s="1"/>
  <c r="G25" i="2"/>
  <c r="X25" i="2" s="1"/>
  <c r="AO25" i="2"/>
  <c r="AU25" i="2" s="1"/>
  <c r="E25" i="2"/>
  <c r="AM25" i="2"/>
  <c r="W25" i="2" l="1"/>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X26" i="2" s="1"/>
  <c r="AO26" i="2"/>
  <c r="M26" i="2"/>
  <c r="E26" i="2"/>
  <c r="AM26" i="2"/>
  <c r="AM67" i="2" s="1"/>
  <c r="AJ26" i="2"/>
  <c r="AJ67" i="2" s="1"/>
  <c r="AH26" i="2"/>
  <c r="AF26" i="2" a="1"/>
  <c r="AF26" i="2" s="1"/>
  <c r="K26" i="2"/>
  <c r="AR26" i="2"/>
  <c r="AP26" i="2"/>
  <c r="AN26" i="2"/>
  <c r="D26" i="2"/>
  <c r="P25" i="2"/>
  <c r="H25" i="2"/>
  <c r="N25" i="2"/>
  <c r="F25" i="2"/>
  <c r="L25" i="2"/>
  <c r="J25" i="2"/>
  <c r="S25" i="2"/>
  <c r="Y26" i="2" l="1"/>
  <c r="W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Q27" i="2"/>
  <c r="AQ27" i="2"/>
  <c r="O27" i="2"/>
  <c r="AO27" i="2"/>
  <c r="M27" i="2"/>
  <c r="AI27" i="2"/>
  <c r="I27" i="2"/>
  <c r="G27" i="2"/>
  <c r="X27" i="2" s="1"/>
  <c r="E27" i="2"/>
  <c r="AT26" i="2"/>
  <c r="AN67" i="2"/>
  <c r="AZ26" i="2"/>
  <c r="AH67" i="2"/>
  <c r="AW26" i="2"/>
  <c r="AQ67" i="2"/>
  <c r="Y27" i="2" l="1"/>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AM28" i="2"/>
  <c r="K28" i="2"/>
  <c r="AL28" i="2"/>
  <c r="R28" i="2"/>
  <c r="A29" i="2"/>
  <c r="AS28" i="2"/>
  <c r="AY28" i="2" s="1"/>
  <c r="AK28" i="2"/>
  <c r="AD28" i="2" a="1"/>
  <c r="AD28" i="2" s="1"/>
  <c r="AE28" i="2" s="1"/>
  <c r="Q28" i="2"/>
  <c r="I28" i="2"/>
  <c r="AQ28" i="2"/>
  <c r="AW28" i="2" s="1"/>
  <c r="AI28" i="2"/>
  <c r="O28" i="2"/>
  <c r="G28" i="2"/>
  <c r="X28" i="2" s="1"/>
  <c r="AJ28" i="2"/>
  <c r="AH28" i="2"/>
  <c r="AZ28" i="2" s="1"/>
  <c r="AR28" i="2"/>
  <c r="AX28" i="2" s="1"/>
  <c r="AP28" i="2"/>
  <c r="AV28" i="2" s="1"/>
  <c r="AX67" i="2"/>
  <c r="AW67" i="2"/>
  <c r="AZ27" i="2"/>
  <c r="AY67" i="2"/>
  <c r="AZ67" i="2"/>
  <c r="AV27" i="2"/>
  <c r="AE67" i="2"/>
  <c r="AV67" i="2"/>
  <c r="AT67" i="2"/>
  <c r="AU27" i="2"/>
  <c r="AX27" i="2"/>
  <c r="AG27" i="2"/>
  <c r="Y28" i="2" l="1"/>
  <c r="W28" i="2"/>
  <c r="T28" i="2"/>
  <c r="U28" i="2"/>
  <c r="V28" i="2"/>
  <c r="CA28" i="2"/>
  <c r="CB28" i="2"/>
  <c r="BZ28" i="2"/>
  <c r="Z21" i="2"/>
  <c r="AB21" i="2" s="1"/>
  <c r="AA20" i="2"/>
  <c r="AB20" i="2"/>
  <c r="AC20" i="2" s="1"/>
  <c r="S28" i="2"/>
  <c r="L28" i="2"/>
  <c r="J28" i="2"/>
  <c r="P28" i="2"/>
  <c r="N28" i="2"/>
  <c r="H28" i="2"/>
  <c r="F28" i="2"/>
  <c r="AP29" i="2"/>
  <c r="AV29" i="2" s="1"/>
  <c r="AH29" i="2"/>
  <c r="AZ29" i="2" s="1"/>
  <c r="AO29" i="2"/>
  <c r="M29" i="2"/>
  <c r="E29" i="2"/>
  <c r="AN29" i="2"/>
  <c r="AT29" i="2" s="1"/>
  <c r="AF29" i="2" a="1"/>
  <c r="AF29" i="2" s="1"/>
  <c r="AG29" i="2" s="1"/>
  <c r="D29" i="2"/>
  <c r="AM29" i="2"/>
  <c r="K29" i="2"/>
  <c r="AL29" i="2"/>
  <c r="R29" i="2"/>
  <c r="A30" i="2"/>
  <c r="AS29" i="2"/>
  <c r="AY29" i="2" s="1"/>
  <c r="AK29" i="2"/>
  <c r="AD29" i="2" a="1"/>
  <c r="AD29" i="2" s="1"/>
  <c r="AE29" i="2" s="1"/>
  <c r="AR29" i="2"/>
  <c r="AX29" i="2" s="1"/>
  <c r="AJ29" i="2"/>
  <c r="Q29" i="2"/>
  <c r="O29" i="2"/>
  <c r="I29" i="2"/>
  <c r="G29" i="2"/>
  <c r="X29" i="2" s="1"/>
  <c r="AQ29" i="2"/>
  <c r="AW29" i="2" s="1"/>
  <c r="AI29" i="2"/>
  <c r="CB20" i="2" l="1"/>
  <c r="W29" i="2"/>
  <c r="Y29" i="2"/>
  <c r="T29" i="2"/>
  <c r="V29" i="2"/>
  <c r="U29" i="2"/>
  <c r="CB29" i="2"/>
  <c r="CA29" i="2"/>
  <c r="BZ29" i="2"/>
  <c r="AC21" i="2"/>
  <c r="AA21" i="2"/>
  <c r="Z22" i="2"/>
  <c r="N29" i="2"/>
  <c r="F29" i="2"/>
  <c r="L29" i="2"/>
  <c r="J29" i="2"/>
  <c r="P29" i="2"/>
  <c r="H29" i="2"/>
  <c r="AQ30" i="2"/>
  <c r="AW30" i="2" s="1"/>
  <c r="AI30" i="2"/>
  <c r="O30" i="2"/>
  <c r="G30" i="2"/>
  <c r="X30" i="2" s="1"/>
  <c r="AP30" i="2"/>
  <c r="AH30" i="2"/>
  <c r="AO30" i="2"/>
  <c r="AU30" i="2" s="1"/>
  <c r="M30" i="2"/>
  <c r="E30" i="2"/>
  <c r="AN30" i="2"/>
  <c r="AT30" i="2" s="1"/>
  <c r="AF30" i="2" a="1"/>
  <c r="AF30" i="2" s="1"/>
  <c r="AG30" i="2" s="1"/>
  <c r="D30" i="2"/>
  <c r="AM30" i="2"/>
  <c r="K30" i="2"/>
  <c r="AL30" i="2"/>
  <c r="R30" i="2"/>
  <c r="A31" i="2"/>
  <c r="AS30" i="2"/>
  <c r="AK30" i="2"/>
  <c r="AD30" i="2" a="1"/>
  <c r="AD30" i="2" s="1"/>
  <c r="AE30" i="2" s="1"/>
  <c r="Q30" i="2"/>
  <c r="I30" i="2"/>
  <c r="AJ30" i="2"/>
  <c r="AR30" i="2"/>
  <c r="S29" i="2"/>
  <c r="AU29" i="2"/>
  <c r="W30" i="2" l="1"/>
  <c r="Y30" i="2"/>
  <c r="U30" i="2"/>
  <c r="V30" i="2"/>
  <c r="T30" i="2"/>
  <c r="BZ30" i="2"/>
  <c r="CB30" i="2"/>
  <c r="CA30" i="2"/>
  <c r="S30" i="2"/>
  <c r="AA22" i="2"/>
  <c r="Z23" i="2"/>
  <c r="AB22" i="2"/>
  <c r="AY30" i="2"/>
  <c r="AR31" i="2"/>
  <c r="AX31" i="2" s="1"/>
  <c r="AJ31" i="2"/>
  <c r="AQ31" i="2"/>
  <c r="AI31" i="2"/>
  <c r="O31" i="2"/>
  <c r="G31" i="2"/>
  <c r="X31" i="2" s="1"/>
  <c r="AP31" i="2"/>
  <c r="AV31" i="2" s="1"/>
  <c r="AH31" i="2"/>
  <c r="AZ31" i="2" s="1"/>
  <c r="AO31" i="2"/>
  <c r="M31" i="2"/>
  <c r="E31" i="2"/>
  <c r="AN31" i="2"/>
  <c r="AT31" i="2" s="1"/>
  <c r="AF31" i="2" a="1"/>
  <c r="AF31" i="2" s="1"/>
  <c r="AG31" i="2" s="1"/>
  <c r="D31" i="2"/>
  <c r="AM31" i="2"/>
  <c r="K31" i="2"/>
  <c r="AL31" i="2"/>
  <c r="R31" i="2"/>
  <c r="A32" i="2"/>
  <c r="AS31" i="2"/>
  <c r="AY31" i="2" s="1"/>
  <c r="AK31" i="2"/>
  <c r="AD31" i="2" a="1"/>
  <c r="AD31" i="2" s="1"/>
  <c r="AE31" i="2" s="1"/>
  <c r="Q31" i="2"/>
  <c r="I31" i="2"/>
  <c r="AX30" i="2"/>
  <c r="AZ30" i="2"/>
  <c r="AV30" i="2"/>
  <c r="N30" i="2"/>
  <c r="F30" i="2"/>
  <c r="L30" i="2"/>
  <c r="J30" i="2"/>
  <c r="P30" i="2"/>
  <c r="H30" i="2"/>
  <c r="W31" i="2" l="1"/>
  <c r="Y31" i="2"/>
  <c r="T31" i="2"/>
  <c r="U31" i="2"/>
  <c r="V31" i="2"/>
  <c r="BZ31" i="2"/>
  <c r="CB31" i="2"/>
  <c r="CA31" i="2"/>
  <c r="AC22" i="2"/>
  <c r="AA23" i="2"/>
  <c r="Z24" i="2"/>
  <c r="AB24" i="2" s="1"/>
  <c r="AC24" i="2" s="1"/>
  <c r="AB23" i="2"/>
  <c r="AC23" i="2" s="1"/>
  <c r="AW31" i="2"/>
  <c r="AQ32" i="2"/>
  <c r="AW32" i="2" s="1"/>
  <c r="AI32" i="2"/>
  <c r="O32" i="2"/>
  <c r="G32" i="2"/>
  <c r="X32" i="2" s="1"/>
  <c r="AN32" i="2"/>
  <c r="AF32" i="2" a="1"/>
  <c r="AF32" i="2" s="1"/>
  <c r="AG32" i="2" s="1"/>
  <c r="AR32" i="2"/>
  <c r="A33" i="2"/>
  <c r="AP32" i="2"/>
  <c r="R32" i="2"/>
  <c r="I32" i="2"/>
  <c r="AO32" i="2"/>
  <c r="AU32" i="2" s="1"/>
  <c r="Q32" i="2"/>
  <c r="AM32" i="2"/>
  <c r="AD32" i="2" a="1"/>
  <c r="AD32" i="2" s="1"/>
  <c r="AE32" i="2" s="1"/>
  <c r="AL32" i="2"/>
  <c r="E32" i="2"/>
  <c r="AK32" i="2"/>
  <c r="M32" i="2"/>
  <c r="D32" i="2"/>
  <c r="AJ32" i="2"/>
  <c r="AS32" i="2"/>
  <c r="AY32" i="2" s="1"/>
  <c r="AH32" i="2"/>
  <c r="K32" i="2"/>
  <c r="AU31" i="2"/>
  <c r="S31" i="2"/>
  <c r="P31" i="2"/>
  <c r="H31" i="2"/>
  <c r="N31" i="2"/>
  <c r="F31" i="2"/>
  <c r="L31" i="2"/>
  <c r="J31" i="2"/>
  <c r="Y32" i="2" l="1"/>
  <c r="W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X33" i="2" s="1"/>
  <c r="AS33" i="2"/>
  <c r="AY33" i="2" s="1"/>
  <c r="Q33" i="2"/>
  <c r="AQ33" i="2"/>
  <c r="AW33" i="2" s="1"/>
  <c r="O33" i="2"/>
  <c r="D33" i="2"/>
  <c r="S33" i="2" l="1"/>
  <c r="W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X34" i="2" s="1"/>
  <c r="AI34" i="2"/>
  <c r="R34" i="2"/>
  <c r="D34" i="2"/>
  <c r="Y34" i="2" l="1"/>
  <c r="W34" i="2"/>
  <c r="T34" i="2"/>
  <c r="U34" i="2"/>
  <c r="V34" i="2"/>
  <c r="CA34" i="2"/>
  <c r="BZ34" i="2"/>
  <c r="CB34" i="2"/>
  <c r="AC26" i="2"/>
  <c r="AC67" i="2" s="1"/>
  <c r="AB67" i="2"/>
  <c r="AA26" i="2"/>
  <c r="Z27" i="2"/>
  <c r="S34" i="2"/>
  <c r="AL35" i="2"/>
  <c r="R35" i="2"/>
  <c r="AQ35" i="2"/>
  <c r="AW35" i="2" s="1"/>
  <c r="AI35" i="2"/>
  <c r="O35" i="2"/>
  <c r="G35" i="2"/>
  <c r="X35" i="2" s="1"/>
  <c r="AP35" i="2"/>
  <c r="AV35" i="2" s="1"/>
  <c r="AH35" i="2"/>
  <c r="AZ35" i="2" s="1"/>
  <c r="AN35" i="2"/>
  <c r="AT35" i="2" s="1"/>
  <c r="AF35" i="2" a="1"/>
  <c r="AF35" i="2" s="1"/>
  <c r="AG35" i="2" s="1"/>
  <c r="AM35" i="2"/>
  <c r="A36" i="2"/>
  <c r="AK35" i="2"/>
  <c r="E35" i="2"/>
  <c r="AJ35" i="2"/>
  <c r="Q35" i="2"/>
  <c r="D35" i="2"/>
  <c r="M35" i="2"/>
  <c r="AS35" i="2"/>
  <c r="AY35" i="2" s="1"/>
  <c r="AD35" i="2" a="1"/>
  <c r="AD35" i="2" s="1"/>
  <c r="AE35" i="2" s="1"/>
  <c r="AR35" i="2"/>
  <c r="AX35" i="2" s="1"/>
  <c r="K35" i="2"/>
  <c r="AO35" i="2"/>
  <c r="AU35" i="2" s="1"/>
  <c r="I35" i="2"/>
  <c r="N34" i="2"/>
  <c r="F34" i="2"/>
  <c r="P34" i="2"/>
  <c r="L34" i="2"/>
  <c r="J34" i="2"/>
  <c r="H34" i="2"/>
  <c r="S35" i="2" l="1"/>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X36" i="2" s="1"/>
  <c r="AO36" i="2"/>
  <c r="AU36" i="2" s="1"/>
  <c r="M36" i="2"/>
  <c r="E36" i="2"/>
  <c r="D36" i="2"/>
  <c r="AP36" i="2"/>
  <c r="AV36" i="2" s="1"/>
  <c r="R36" i="2"/>
  <c r="AN36" i="2"/>
  <c r="AT36" i="2" s="1"/>
  <c r="Q36" i="2"/>
  <c r="AL36" i="2"/>
  <c r="AH36" i="2"/>
  <c r="AZ36" i="2" s="1"/>
  <c r="AF36" i="2" a="1"/>
  <c r="AF36" i="2" s="1"/>
  <c r="AG36" i="2" s="1"/>
  <c r="I36" i="2"/>
  <c r="J35" i="2"/>
  <c r="N35" i="2"/>
  <c r="F35" i="2"/>
  <c r="H35" i="2"/>
  <c r="P35" i="2"/>
  <c r="L35" i="2"/>
  <c r="W36" i="2" l="1"/>
  <c r="Y36" i="2"/>
  <c r="V36" i="2"/>
  <c r="T36" i="2"/>
  <c r="U36" i="2"/>
  <c r="CA36" i="2"/>
  <c r="BZ36" i="2"/>
  <c r="CB36" i="2"/>
  <c r="Z29" i="2"/>
  <c r="AA28" i="2"/>
  <c r="AB28" i="2"/>
  <c r="AC28" i="2" s="1"/>
  <c r="P36" i="2"/>
  <c r="H36" i="2"/>
  <c r="N36" i="2"/>
  <c r="L36" i="2"/>
  <c r="J36" i="2"/>
  <c r="F36" i="2"/>
  <c r="S36" i="2"/>
  <c r="AN37" i="2"/>
  <c r="AT37" i="2" s="1"/>
  <c r="AF37" i="2" a="1"/>
  <c r="AF37" i="2" s="1"/>
  <c r="AG37" i="2" s="1"/>
  <c r="D37" i="2"/>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X37" i="2" s="1"/>
  <c r="E37" i="2"/>
  <c r="AQ37" i="2"/>
  <c r="AW37" i="2" s="1"/>
  <c r="W37" i="2" l="1"/>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X38" i="2" s="1"/>
  <c r="AP38" i="2"/>
  <c r="AJ38" i="2"/>
  <c r="AJ68" i="2" s="1"/>
  <c r="AH38" i="2"/>
  <c r="D38" i="2"/>
  <c r="AR38" i="2"/>
  <c r="L37" i="2"/>
  <c r="J37" i="2"/>
  <c r="P37" i="2"/>
  <c r="H37" i="2"/>
  <c r="N37" i="2"/>
  <c r="F37" i="2"/>
  <c r="W38" i="2" l="1"/>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AM39" i="2"/>
  <c r="K39" i="2"/>
  <c r="AL39" i="2"/>
  <c r="R39" i="2"/>
  <c r="AR39" i="2"/>
  <c r="AJ39" i="2"/>
  <c r="A40" i="2"/>
  <c r="Q39" i="2"/>
  <c r="O39" i="2"/>
  <c r="AS39" i="2"/>
  <c r="I39" i="2"/>
  <c r="AQ39" i="2"/>
  <c r="G39" i="2"/>
  <c r="X39" i="2" s="1"/>
  <c r="AK39" i="2"/>
  <c r="AI39" i="2"/>
  <c r="AD39" i="2" a="1"/>
  <c r="AD39" i="2" s="1"/>
  <c r="AU38" i="2"/>
  <c r="AO68" i="2"/>
  <c r="AX38" i="2"/>
  <c r="AR68" i="2"/>
  <c r="AW38" i="2"/>
  <c r="AQ68" i="2"/>
  <c r="AZ38" i="2"/>
  <c r="AH68" i="2"/>
  <c r="AG38" i="2"/>
  <c r="AF68" i="2"/>
  <c r="W39" i="2" l="1"/>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X40" i="2" s="1"/>
  <c r="AP40" i="2"/>
  <c r="AV40" i="2" s="1"/>
  <c r="AH40" i="2"/>
  <c r="AZ40" i="2" s="1"/>
  <c r="AO40" i="2"/>
  <c r="AU40" i="2" s="1"/>
  <c r="M40" i="2"/>
  <c r="E40" i="2"/>
  <c r="AN40" i="2"/>
  <c r="AT40" i="2" s="1"/>
  <c r="AF40" i="2" a="1"/>
  <c r="AF40" i="2" s="1"/>
  <c r="AG40" i="2" s="1"/>
  <c r="D40" i="2"/>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X41" i="2" s="1"/>
  <c r="AP41" i="2"/>
  <c r="AV41" i="2" s="1"/>
  <c r="AH41" i="2"/>
  <c r="AO41" i="2"/>
  <c r="M41" i="2"/>
  <c r="E41" i="2"/>
  <c r="AN41" i="2"/>
  <c r="AF41" i="2" a="1"/>
  <c r="AF41" i="2" s="1"/>
  <c r="AG41" i="2" s="1"/>
  <c r="D41" i="2"/>
  <c r="AL41" i="2"/>
  <c r="R41" i="2"/>
  <c r="Q41" i="2"/>
  <c r="K41" i="2"/>
  <c r="I41" i="2"/>
  <c r="AM41" i="2"/>
  <c r="W41" i="2" l="1"/>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X42" i="2" s="1"/>
  <c r="AK42" i="2"/>
  <c r="O42" i="2"/>
  <c r="AS42" i="2"/>
  <c r="AY42" i="2" s="1"/>
  <c r="AJ42" i="2"/>
  <c r="E42" i="2"/>
  <c r="AQ42" i="2"/>
  <c r="AW42" i="2" s="1"/>
  <c r="AH42" i="2"/>
  <c r="AZ42" i="2" s="1"/>
  <c r="K42" i="2"/>
  <c r="A43" i="2"/>
  <c r="AR42" i="2"/>
  <c r="AX42" i="2" s="1"/>
  <c r="AI42" i="2"/>
  <c r="D42" i="2"/>
  <c r="P41" i="2"/>
  <c r="H41" i="2"/>
  <c r="N41" i="2"/>
  <c r="F41" i="2"/>
  <c r="L41" i="2"/>
  <c r="J41" i="2"/>
  <c r="AT41" i="2"/>
  <c r="AW41" i="2"/>
  <c r="S42" i="2" l="1"/>
  <c r="W42" i="2"/>
  <c r="Y42" i="2"/>
  <c r="T42" i="2"/>
  <c r="U42" i="2"/>
  <c r="V42" i="2"/>
  <c r="CA42" i="2"/>
  <c r="BZ42" i="2"/>
  <c r="CB42" i="2"/>
  <c r="Z35" i="2"/>
  <c r="AA34" i="2"/>
  <c r="AB35" i="2"/>
  <c r="AC35" i="2" s="1"/>
  <c r="AP43" i="2"/>
  <c r="AV43" i="2" s="1"/>
  <c r="AH43" i="2"/>
  <c r="AZ43" i="2" s="1"/>
  <c r="AN43" i="2"/>
  <c r="R43" i="2"/>
  <c r="I43" i="2"/>
  <c r="AM43" i="2"/>
  <c r="Q43" i="2"/>
  <c r="AL43" i="2"/>
  <c r="AD43" i="2" a="1"/>
  <c r="AD43" i="2" s="1"/>
  <c r="AE43" i="2" s="1"/>
  <c r="G43" i="2"/>
  <c r="X43" i="2" s="1"/>
  <c r="AK43" i="2"/>
  <c r="O43" i="2"/>
  <c r="E43" i="2"/>
  <c r="AS43" i="2"/>
  <c r="AY43" i="2" s="1"/>
  <c r="AJ43" i="2"/>
  <c r="M43" i="2"/>
  <c r="D43" i="2"/>
  <c r="A44" i="2"/>
  <c r="AR43" i="2"/>
  <c r="AX43" i="2" s="1"/>
  <c r="AI43" i="2"/>
  <c r="AO43" i="2"/>
  <c r="AF43" i="2" a="1"/>
  <c r="AF43" i="2" s="1"/>
  <c r="AG43" i="2" s="1"/>
  <c r="AQ43" i="2"/>
  <c r="K43" i="2"/>
  <c r="AV42" i="2"/>
  <c r="J42" i="2"/>
  <c r="H42" i="2"/>
  <c r="P42" i="2"/>
  <c r="F42" i="2"/>
  <c r="N42" i="2"/>
  <c r="L42" i="2"/>
  <c r="Y43" i="2" l="1"/>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X44" i="2" s="1"/>
  <c r="AN44" i="2"/>
  <c r="AT44" i="2" s="1"/>
  <c r="AF44" i="2" a="1"/>
  <c r="AF44" i="2" s="1"/>
  <c r="AG44" i="2" s="1"/>
  <c r="AR44" i="2"/>
  <c r="Q44" i="2"/>
  <c r="AP44" i="2"/>
  <c r="AO44" i="2"/>
  <c r="AU44" i="2" s="1"/>
  <c r="E44" i="2"/>
  <c r="AM44" i="2"/>
  <c r="M44" i="2"/>
  <c r="D44" i="2"/>
  <c r="AL44" i="2"/>
  <c r="AJ44" i="2"/>
  <c r="K44" i="2"/>
  <c r="R44" i="2"/>
  <c r="I44" i="2"/>
  <c r="AH44" i="2"/>
  <c r="Y44" i="2" l="1"/>
  <c r="W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AI45" i="2"/>
  <c r="O45" i="2"/>
  <c r="AH45" i="2"/>
  <c r="AZ45" i="2" s="1"/>
  <c r="K45" i="2"/>
  <c r="AQ45" i="2"/>
  <c r="AW45" i="2" s="1"/>
  <c r="G45" i="2"/>
  <c r="X45" i="2" s="1"/>
  <c r="I45" i="2"/>
  <c r="AV44" i="2"/>
  <c r="AX44" i="2"/>
  <c r="S45" i="2" l="1"/>
  <c r="W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X46" i="2" s="1"/>
  <c r="D46" i="2"/>
  <c r="AR46" i="2"/>
  <c r="O46" i="2"/>
  <c r="W46" i="2" l="1"/>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AM47" i="2"/>
  <c r="K47" i="2"/>
  <c r="AL47" i="2"/>
  <c r="R47" i="2"/>
  <c r="A48" i="2"/>
  <c r="AS47" i="2"/>
  <c r="AY47" i="2" s="1"/>
  <c r="AK47" i="2"/>
  <c r="AD47" i="2" a="1"/>
  <c r="AD47" i="2" s="1"/>
  <c r="AE47" i="2" s="1"/>
  <c r="AQ47" i="2"/>
  <c r="AW47" i="2" s="1"/>
  <c r="AI47" i="2"/>
  <c r="O47" i="2"/>
  <c r="G47" i="2"/>
  <c r="X47" i="2" s="1"/>
  <c r="Q47" i="2"/>
  <c r="I47" i="2"/>
  <c r="AJ47" i="2"/>
  <c r="AR47" i="2"/>
  <c r="AX47" i="2" s="1"/>
  <c r="AU46" i="2"/>
  <c r="AX46" i="2"/>
  <c r="AV46" i="2"/>
  <c r="J46" i="2"/>
  <c r="N46" i="2"/>
  <c r="F46" i="2"/>
  <c r="L46" i="2"/>
  <c r="H46" i="2"/>
  <c r="P46" i="2"/>
  <c r="W47" i="2" l="1"/>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X48" i="2" s="1"/>
  <c r="AP48" i="2"/>
  <c r="AH48" i="2"/>
  <c r="AO48" i="2"/>
  <c r="M48" i="2"/>
  <c r="E48" i="2"/>
  <c r="AN48" i="2"/>
  <c r="AF48" i="2" a="1"/>
  <c r="AF48" i="2" s="1"/>
  <c r="D48" i="2"/>
  <c r="AM48" i="2"/>
  <c r="AM69" i="2" s="1"/>
  <c r="K48" i="2"/>
  <c r="AL48" i="2"/>
  <c r="AL69" i="2" s="1"/>
  <c r="R48" i="2"/>
  <c r="AR48" i="2"/>
  <c r="AJ48" i="2"/>
  <c r="AJ69" i="2" s="1"/>
  <c r="AS48" i="2"/>
  <c r="AK48" i="2"/>
  <c r="AK69" i="2" s="1"/>
  <c r="AD48" i="2" a="1"/>
  <c r="AD48" i="2" s="1"/>
  <c r="Q48" i="2"/>
  <c r="I48" i="2"/>
  <c r="A49" i="2"/>
  <c r="Y48" i="2" l="1"/>
  <c r="W48" i="2"/>
  <c r="V48" i="2"/>
  <c r="U48" i="2"/>
  <c r="T48" i="2"/>
  <c r="S48" i="2"/>
  <c r="BZ48" i="2"/>
  <c r="CB48" i="2"/>
  <c r="CA48" i="2"/>
  <c r="AA40" i="2"/>
  <c r="Z41" i="2"/>
  <c r="AR49" i="2"/>
  <c r="AX49" i="2" s="1"/>
  <c r="AJ49" i="2"/>
  <c r="AQ49" i="2"/>
  <c r="AW49" i="2" s="1"/>
  <c r="AI49" i="2"/>
  <c r="O49" i="2"/>
  <c r="G49" i="2"/>
  <c r="X49" i="2" s="1"/>
  <c r="AP49" i="2"/>
  <c r="AV49" i="2" s="1"/>
  <c r="AH49" i="2"/>
  <c r="AZ49" i="2" s="1"/>
  <c r="AO49" i="2"/>
  <c r="AU49" i="2" s="1"/>
  <c r="M49" i="2"/>
  <c r="E49" i="2"/>
  <c r="AN49" i="2"/>
  <c r="AT49" i="2" s="1"/>
  <c r="AF49" i="2" a="1"/>
  <c r="AF49" i="2" s="1"/>
  <c r="AG49" i="2" s="1"/>
  <c r="D49" i="2"/>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X50" i="2" s="1"/>
  <c r="AP50" i="2"/>
  <c r="AV50" i="2" s="1"/>
  <c r="AH50" i="2"/>
  <c r="AZ50" i="2" s="1"/>
  <c r="AO50" i="2"/>
  <c r="AU50" i="2" s="1"/>
  <c r="M50" i="2"/>
  <c r="E50" i="2"/>
  <c r="AN50" i="2"/>
  <c r="AT50" i="2" s="1"/>
  <c r="AF50" i="2" a="1"/>
  <c r="AF50" i="2" s="1"/>
  <c r="AG50" i="2" s="1"/>
  <c r="D50" i="2"/>
  <c r="AL50" i="2"/>
  <c r="R50" i="2"/>
  <c r="K50" i="2"/>
  <c r="AM50" i="2"/>
  <c r="W50" i="2" l="1"/>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X51" i="2" s="1"/>
  <c r="AP51" i="2"/>
  <c r="AH51" i="2"/>
  <c r="AO51" i="2"/>
  <c r="M51" i="2"/>
  <c r="E51" i="2"/>
  <c r="AM51" i="2"/>
  <c r="K51" i="2"/>
  <c r="AF51" i="2" a="1"/>
  <c r="AF51" i="2" s="1"/>
  <c r="D51" i="2"/>
  <c r="AN51" i="2"/>
  <c r="Y51" i="2" l="1"/>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X52" i="2" s="1"/>
  <c r="AP52" i="2"/>
  <c r="AV52" i="2" s="1"/>
  <c r="AH52" i="2"/>
  <c r="AZ52" i="2" s="1"/>
  <c r="AN52" i="2"/>
  <c r="AT52" i="2" s="1"/>
  <c r="AF52" i="2" a="1"/>
  <c r="AF52" i="2" s="1"/>
  <c r="AG52" i="2" s="1"/>
  <c r="D52" i="2"/>
  <c r="AO52" i="2"/>
  <c r="AU52" i="2" s="1"/>
  <c r="M52" i="2"/>
  <c r="E52" i="2"/>
  <c r="S52" i="2" l="1"/>
  <c r="Y52" i="2"/>
  <c r="W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AN53" i="2"/>
  <c r="AT53" i="2" s="1"/>
  <c r="K53" i="2"/>
  <c r="AM53" i="2"/>
  <c r="R53" i="2"/>
  <c r="AL53" i="2"/>
  <c r="AD53" i="2" a="1"/>
  <c r="AD53" i="2" s="1"/>
  <c r="AE53" i="2" s="1"/>
  <c r="Q53" i="2"/>
  <c r="I53" i="2"/>
  <c r="AK53" i="2"/>
  <c r="AS53" i="2"/>
  <c r="AY53" i="2" s="1"/>
  <c r="AJ53" i="2"/>
  <c r="O53" i="2"/>
  <c r="G53" i="2"/>
  <c r="X53" i="2" s="1"/>
  <c r="AP53" i="2"/>
  <c r="AV53" i="2" s="1"/>
  <c r="M53" i="2"/>
  <c r="E53" i="2"/>
  <c r="A54" i="2"/>
  <c r="AR53" i="2"/>
  <c r="AH53" i="2"/>
  <c r="AZ53" i="2" s="1"/>
  <c r="W53" i="2" l="1"/>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X54" i="2" s="1"/>
  <c r="AP54" i="2"/>
  <c r="AV54" i="2" s="1"/>
  <c r="O54" i="2"/>
  <c r="AO54" i="2"/>
  <c r="E54" i="2"/>
  <c r="AM54" i="2"/>
  <c r="M54" i="2"/>
  <c r="D54" i="2"/>
  <c r="AL54" i="2"/>
  <c r="AH54" i="2"/>
  <c r="AZ54" i="2" s="1"/>
  <c r="K54" i="2"/>
  <c r="AI54" i="2"/>
  <c r="L53" i="2"/>
  <c r="J53" i="2"/>
  <c r="P53" i="2"/>
  <c r="H53" i="2"/>
  <c r="F53" i="2"/>
  <c r="N53" i="2"/>
  <c r="W54" i="2" l="1"/>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X55" i="2" s="1"/>
  <c r="AJ55" i="2"/>
  <c r="AI55" i="2"/>
  <c r="D55" i="2"/>
  <c r="AH55" i="2"/>
  <c r="AZ55" i="2" s="1"/>
  <c r="O55" i="2"/>
  <c r="AR55" i="2"/>
  <c r="AX55" i="2" s="1"/>
  <c r="AP55" i="2"/>
  <c r="AQ55" i="2"/>
  <c r="AW55" i="2" s="1"/>
  <c r="K55" i="2"/>
  <c r="P54" i="2"/>
  <c r="H54" i="2"/>
  <c r="F54" i="2"/>
  <c r="N54" i="2"/>
  <c r="L54" i="2"/>
  <c r="J54" i="2"/>
  <c r="AU54" i="2"/>
  <c r="AT54" i="2"/>
  <c r="Y55" i="2" l="1"/>
  <c r="W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AQ56" i="2"/>
  <c r="AW56" i="2" s="1"/>
  <c r="Q56" i="2"/>
  <c r="AK56" i="2"/>
  <c r="AJ56" i="2"/>
  <c r="O56" i="2"/>
  <c r="A57" i="2"/>
  <c r="AI56" i="2"/>
  <c r="AD56" i="2" a="1"/>
  <c r="AD56" i="2" s="1"/>
  <c r="AE56" i="2" s="1"/>
  <c r="I56" i="2"/>
  <c r="AS56" i="2"/>
  <c r="AY56" i="2" s="1"/>
  <c r="G56" i="2"/>
  <c r="X56" i="2" s="1"/>
  <c r="AV55" i="2"/>
  <c r="J55" i="2"/>
  <c r="F55" i="2"/>
  <c r="P55" i="2"/>
  <c r="N55" i="2"/>
  <c r="L55" i="2"/>
  <c r="H55" i="2"/>
  <c r="S55" i="2"/>
  <c r="Y56" i="2" l="1"/>
  <c r="W56" i="2"/>
  <c r="U56" i="2"/>
  <c r="V56" i="2"/>
  <c r="T56" i="2"/>
  <c r="BZ56" i="2"/>
  <c r="CA56" i="2"/>
  <c r="CB56" i="2"/>
  <c r="AA48" i="2"/>
  <c r="Z49" i="2"/>
  <c r="AB49" i="2"/>
  <c r="AC49" i="2" s="1"/>
  <c r="AB48" i="2"/>
  <c r="AC48" i="2" s="1"/>
  <c r="AC69" i="2" s="1"/>
  <c r="S56" i="2"/>
  <c r="J56" i="2"/>
  <c r="N56" i="2"/>
  <c r="F56" i="2"/>
  <c r="P56" i="2"/>
  <c r="L56" i="2"/>
  <c r="H56" i="2"/>
  <c r="AO57" i="2"/>
  <c r="AU57" i="2" s="1"/>
  <c r="M57" i="2"/>
  <c r="E57" i="2"/>
  <c r="AN57" i="2"/>
  <c r="AT57" i="2" s="1"/>
  <c r="AF57" i="2" a="1"/>
  <c r="AF57" i="2" s="1"/>
  <c r="AG57" i="2" s="1"/>
  <c r="D57" i="2"/>
  <c r="AM57" i="2"/>
  <c r="K57" i="2"/>
  <c r="A58" i="2"/>
  <c r="AS57" i="2"/>
  <c r="AY57" i="2" s="1"/>
  <c r="AK57" i="2"/>
  <c r="AD57" i="2" a="1"/>
  <c r="AD57" i="2" s="1"/>
  <c r="AE57" i="2" s="1"/>
  <c r="AQ57" i="2"/>
  <c r="AW57" i="2" s="1"/>
  <c r="AI57" i="2"/>
  <c r="O57" i="2"/>
  <c r="G57" i="2"/>
  <c r="X57" i="2" s="1"/>
  <c r="AP57" i="2"/>
  <c r="AH57" i="2"/>
  <c r="AZ57" i="2" s="1"/>
  <c r="AR57" i="2"/>
  <c r="AL57" i="2"/>
  <c r="I57" i="2"/>
  <c r="AJ57" i="2"/>
  <c r="Q57" i="2"/>
  <c r="R57" i="2"/>
  <c r="AU56" i="2"/>
  <c r="AT56" i="2"/>
  <c r="AZ56" i="2"/>
  <c r="W57" i="2" l="1"/>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AL58" i="2"/>
  <c r="R58" i="2"/>
  <c r="AR58" i="2"/>
  <c r="AX58" i="2" s="1"/>
  <c r="AJ58" i="2"/>
  <c r="AQ58" i="2"/>
  <c r="AW58" i="2" s="1"/>
  <c r="AI58" i="2"/>
  <c r="O58" i="2"/>
  <c r="G58" i="2"/>
  <c r="X58" i="2" s="1"/>
  <c r="AD58" i="2" a="1"/>
  <c r="AD58" i="2" s="1"/>
  <c r="AE58" i="2" s="1"/>
  <c r="A59" i="2"/>
  <c r="Q58" i="2"/>
  <c r="K58" i="2"/>
  <c r="AS58" i="2"/>
  <c r="AY58" i="2" s="1"/>
  <c r="I58" i="2"/>
  <c r="AK58" i="2"/>
  <c r="AM58" i="2"/>
  <c r="Y58" i="2" l="1"/>
  <c r="W58" i="2"/>
  <c r="T58" i="2"/>
  <c r="U58" i="2"/>
  <c r="V58" i="2"/>
  <c r="S58" i="2"/>
  <c r="CA58" i="2"/>
  <c r="BZ58" i="2"/>
  <c r="CB58" i="2"/>
  <c r="AA50" i="2"/>
  <c r="Z51" i="2"/>
  <c r="N58" i="2"/>
  <c r="F58" i="2"/>
  <c r="L58" i="2"/>
  <c r="J58" i="2"/>
  <c r="P58" i="2"/>
  <c r="H58" i="2"/>
  <c r="AT58" i="2"/>
  <c r="AU58" i="2"/>
  <c r="AQ59" i="2"/>
  <c r="AW59" i="2" s="1"/>
  <c r="AI59" i="2"/>
  <c r="O59" i="2"/>
  <c r="G59" i="2"/>
  <c r="X59" i="2" s="1"/>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AL59" i="2"/>
  <c r="R59" i="2"/>
  <c r="Y59" i="2" l="1"/>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X60" i="2" s="1"/>
  <c r="AP60" i="2"/>
  <c r="AV60" i="2" s="1"/>
  <c r="AH60" i="2"/>
  <c r="AZ60" i="2" s="1"/>
  <c r="AO60" i="2"/>
  <c r="AU60" i="2" s="1"/>
  <c r="M60" i="2"/>
  <c r="E60" i="2"/>
  <c r="AN60" i="2"/>
  <c r="AT60" i="2" s="1"/>
  <c r="AF60" i="2" a="1"/>
  <c r="AF60" i="2" s="1"/>
  <c r="AG60" i="2" s="1"/>
  <c r="D60" i="2"/>
  <c r="AL60" i="2"/>
  <c r="R60" i="2"/>
  <c r="A61" i="2"/>
  <c r="AS60" i="2"/>
  <c r="AY60" i="2" s="1"/>
  <c r="AK60" i="2"/>
  <c r="AD60" i="2" a="1"/>
  <c r="AD60" i="2" s="1"/>
  <c r="AE60" i="2" s="1"/>
  <c r="Q60" i="2"/>
  <c r="I60" i="2"/>
  <c r="K60" i="2"/>
  <c r="AM60" i="2"/>
  <c r="S59" i="2"/>
  <c r="W60" i="2" l="1"/>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X61" i="2" s="1"/>
  <c r="AP61" i="2"/>
  <c r="AV61" i="2" s="1"/>
  <c r="AH61" i="2"/>
  <c r="AZ61" i="2" s="1"/>
  <c r="AO61" i="2"/>
  <c r="AU61" i="2" s="1"/>
  <c r="M61" i="2"/>
  <c r="E61" i="2"/>
  <c r="AN61" i="2"/>
  <c r="AT61" i="2" s="1"/>
  <c r="AF61" i="2" a="1"/>
  <c r="AF61" i="2" s="1"/>
  <c r="AG61" i="2" s="1"/>
  <c r="AM61" i="2"/>
  <c r="K61" i="2"/>
  <c r="AL61" i="2"/>
  <c r="R61" i="2"/>
  <c r="D61" i="2"/>
  <c r="P60" i="2"/>
  <c r="H60" i="2"/>
  <c r="N60" i="2"/>
  <c r="F60" i="2"/>
  <c r="L60" i="2"/>
  <c r="J60" i="2"/>
  <c r="W61" i="2" l="1"/>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X62" i="2" s="1"/>
  <c r="AP62" i="2"/>
  <c r="AH62" i="2"/>
  <c r="AO62" i="2"/>
  <c r="M62" i="2"/>
  <c r="E62" i="2"/>
  <c r="AN62" i="2"/>
  <c r="AF62" i="2" a="1"/>
  <c r="AF62" i="2" s="1"/>
  <c r="D62" i="2"/>
  <c r="AM62" i="2"/>
  <c r="AM70" i="2" s="1"/>
  <c r="AM71" i="2" s="1"/>
  <c r="K62" i="2"/>
  <c r="P61" i="2"/>
  <c r="H61" i="2"/>
  <c r="N61" i="2"/>
  <c r="F61" i="2"/>
  <c r="J61" i="2"/>
  <c r="L61" i="2"/>
  <c r="W62" i="2" l="1"/>
  <c r="Y62" i="2"/>
  <c r="U62" i="2"/>
  <c r="V62" i="2"/>
  <c r="T62" i="2"/>
  <c r="BZ62" i="2"/>
  <c r="CB62" i="2"/>
  <c r="CA62" i="2"/>
  <c r="AA54" i="2"/>
  <c r="Z55" i="2"/>
  <c r="AB55" i="2" s="1"/>
  <c r="AC55" i="2" s="1"/>
  <c r="AB54" i="2"/>
  <c r="AC54" i="2" s="1"/>
  <c r="AE62" i="2"/>
  <c r="AD70" i="2"/>
  <c r="G71" i="2"/>
  <c r="G66" i="2"/>
  <c r="G67" i="2"/>
  <c r="X67" i="2" s="1"/>
  <c r="G68" i="2"/>
  <c r="X68" i="2" s="1"/>
  <c r="G69" i="2"/>
  <c r="X69" i="2" s="1"/>
  <c r="G70" i="2"/>
  <c r="X70" i="2" s="1"/>
  <c r="AT62" i="2"/>
  <c r="AN70" i="2"/>
  <c r="AY62" i="2"/>
  <c r="AS70" i="2"/>
  <c r="J62" i="2"/>
  <c r="P62" i="2"/>
  <c r="H62" i="2"/>
  <c r="N62" i="2"/>
  <c r="F62" i="2"/>
  <c r="L62" i="2"/>
  <c r="D66" i="2"/>
  <c r="D71" i="2"/>
  <c r="D67"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Y70" i="2"/>
  <c r="Y69" i="2"/>
  <c r="W69"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<sst xmlns="http://schemas.openxmlformats.org/spreadsheetml/2006/main" count="428" uniqueCount="128">
  <si>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</si>
  <si>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</si>
  <si>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</si>
  <si>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</si>
  <si>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</si>
  <si>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</si>
  <si>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</si>
  <si>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</si>
  <si>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</si>
  <si>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</si>
  <si>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</si>
  <si>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</si>
  <si>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</si>
  <si>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</si>
  <si>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</si>
  <si>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</si>
  <si>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</si>
  <si>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</si>
  <si>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</si>
  <si>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</si>
  <si>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H4</t>
  </si>
  <si>
    <t>D1</t>
  </si>
  <si>
    <t>AUDJPY</t>
  </si>
  <si>
    <t>CADJPY</t>
  </si>
  <si>
    <t>USDSGD</t>
  </si>
  <si>
    <t>DJI</t>
  </si>
  <si>
    <t>W1</t>
  </si>
  <si>
    <t>MN</t>
  </si>
  <si>
    <t>Instrument</t>
  </si>
  <si>
    <t>WIN</t>
  </si>
  <si>
    <t>LOSS</t>
  </si>
  <si>
    <t>Long</t>
  </si>
  <si>
    <t>TF</t>
  </si>
  <si>
    <t>Trade</t>
  </si>
  <si>
    <t>Short</t>
  </si>
  <si>
    <t>In-Trend</t>
  </si>
  <si>
    <t>Counter-Trend</t>
  </si>
  <si>
    <t>Win $</t>
  </si>
  <si>
    <t>Loss $</t>
  </si>
  <si>
    <t>Notes: Profit Results from Discretionary Systems include spread but exclude SWAP and slippage</t>
  </si>
  <si>
    <t>AUDCAD</t>
  </si>
  <si>
    <t>DAX</t>
  </si>
  <si>
    <t>NZDCAD</t>
  </si>
  <si>
    <t>XAUUSD</t>
  </si>
  <si>
    <t>FTSE</t>
  </si>
  <si>
    <t>Total</t>
  </si>
  <si>
    <t>Current Open Positions</t>
  </si>
  <si>
    <t>May</t>
  </si>
  <si>
    <t>MonthNo</t>
  </si>
  <si>
    <t>Month#</t>
  </si>
  <si>
    <t>Year</t>
  </si>
  <si>
    <t>Month</t>
  </si>
  <si>
    <t>Jan</t>
  </si>
  <si>
    <t>Feb</t>
  </si>
  <si>
    <t>Mar</t>
  </si>
  <si>
    <t>Apr</t>
  </si>
  <si>
    <t>Jun</t>
  </si>
  <si>
    <t>jul</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</si>
  <si>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</si>
  <si>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</si>
  <si>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</si>
  <si>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</si>
  <si>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</si>
  <si>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</si>
  <si>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</si>
  <si>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</si>
  <si>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</si>
  <si>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</si>
  <si>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</si>
  <si>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</si>
  <si>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</si>
  <si>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</si>
  <si>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</si>
  <si>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</si>
  <si>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</si>
  <si>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</si>
  <si>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</si>
  <si>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</si>
  <si>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</si>
  <si>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</si>
  <si>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</si>
  <si>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</si>
  <si>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</si>
  <si>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</si>
  <si>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</si>
  <si>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</si>
  <si>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</si>
  <si>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</si>
  <si>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</si>
  <si>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</si>
  <si>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</si>
  <si>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</si>
  <si>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</si>
  <si>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</si>
  <si>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</si>
  <si>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</si>
  <si>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</si>
  <si>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</si>
  <si>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</si>
  <si>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</si>
  <si>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</si>
  <si>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</si>
  <si>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</si>
  <si>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</si>
  <si>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</si>
  <si>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</si>
  <si>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Monthly Trade Details  - Retracement Strategies - DTTR - Closed Trades</t>
  </si>
  <si>
    <t>Trade Statistics - Closed Trades Only - DTTR</t>
  </si>
  <si>
    <t>Overview</t>
  </si>
  <si>
    <t>Currently with the limited trade history, not many conclusions can currently be drawn regarding equity performance or system health. Needless to say, things appear to be tracking Ok.</t>
  </si>
  <si>
    <t>Equity Performance &amp; System Health</t>
  </si>
  <si>
    <t>Trade Highlight</t>
  </si>
  <si>
    <t>Total Trades</t>
  </si>
  <si>
    <t>Avge Trades</t>
  </si>
  <si>
    <t>NZDUSD</t>
  </si>
  <si>
    <t>NIK</t>
  </si>
  <si>
    <t>Total Of Profit</t>
  </si>
  <si>
    <t>GBPUSD</t>
  </si>
  <si>
    <t>ASX</t>
  </si>
  <si>
    <t>XAGUSD</t>
  </si>
  <si>
    <t>USDCHF</t>
  </si>
  <si>
    <t>NZDJPY</t>
  </si>
  <si>
    <t>EURCAD</t>
  </si>
  <si>
    <t xml:space="preserve">This portfolio crawls along when compared to the multi-timeframe discretionary breakout strategies however it is fast becoming my preferred strategy. The very selective trade entries combined with the restriction to the D1 timeframe results in few and far between trades, but what a breath of fresh air. This strategy reminds me of some of my favourite long term wealth building techniques like DIBS and the Equity Millipede. We could be holding some of these positions for years providing that market structure is maintained. While trend trading in general has been difficult over the past month or so, unrealised profit in the portfolio is growing to heady levels. Bugatti Veyron here we come.  This just goes to demonstrate that we really don't need to trade lower timeframes. A far more peaceful and profitable trading life can be enjoyed out in the longer term timeframes. This is also evident when looking at the most successful CTA's in the industry (eg. Dreiss and DUNN) who trade the weekly timeframes. Once again, it demonstrates that over-trading is the greatest enemy for the trader. It unnecessarily introduces drawdowns into the system and also significantly increases the trading cost base associated with trade frictional costs (spread,  SWAP and slippage). 
Given the mean reversion nature of this strategy back into the primary trend, this system complements the discretionary break-out strategies of the prior post. The retracement entry versus the breakout is sufficient to create a distinctive equity curve that allows for additional returns to be generated with a reduced risk. When trend breakouts are few and far between, this strategy will shine attributed to mean reversion activity. </t>
  </si>
  <si>
    <t xml:space="preserve">There is not sufficient data to make any informed decision relating to trade statistics. The low Pwin% of 34.5% YTD is very deceptive as the strategy only commenced in late April and as a result, the statistics associated with closed trades only relate predominantly to losing trades as the majority of profitable trades currently are still open and not currently reflected in the results. A single good trade that closed in September was sufficient to remove any associated drawdowns with this strategy. </t>
  </si>
  <si>
    <t>SPI200 (ASX)</t>
  </si>
  <si>
    <t>We were able to jump on board a short trade with high momentum (when the proverbial hit the fan with equities last week) and within 3 days were able to close 1/2 the position at 3R. The remaining position has retraced, however that is the way the cookie crumbles and it is not over till the fat lady sings.</t>
  </si>
  <si>
    <t>Unrealised profit going up….next floor is haberdashery. I just love this wealth builder. We could be in store for some magic profits with this strategy over time. Chicka boom, chicka boom….don't you just luv it.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</si>
</sst>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
      <sz val="9"/>
      <color indexed="8"/>
      <name val="Calibri"/>
    </font>
    <font>
      <sz val="10"/>
      <color indexed="8"/>
      <name val="Arial"/>
    </font>
    <font>
      <sz val="9"/>
      <color indexed="8"/>
      <name val="Calibri"/>
      <charset val="186"/>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5" fillId="0" borderId="0"/>
    <xf numFmtId="0" fontId="10" fillId="0" borderId="0"/>
    <xf numFmtId="0" fontId="10" fillId="0" borderId="0"/>
  </cellStyleXfs>
  <cellXfs count="124">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4" fillId="0" borderId="2" xfId="7" applyFont="1" applyFill="1" applyBorder="1" applyAlignment="1">
      <alignment wrapText="1"/>
    </xf>
    <xf numFmtId="0" fontId="4" fillId="0" borderId="2" xfId="7" applyFont="1" applyFill="1" applyBorder="1" applyAlignment="1">
      <alignment horizontal="right" wrapText="1"/>
    </xf>
    <xf numFmtId="164" fontId="4" fillId="0" borderId="2" xfId="7" applyNumberFormat="1" applyFont="1" applyFill="1" applyBorder="1" applyAlignment="1">
      <alignment horizontal="right" wrapText="1"/>
    </xf>
    <xf numFmtId="20" fontId="4" fillId="0" borderId="2" xfId="7" applyNumberFormat="1" applyFont="1" applyFill="1" applyBorder="1" applyAlignment="1">
      <alignment horizontal="right" wrapText="1"/>
    </xf>
    <xf numFmtId="10" fontId="4" fillId="0" borderId="2" xfId="7" applyNumberFormat="1" applyFont="1" applyFill="1" applyBorder="1" applyAlignment="1">
      <alignment horizontal="right" wrapText="1"/>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0" fillId="0" borderId="5" xfId="0" applyFill="1" applyBorder="1"/>
    <xf numFmtId="0" fontId="0" fillId="0" borderId="0" xfId="0" applyAlignment="1">
      <alignment vertical="top" wrapText="1"/>
    </xf>
    <xf numFmtId="10" fontId="0" fillId="6" borderId="5" xfId="3" applyNumberFormat="1" applyFont="1" applyFill="1" applyBorder="1"/>
    <xf numFmtId="10" fontId="0" fillId="0" borderId="0" xfId="0" applyNumberFormat="1"/>
    <xf numFmtId="10" fontId="7" fillId="9" borderId="5" xfId="4" applyNumberFormat="1" applyFont="1" applyFill="1" applyBorder="1" applyAlignment="1">
      <alignment horizontal="center"/>
    </xf>
    <xf numFmtId="10" fontId="2" fillId="6" borderId="5" xfId="3" applyNumberFormat="1" applyFont="1" applyFill="1" applyBorder="1"/>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Alignment="1">
      <alignment horizontal="left" vertical="top" wrapText="1"/>
    </xf>
    <xf numFmtId="0" fontId="2" fillId="3" borderId="4" xfId="0" applyFont="1" applyFill="1" applyBorder="1" applyAlignment="1">
      <alignment horizontal="center"/>
    </xf>
    <xf numFmtId="0" fontId="11" fillId="2" borderId="1" xfId="8" applyFont="1" applyFill="1" applyBorder="1" applyAlignment="1">
      <alignment horizontal="center"/>
    </xf>
    <xf numFmtId="0" fontId="9" fillId="0" borderId="2" xfId="8" applyFont="1" applyFill="1" applyBorder="1" applyAlignment="1">
      <alignment wrapText="1"/>
    </xf>
    <xf numFmtId="0" fontId="9" fillId="0" borderId="2" xfId="8" applyFont="1" applyFill="1" applyBorder="1" applyAlignment="1">
      <alignment horizontal="right" wrapText="1"/>
    </xf>
    <xf numFmtId="164" fontId="9" fillId="0" borderId="2" xfId="8" applyNumberFormat="1" applyFont="1" applyFill="1" applyBorder="1" applyAlignment="1">
      <alignment horizontal="right" wrapText="1"/>
    </xf>
    <xf numFmtId="20" fontId="9" fillId="0" borderId="2" xfId="8" applyNumberFormat="1" applyFont="1" applyFill="1" applyBorder="1" applyAlignment="1">
      <alignment horizontal="right" wrapText="1"/>
    </xf>
    <xf numFmtId="10" fontId="9" fillId="0" borderId="2" xfId="8" applyNumberFormat="1" applyFont="1" applyFill="1" applyBorder="1" applyAlignment="1">
      <alignment horizontal="right" wrapText="1"/>
    </xf>
    <xf numFmtId="0" fontId="11" fillId="2" borderId="1" xfId="9" applyFont="1" applyFill="1" applyBorder="1" applyAlignment="1">
      <alignment horizontal="center"/>
    </xf>
    <xf numFmtId="164" fontId="9" fillId="0" borderId="2" xfId="9" applyNumberFormat="1" applyFont="1" applyFill="1" applyBorder="1" applyAlignment="1">
      <alignment horizontal="right" wrapText="1"/>
    </xf>
    <xf numFmtId="7" fontId="9" fillId="0" borderId="2" xfId="9" applyNumberFormat="1" applyFont="1" applyFill="1" applyBorder="1" applyAlignment="1">
      <alignment horizontal="right" wrapText="1"/>
    </xf>
    <xf numFmtId="0" fontId="10" fillId="0" borderId="0" xfId="9"/>
    <xf numFmtId="7" fontId="0" fillId="0" borderId="0" xfId="0" applyNumberFormat="1"/>
    <xf numFmtId="7" fontId="2" fillId="0" borderId="0" xfId="0" applyNumberFormat="1" applyFont="1"/>
  </cellXfs>
  <cellStyles count="10">
    <cellStyle name="Comma" xfId="1" builtinId="3"/>
    <cellStyle name="Currency" xfId="2" builtinId="4"/>
    <cellStyle name="Normal" xfId="0" builtinId="0"/>
    <cellStyle name="Normal_Breakout Systems_1" xfId="7"/>
    <cellStyle name="Normal_Profit Matrix" xfId="9"/>
    <cellStyle name="Normal_Sheet1" xfId="4"/>
    <cellStyle name="Normal_Sheet1_1" xfId="5"/>
    <cellStyle name="Normal_Trade Details" xfId="8"/>
    <cellStyle name="Normal_Trade Performance_1" xfId="6"/>
    <cellStyle name="Percent" xfId="3" builtinId="5"/>
  </cellStyles>
  <dxfs count="6">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Retracement Systems (DTTR) - Equity Curve</a:t>
            </a:r>
          </a:p>
          <a:p>
            <a:pPr>
              <a:defRPr/>
            </a:pPr>
            <a:r>
              <a:rPr lang="en-AU" sz="1400"/>
              <a:t>Closed Trades Only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Summary!$BZ$6:$BZ$11</c:f>
              <c:numCache>
                <c:formatCode>m/d/yyyy</c:formatCode>
                <c:ptCount val="6"/>
                <c:pt idx="0">
                  <c:v>42124</c:v>
                </c:pt>
                <c:pt idx="1">
                  <c:v>42155</c:v>
                </c:pt>
                <c:pt idx="2">
                  <c:v>42185</c:v>
                </c:pt>
                <c:pt idx="3">
                  <c:v>42216</c:v>
                </c:pt>
                <c:pt idx="4">
                  <c:v>42247</c:v>
                </c:pt>
                <c:pt idx="5">
                  <c:v>42277</c:v>
                </c:pt>
              </c:numCache>
            </c:numRef>
          </c:cat>
          <c:val>
            <c:numRef>
              <c:f>Summary!$CB$6:$CB$11</c:f>
              <c:numCache>
                <c:formatCode>0.00%</c:formatCode>
                <c:ptCount val="6"/>
                <c:pt idx="0">
                  <c:v>0</c:v>
                </c:pt>
                <c:pt idx="1">
                  <c:v>1.044836262640648E-2</c:v>
                </c:pt>
                <c:pt idx="2">
                  <c:v>0</c:v>
                </c:pt>
                <c:pt idx="3">
                  <c:v>0</c:v>
                </c:pt>
                <c:pt idx="4">
                  <c:v>8.63490654407186E-3</c:v>
                </c:pt>
                <c:pt idx="5">
                  <c:v>9.1639568320551191E-5</c:v>
                </c:pt>
              </c:numCache>
            </c:numRef>
          </c:val>
        </c:ser>
        <c:dLbls>
          <c:showLegendKey val="0"/>
          <c:showVal val="0"/>
          <c:showCatName val="0"/>
          <c:showSerName val="0"/>
          <c:showPercent val="0"/>
          <c:showBubbleSize val="0"/>
        </c:dLbls>
        <c:gapWidth val="0"/>
        <c:axId val="194793296"/>
        <c:axId val="194793688"/>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Summary!$BZ$6:$BZ$11</c:f>
              <c:numCache>
                <c:formatCode>m/d/yyyy</c:formatCode>
                <c:ptCount val="6"/>
                <c:pt idx="0">
                  <c:v>42124</c:v>
                </c:pt>
                <c:pt idx="1">
                  <c:v>42155</c:v>
                </c:pt>
                <c:pt idx="2">
                  <c:v>42185</c:v>
                </c:pt>
                <c:pt idx="3">
                  <c:v>42216</c:v>
                </c:pt>
                <c:pt idx="4">
                  <c:v>42247</c:v>
                </c:pt>
                <c:pt idx="5">
                  <c:v>42277</c:v>
                </c:pt>
              </c:numCache>
            </c:numRef>
          </c:cat>
          <c:val>
            <c:numRef>
              <c:f>Summary!$CA$6:$CA$11</c:f>
              <c:numCache>
                <c:formatCode>_-"$"* #,##0_-;\-"$"* #,##0_-;_-"$"* "-"??_-;_-@_-</c:formatCode>
                <c:ptCount val="6"/>
                <c:pt idx="0">
                  <c:v>201457.92000000001</c:v>
                </c:pt>
                <c:pt idx="1">
                  <c:v>199374.78</c:v>
                </c:pt>
                <c:pt idx="2">
                  <c:v>205369.04</c:v>
                </c:pt>
                <c:pt idx="3">
                  <c:v>206698.22</c:v>
                </c:pt>
                <c:pt idx="4">
                  <c:v>204928.68</c:v>
                </c:pt>
                <c:pt idx="5">
                  <c:v>206679.28</c:v>
                </c:pt>
              </c:numCache>
            </c:numRef>
          </c:val>
          <c:smooth val="0"/>
        </c:ser>
        <c:dLbls>
          <c:showLegendKey val="0"/>
          <c:showVal val="0"/>
          <c:showCatName val="0"/>
          <c:showSerName val="0"/>
          <c:showPercent val="0"/>
          <c:showBubbleSize val="0"/>
        </c:dLbls>
        <c:marker val="1"/>
        <c:smooth val="0"/>
        <c:axId val="194789768"/>
        <c:axId val="194794864"/>
      </c:lineChart>
      <c:dateAx>
        <c:axId val="194793296"/>
        <c:scaling>
          <c:orientation val="minMax"/>
        </c:scaling>
        <c:delete val="0"/>
        <c:axPos val="b"/>
        <c:numFmt formatCode="d/m/yyyy;@" sourceLinked="0"/>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3688"/>
        <c:crosses val="autoZero"/>
        <c:auto val="1"/>
        <c:lblOffset val="100"/>
        <c:baseTimeUnit val="months"/>
      </c:dateAx>
      <c:valAx>
        <c:axId val="194793688"/>
        <c:scaling>
          <c:orientation val="minMax"/>
          <c:max val="0.1"/>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3296"/>
        <c:crossesAt val="42095"/>
        <c:crossBetween val="between"/>
      </c:valAx>
      <c:valAx>
        <c:axId val="194794864"/>
        <c:scaling>
          <c:orientation val="minMax"/>
        </c:scaling>
        <c:delete val="0"/>
        <c:axPos val="r"/>
        <c:numFmt formatCode="_-&quot;$&quot;* #,##0_-;\-&quot;$&quot;* #,##0_-;_-&quot;$&quot;*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89768"/>
        <c:crosses val="max"/>
        <c:crossBetween val="between"/>
      </c:valAx>
      <c:dateAx>
        <c:axId val="194789768"/>
        <c:scaling>
          <c:orientation val="minMax"/>
        </c:scaling>
        <c:delete val="1"/>
        <c:axPos val="b"/>
        <c:numFmt formatCode="m/d/yyyy" sourceLinked="1"/>
        <c:majorTickMark val="out"/>
        <c:minorTickMark val="none"/>
        <c:tickLblPos val="nextTo"/>
        <c:crossAx val="194794864"/>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3.7927798711674052E-2"/>
          <c:y val="0.10234306293465086"/>
          <c:w val="0.89591144278653845"/>
          <c:h val="0.68587687594696745"/>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Summary!$BO$6:$BO$20</c:f>
              <c:numCache>
                <c:formatCode>_-"$"* #,##0_-;\-"$"* #,##0_-;_-"$"* "-"??_-;_-@_-</c:formatCode>
                <c:ptCount val="6"/>
                <c:pt idx="0">
                  <c:v>1457.92</c:v>
                </c:pt>
                <c:pt idx="1">
                  <c:v>463.89333333333337</c:v>
                </c:pt>
                <c:pt idx="2">
                  <c:v>1462.1612499999999</c:v>
                </c:pt>
                <c:pt idx="3">
                  <c:v>1471.3200000000002</c:v>
                </c:pt>
                <c:pt idx="4">
                  <c:v>158.81142857142859</c:v>
                </c:pt>
                <c:pt idx="5">
                  <c:v>376.44</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Summary!$BP$6:$BP$11</c:f>
              <c:numCache>
                <c:formatCode>_-"$"* #,##0_-;\-"$"* #,##0_-;_-"$"* "-"??_-;_-@_-</c:formatCode>
                <c:ptCount val="6"/>
                <c:pt idx="0">
                  <c:v>1457.92</c:v>
                </c:pt>
                <c:pt idx="1">
                  <c:v>605.89714285714297</c:v>
                </c:pt>
                <c:pt idx="2">
                  <c:v>1062.5713333333333</c:v>
                </c:pt>
                <c:pt idx="3">
                  <c:v>1110.6594117647057</c:v>
                </c:pt>
                <c:pt idx="4">
                  <c:v>833.03708333333327</c:v>
                </c:pt>
                <c:pt idx="5">
                  <c:v>754.31344827586213</c:v>
                </c:pt>
              </c:numCache>
            </c:numRef>
          </c:val>
        </c:ser>
        <c:dLbls>
          <c:showLegendKey val="0"/>
          <c:showVal val="0"/>
          <c:showCatName val="0"/>
          <c:showSerName val="0"/>
          <c:showPercent val="0"/>
          <c:showBubbleSize val="0"/>
        </c:dLbls>
        <c:gapWidth val="247"/>
        <c:axId val="194796040"/>
        <c:axId val="194794472"/>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Summary!$BM$6:$BM$20</c:f>
              <c:numCache>
                <c:formatCode>0.0%</c:formatCode>
                <c:ptCount val="6"/>
                <c:pt idx="0">
                  <c:v>1</c:v>
                </c:pt>
                <c:pt idx="1">
                  <c:v>0.25</c:v>
                </c:pt>
                <c:pt idx="2">
                  <c:v>0.29629629629629628</c:v>
                </c:pt>
                <c:pt idx="3">
                  <c:v>0.25</c:v>
                </c:pt>
                <c:pt idx="4">
                  <c:v>0.41176470588235292</c:v>
                </c:pt>
                <c:pt idx="5">
                  <c:v>0.7142857142857143</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Summary!$BN$6:$BN$11</c:f>
              <c:numCache>
                <c:formatCode>0.0%</c:formatCode>
                <c:ptCount val="6"/>
                <c:pt idx="0">
                  <c:v>1</c:v>
                </c:pt>
                <c:pt idx="1">
                  <c:v>0.28000000000000003</c:v>
                </c:pt>
                <c:pt idx="2">
                  <c:v>0.28846153846153844</c:v>
                </c:pt>
                <c:pt idx="3">
                  <c:v>0.28333333333333333</c:v>
                </c:pt>
                <c:pt idx="4">
                  <c:v>0.31168831168831168</c:v>
                </c:pt>
                <c:pt idx="5">
                  <c:v>0.34523809523809523</c:v>
                </c:pt>
              </c:numCache>
            </c:numRef>
          </c:val>
          <c:smooth val="0"/>
        </c:ser>
        <c:dLbls>
          <c:showLegendKey val="0"/>
          <c:showVal val="0"/>
          <c:showCatName val="0"/>
          <c:showSerName val="0"/>
          <c:showPercent val="0"/>
          <c:showBubbleSize val="0"/>
        </c:dLbls>
        <c:marker val="1"/>
        <c:smooth val="0"/>
        <c:axId val="194795256"/>
        <c:axId val="194797216"/>
      </c:lineChart>
      <c:dateAx>
        <c:axId val="194796040"/>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4472"/>
        <c:crosses val="autoZero"/>
        <c:auto val="1"/>
        <c:lblOffset val="100"/>
        <c:baseTimeUnit val="months"/>
      </c:dateAx>
      <c:valAx>
        <c:axId val="194794472"/>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6040"/>
        <c:crosses val="autoZero"/>
        <c:crossBetween val="between"/>
      </c:valAx>
      <c:valAx>
        <c:axId val="194797216"/>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5256"/>
        <c:crosses val="max"/>
        <c:crossBetween val="between"/>
      </c:valAx>
      <c:dateAx>
        <c:axId val="194795256"/>
        <c:scaling>
          <c:orientation val="minMax"/>
        </c:scaling>
        <c:delete val="1"/>
        <c:axPos val="b"/>
        <c:numFmt formatCode="m/d/yyyy" sourceLinked="1"/>
        <c:majorTickMark val="out"/>
        <c:minorTickMark val="none"/>
        <c:tickLblPos val="nextTo"/>
        <c:crossAx val="194797216"/>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a:t>
            </a:r>
            <a:r>
              <a:rPr lang="en-AU" baseline="0"/>
              <a:t> Check</a:t>
            </a:r>
          </a:p>
          <a:p>
            <a:pPr>
              <a:defRPr/>
            </a:pPr>
            <a:r>
              <a:rPr lang="en-AU" baseline="0"/>
              <a:t>Trade Frequency</a:t>
            </a:r>
            <a:endParaRPr lang="en-AU"/>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1.9402595506989435E-2"/>
          <c:y val="0.18300925925925926"/>
          <c:w val="0.9166482833392875"/>
          <c:h val="0.60368802857976089"/>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Summary!$BR$3:$BR$11</c:f>
              <c:numCache>
                <c:formatCode>m/d/yyyy</c:formatCode>
                <c:ptCount val="6"/>
                <c:pt idx="0">
                  <c:v>42124</c:v>
                </c:pt>
                <c:pt idx="1">
                  <c:v>42155</c:v>
                </c:pt>
                <c:pt idx="2">
                  <c:v>42185</c:v>
                </c:pt>
                <c:pt idx="3">
                  <c:v>42216</c:v>
                </c:pt>
                <c:pt idx="4">
                  <c:v>42247</c:v>
                </c:pt>
                <c:pt idx="5">
                  <c:v>42277</c:v>
                </c:pt>
              </c:numCache>
            </c:numRef>
          </c:cat>
          <c:val>
            <c:numRef>
              <c:f>Summary!$BS$3:$BS$11</c:f>
              <c:numCache>
                <c:formatCode>General</c:formatCode>
                <c:ptCount val="6"/>
                <c:pt idx="0">
                  <c:v>1</c:v>
                </c:pt>
                <c:pt idx="1">
                  <c:v>24</c:v>
                </c:pt>
                <c:pt idx="2">
                  <c:v>27</c:v>
                </c:pt>
                <c:pt idx="3">
                  <c:v>8</c:v>
                </c:pt>
                <c:pt idx="4">
                  <c:v>17</c:v>
                </c:pt>
                <c:pt idx="5">
                  <c:v>7</c:v>
                </c:pt>
              </c:numCache>
            </c:numRef>
          </c:val>
        </c:ser>
        <c:dLbls>
          <c:showLegendKey val="0"/>
          <c:showVal val="0"/>
          <c:showCatName val="0"/>
          <c:showSerName val="0"/>
          <c:showPercent val="0"/>
          <c:showBubbleSize val="0"/>
        </c:dLbls>
        <c:gapWidth val="100"/>
        <c:axId val="194790944"/>
        <c:axId val="194791728"/>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Summary!$BR$3:$BR$11</c:f>
              <c:numCache>
                <c:formatCode>m/d/yyyy</c:formatCode>
                <c:ptCount val="6"/>
                <c:pt idx="0">
                  <c:v>42124</c:v>
                </c:pt>
                <c:pt idx="1">
                  <c:v>42155</c:v>
                </c:pt>
                <c:pt idx="2">
                  <c:v>42185</c:v>
                </c:pt>
                <c:pt idx="3">
                  <c:v>42216</c:v>
                </c:pt>
                <c:pt idx="4">
                  <c:v>42247</c:v>
                </c:pt>
                <c:pt idx="5">
                  <c:v>42277</c:v>
                </c:pt>
              </c:numCache>
            </c:numRef>
          </c:cat>
          <c:val>
            <c:numRef>
              <c:f>Summary!$BT$3:$BT$11</c:f>
              <c:numCache>
                <c:formatCode>General</c:formatCode>
                <c:ptCount val="6"/>
                <c:pt idx="0">
                  <c:v>0</c:v>
                </c:pt>
                <c:pt idx="1">
                  <c:v>5</c:v>
                </c:pt>
                <c:pt idx="2">
                  <c:v>9</c:v>
                </c:pt>
                <c:pt idx="3">
                  <c:v>9</c:v>
                </c:pt>
                <c:pt idx="4">
                  <c:v>10</c:v>
                </c:pt>
                <c:pt idx="5">
                  <c:v>9</c:v>
                </c:pt>
              </c:numCache>
            </c:numRef>
          </c:val>
          <c:smooth val="0"/>
        </c:ser>
        <c:dLbls>
          <c:showLegendKey val="0"/>
          <c:showVal val="0"/>
          <c:showCatName val="0"/>
          <c:showSerName val="0"/>
          <c:showPercent val="0"/>
          <c:showBubbleSize val="0"/>
        </c:dLbls>
        <c:marker val="1"/>
        <c:smooth val="0"/>
        <c:axId val="194790944"/>
        <c:axId val="194791728"/>
      </c:lineChart>
      <c:dateAx>
        <c:axId val="194790944"/>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1728"/>
        <c:crosses val="autoZero"/>
        <c:auto val="1"/>
        <c:lblOffset val="100"/>
        <c:baseTimeUnit val="months"/>
      </c:dateAx>
      <c:valAx>
        <c:axId val="194791728"/>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4790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6</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dLblPos val="inEnd"/>
          <c:showLegendKey val="0"/>
          <c:showVal val="1"/>
          <c:showCatName val="0"/>
          <c:showSerName val="0"/>
          <c:showPercent val="0"/>
          <c:showBubbleSize val="0"/>
        </c:dLbls>
        <c:gapWidth val="100"/>
        <c:overlap val="-24"/>
        <c:axId val="525514776"/>
        <c:axId val="526436096"/>
      </c:barChart>
      <c:catAx>
        <c:axId val="52551477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Profit/(Loss)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26436096"/>
        <c:crosses val="autoZero"/>
        <c:auto val="1"/>
        <c:lblAlgn val="ctr"/>
        <c:lblOffset val="100"/>
        <c:noMultiLvlLbl val="0"/>
      </c:catAx>
      <c:valAx>
        <c:axId val="52643609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255147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Sheet6!$A$2:$A$31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Sheet6!$B$2:$B$31</c:f>
              <c:numCache>
                <c:formatCode>General</c:formatCode>
                <c:ptCount val="30"/>
                <c:pt idx="0">
                  <c:v>0</c:v>
                </c:pt>
                <c:pt idx="1">
                  <c:v>0</c:v>
                </c:pt>
                <c:pt idx="2">
                  <c:v>0</c:v>
                </c:pt>
                <c:pt idx="3">
                  <c:v>0</c:v>
                </c:pt>
                <c:pt idx="4">
                  <c:v>0</c:v>
                </c:pt>
                <c:pt idx="5">
                  <c:v>0</c:v>
                </c:pt>
                <c:pt idx="6">
                  <c:v>1</c:v>
                </c:pt>
                <c:pt idx="7">
                  <c:v>30</c:v>
                </c:pt>
                <c:pt idx="8">
                  <c:v>12</c:v>
                </c:pt>
                <c:pt idx="9">
                  <c:v>2</c:v>
                </c:pt>
                <c:pt idx="10">
                  <c:v>4</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198279616"/>
        <c:axId val="198279224"/>
      </c:barChart>
      <c:catAx>
        <c:axId val="198279616"/>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198279224"/>
        <c:crosses val="autoZero"/>
        <c:auto val="1"/>
        <c:lblAlgn val="ctr"/>
        <c:lblOffset val="100"/>
        <c:noMultiLvlLbl val="0"/>
      </c:catAx>
      <c:valAx>
        <c:axId val="198279224"/>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19827961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194796824"/>
        <c:axId val="194792120"/>
      </c:barChart>
      <c:catAx>
        <c:axId val="194796824"/>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194792120"/>
        <c:crosses val="autoZero"/>
        <c:auto val="1"/>
        <c:lblAlgn val="ctr"/>
        <c:lblOffset val="100"/>
        <c:noMultiLvlLbl val="0"/>
      </c:catAx>
      <c:valAx>
        <c:axId val="194792120"/>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19479682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6</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518343200"/>
        <c:axId val="518340848"/>
      </c:barChart>
      <c:catAx>
        <c:axId val="518343200"/>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518340848"/>
        <c:crosses val="autoZero"/>
        <c:auto val="1"/>
        <c:lblAlgn val="ctr"/>
        <c:lblOffset val="100"/>
        <c:noMultiLvlLbl val="0"/>
      </c:catAx>
      <c:valAx>
        <c:axId val="518340848"/>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51834320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3.xml"/><Relationship Id="rId7"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2.png"/><Relationship Id="rId5" Type="http://schemas.openxmlformats.org/officeDocument/2006/relationships/image" Target="../media/image1.png"/><Relationship Id="rId10" Type="http://schemas.openxmlformats.org/officeDocument/2006/relationships/image" Target="../media/image6.png"/><Relationship Id="rId4" Type="http://schemas.openxmlformats.org/officeDocument/2006/relationships/chart" Target="../charts/chart4.xml"/><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73</xdr:row>
      <xdr:rowOff>158001</xdr:rowOff>
    </xdr:from>
    <xdr:to>
      <xdr:col>33</xdr:col>
      <xdr:colOff>0</xdr:colOff>
      <xdr:row>96</xdr:row>
      <xdr:rowOff>142875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6805</xdr:rowOff>
    </xdr:from>
    <xdr:to>
      <xdr:col>52</xdr:col>
      <xdr:colOff>11906</xdr:colOff>
      <xdr:row>116</xdr:row>
      <xdr:rowOff>27214</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116</xdr:row>
      <xdr:rowOff>50346</xdr:rowOff>
    </xdr:from>
    <xdr:to>
      <xdr:col>52</xdr:col>
      <xdr:colOff>-1</xdr:colOff>
      <xdr:row>130</xdr:row>
      <xdr:rowOff>126546</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130</xdr:row>
      <xdr:rowOff>154781</xdr:rowOff>
    </xdr:from>
    <xdr:to>
      <xdr:col>52</xdr:col>
      <xdr:colOff>0</xdr:colOff>
      <xdr:row>146</xdr:row>
      <xdr:rowOff>47625</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160</xdr:row>
      <xdr:rowOff>0</xdr:rowOff>
    </xdr:from>
    <xdr:to>
      <xdr:col>32</xdr:col>
      <xdr:colOff>297996</xdr:colOff>
      <xdr:row>204</xdr:row>
      <xdr:rowOff>189428</xdr:rowOff>
    </xdr:to>
    <xdr:pic>
      <xdr:nvPicPr>
        <xdr:cNvPr id="3" name="Picture 2"/>
        <xdr:cNvPicPr>
          <a:picLocks noChangeAspect="1"/>
        </xdr:cNvPicPr>
      </xdr:nvPicPr>
      <xdr:blipFill>
        <a:blip xmlns:r="http://schemas.openxmlformats.org/officeDocument/2006/relationships" r:embed="rId5"/>
        <a:stretch>
          <a:fillRect/>
        </a:stretch>
      </xdr:blipFill>
      <xdr:spPr>
        <a:xfrm>
          <a:off x="0" y="19300031"/>
          <a:ext cx="16323809" cy="8571428"/>
        </a:xfrm>
        <a:prstGeom prst="rect">
          <a:avLst/>
        </a:prstGeom>
      </xdr:spPr>
    </xdr:pic>
    <xdr:clientData/>
  </xdr:twoCellAnchor>
  <xdr:twoCellAnchor editAs="oneCell">
    <xdr:from>
      <xdr:col>0</xdr:col>
      <xdr:colOff>0</xdr:colOff>
      <xdr:row>211</xdr:row>
      <xdr:rowOff>0</xdr:rowOff>
    </xdr:from>
    <xdr:to>
      <xdr:col>25</xdr:col>
      <xdr:colOff>23812</xdr:colOff>
      <xdr:row>235</xdr:row>
      <xdr:rowOff>184514</xdr:rowOff>
    </xdr:to>
    <xdr:pic>
      <xdr:nvPicPr>
        <xdr:cNvPr id="4" name="Picture 3"/>
        <xdr:cNvPicPr>
          <a:picLocks noChangeAspect="1"/>
        </xdr:cNvPicPr>
      </xdr:nvPicPr>
      <xdr:blipFill>
        <a:blip xmlns:r="http://schemas.openxmlformats.org/officeDocument/2006/relationships" r:embed="rId6"/>
        <a:stretch>
          <a:fillRect/>
        </a:stretch>
      </xdr:blipFill>
      <xdr:spPr>
        <a:xfrm>
          <a:off x="0" y="29015531"/>
          <a:ext cx="10346531" cy="4756514"/>
        </a:xfrm>
        <a:prstGeom prst="rect">
          <a:avLst/>
        </a:prstGeom>
      </xdr:spPr>
    </xdr:pic>
    <xdr:clientData/>
  </xdr:twoCellAnchor>
  <xdr:twoCellAnchor editAs="oneCell">
    <xdr:from>
      <xdr:col>0</xdr:col>
      <xdr:colOff>0</xdr:colOff>
      <xdr:row>264</xdr:row>
      <xdr:rowOff>0</xdr:rowOff>
    </xdr:from>
    <xdr:to>
      <xdr:col>32</xdr:col>
      <xdr:colOff>269425</xdr:colOff>
      <xdr:row>308</xdr:row>
      <xdr:rowOff>189428</xdr:rowOff>
    </xdr:to>
    <xdr:pic>
      <xdr:nvPicPr>
        <xdr:cNvPr id="8" name="Picture 7"/>
        <xdr:cNvPicPr>
          <a:picLocks noChangeAspect="1"/>
        </xdr:cNvPicPr>
      </xdr:nvPicPr>
      <xdr:blipFill>
        <a:blip xmlns:r="http://schemas.openxmlformats.org/officeDocument/2006/relationships" r:embed="rId7"/>
        <a:stretch>
          <a:fillRect/>
        </a:stretch>
      </xdr:blipFill>
      <xdr:spPr>
        <a:xfrm>
          <a:off x="0" y="39112031"/>
          <a:ext cx="16295238" cy="8571428"/>
        </a:xfrm>
        <a:prstGeom prst="rect">
          <a:avLst/>
        </a:prstGeom>
      </xdr:spPr>
    </xdr:pic>
    <xdr:clientData/>
  </xdr:twoCellAnchor>
  <xdr:twoCellAnchor editAs="oneCell">
    <xdr:from>
      <xdr:col>0</xdr:col>
      <xdr:colOff>0</xdr:colOff>
      <xdr:row>311</xdr:row>
      <xdr:rowOff>0</xdr:rowOff>
    </xdr:from>
    <xdr:to>
      <xdr:col>32</xdr:col>
      <xdr:colOff>278949</xdr:colOff>
      <xdr:row>355</xdr:row>
      <xdr:rowOff>179905</xdr:rowOff>
    </xdr:to>
    <xdr:pic>
      <xdr:nvPicPr>
        <xdr:cNvPr id="10" name="Picture 9"/>
        <xdr:cNvPicPr>
          <a:picLocks noChangeAspect="1"/>
        </xdr:cNvPicPr>
      </xdr:nvPicPr>
      <xdr:blipFill>
        <a:blip xmlns:r="http://schemas.openxmlformats.org/officeDocument/2006/relationships" r:embed="rId8"/>
        <a:stretch>
          <a:fillRect/>
        </a:stretch>
      </xdr:blipFill>
      <xdr:spPr>
        <a:xfrm>
          <a:off x="0" y="48065531"/>
          <a:ext cx="16304762" cy="8561905"/>
        </a:xfrm>
        <a:prstGeom prst="rect">
          <a:avLst/>
        </a:prstGeom>
      </xdr:spPr>
    </xdr:pic>
    <xdr:clientData/>
  </xdr:twoCellAnchor>
  <xdr:twoCellAnchor editAs="oneCell">
    <xdr:from>
      <xdr:col>0</xdr:col>
      <xdr:colOff>0</xdr:colOff>
      <xdr:row>358</xdr:row>
      <xdr:rowOff>0</xdr:rowOff>
    </xdr:from>
    <xdr:to>
      <xdr:col>32</xdr:col>
      <xdr:colOff>317044</xdr:colOff>
      <xdr:row>402</xdr:row>
      <xdr:rowOff>141809</xdr:rowOff>
    </xdr:to>
    <xdr:pic>
      <xdr:nvPicPr>
        <xdr:cNvPr id="11" name="Picture 10"/>
        <xdr:cNvPicPr>
          <a:picLocks noChangeAspect="1"/>
        </xdr:cNvPicPr>
      </xdr:nvPicPr>
      <xdr:blipFill>
        <a:blip xmlns:r="http://schemas.openxmlformats.org/officeDocument/2006/relationships" r:embed="rId9"/>
        <a:stretch>
          <a:fillRect/>
        </a:stretch>
      </xdr:blipFill>
      <xdr:spPr>
        <a:xfrm>
          <a:off x="0" y="57019031"/>
          <a:ext cx="16342857" cy="8523809"/>
        </a:xfrm>
        <a:prstGeom prst="rect">
          <a:avLst/>
        </a:prstGeom>
      </xdr:spPr>
    </xdr:pic>
    <xdr:clientData/>
  </xdr:twoCellAnchor>
  <xdr:twoCellAnchor editAs="oneCell">
    <xdr:from>
      <xdr:col>0</xdr:col>
      <xdr:colOff>0</xdr:colOff>
      <xdr:row>405</xdr:row>
      <xdr:rowOff>0</xdr:rowOff>
    </xdr:from>
    <xdr:to>
      <xdr:col>32</xdr:col>
      <xdr:colOff>297996</xdr:colOff>
      <xdr:row>450</xdr:row>
      <xdr:rowOff>8452</xdr:rowOff>
    </xdr:to>
    <xdr:pic>
      <xdr:nvPicPr>
        <xdr:cNvPr id="12" name="Picture 11"/>
        <xdr:cNvPicPr>
          <a:picLocks noChangeAspect="1"/>
        </xdr:cNvPicPr>
      </xdr:nvPicPr>
      <xdr:blipFill>
        <a:blip xmlns:r="http://schemas.openxmlformats.org/officeDocument/2006/relationships" r:embed="rId10"/>
        <a:stretch>
          <a:fillRect/>
        </a:stretch>
      </xdr:blipFill>
      <xdr:spPr>
        <a:xfrm>
          <a:off x="0" y="65972531"/>
          <a:ext cx="16323809" cy="85809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52"/>
  <sheetViews>
    <sheetView tabSelected="1" topLeftCell="B377" zoomScale="80" zoomScaleNormal="80" workbookViewId="0">
      <selection activeCell="BC356" sqref="BC356"/>
    </sheetView>
  </sheetViews>
  <sheetFormatPr defaultRowHeight="15" x14ac:dyDescent="0.25"/>
  <cols>
    <col min="1" max="1" width="5.5703125" hidden="1" customWidth="1"/>
    <col min="2" max="2" width="14.5703125" customWidth="1"/>
    <col min="3" max="3" width="6.140625" customWidth="1"/>
    <col min="4" max="4" width="8.28515625" customWidth="1"/>
    <col min="5" max="5" width="6.28515625" hidden="1" customWidth="1"/>
    <col min="6" max="6" width="8.85546875"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10.28515625" bestFit="1" customWidth="1"/>
    <col min="19" max="19" width="8.5703125" hidden="1" customWidth="1"/>
    <col min="20" max="21" width="12" hidden="1" customWidth="1"/>
    <col min="22" max="22" width="10.140625" bestFit="1" customWidth="1"/>
    <col min="23" max="23" width="10.7109375" bestFit="1" customWidth="1"/>
    <col min="24" max="24" width="11.7109375" bestFit="1" customWidth="1"/>
    <col min="25" max="25" width="13" bestFit="1" customWidth="1"/>
    <col min="26" max="26" width="15" bestFit="1" customWidth="1"/>
    <col min="27" max="27" width="9.140625" bestFit="1" customWidth="1"/>
    <col min="28" max="28" width="14.5703125" customWidth="1"/>
    <col min="29" max="29" width="8.5703125" bestFit="1" customWidth="1"/>
    <col min="30" max="30" width="12.140625" bestFit="1" customWidth="1"/>
    <col min="31" max="31" width="14" bestFit="1" customWidth="1"/>
    <col min="32" max="32" width="12.140625" bestFit="1" customWidth="1"/>
    <col min="33" max="33" width="13.85546875" bestFit="1" customWidth="1"/>
    <col min="34" max="36" width="5.85546875" hidden="1" customWidth="1"/>
    <col min="37" max="39" width="5.140625" hidden="1" customWidth="1"/>
    <col min="40" max="45" width="7.42578125" hidden="1" customWidth="1"/>
    <col min="46" max="46" width="6.140625" hidden="1" customWidth="1"/>
    <col min="47" max="48" width="6" hidden="1" customWidth="1"/>
    <col min="49" max="51" width="7.42578125" hidden="1" customWidth="1"/>
    <col min="52" max="52" width="0.140625" customWidth="1"/>
    <col min="53" max="53" width="3" customWidth="1"/>
    <col min="64" max="64" width="11.5703125" bestFit="1" customWidth="1"/>
    <col min="67" max="67" width="10.140625" bestFit="1" customWidth="1"/>
    <col min="68" max="68" width="13.85546875" customWidth="1"/>
    <col min="69" max="69" width="10.5703125" customWidth="1"/>
    <col min="70" max="70" width="12" bestFit="1" customWidth="1"/>
    <col min="78" max="78" width="12" bestFit="1" customWidth="1"/>
    <col min="79" max="79" width="18.7109375" customWidth="1"/>
    <col min="80" max="80" width="11.5703125" bestFit="1" customWidth="1"/>
  </cols>
  <sheetData>
    <row r="1" spans="1:80" x14ac:dyDescent="0.25">
      <c r="A1">
        <f>MAX('Trade Details'!T3:T5000)</f>
        <v>9</v>
      </c>
      <c r="B1" s="1" t="s">
        <v>107</v>
      </c>
      <c r="AH1" s="104" t="s">
        <v>85</v>
      </c>
      <c r="AI1" s="104"/>
      <c r="AJ1" s="104"/>
      <c r="AK1" s="104"/>
      <c r="AL1" s="104"/>
      <c r="AM1" s="104"/>
      <c r="AN1" s="105" t="s">
        <v>86</v>
      </c>
      <c r="AO1" s="105"/>
      <c r="AP1" s="105"/>
      <c r="AQ1" s="105"/>
      <c r="AR1" s="105"/>
      <c r="AS1" s="105"/>
      <c r="AT1" s="101" t="s">
        <v>87</v>
      </c>
      <c r="AU1" s="102"/>
      <c r="AV1" s="102"/>
      <c r="AW1" s="102"/>
      <c r="AX1" s="102"/>
      <c r="AY1" s="102"/>
      <c r="AZ1" s="102"/>
      <c r="BB1" s="1" t="s">
        <v>108</v>
      </c>
      <c r="CA1" s="63" t="s">
        <v>75</v>
      </c>
      <c r="CB1" s="63" t="s">
        <v>89</v>
      </c>
    </row>
    <row r="2" spans="1:80" ht="15" customHeight="1" x14ac:dyDescent="0.25">
      <c r="A2" s="13" t="s">
        <v>49</v>
      </c>
      <c r="B2" s="66" t="s">
        <v>50</v>
      </c>
      <c r="C2" s="66" t="s">
        <v>51</v>
      </c>
      <c r="D2" s="66" t="s">
        <v>62</v>
      </c>
      <c r="E2" s="67" t="s">
        <v>63</v>
      </c>
      <c r="F2" s="67" t="s">
        <v>65</v>
      </c>
      <c r="G2" s="67" t="s">
        <v>64</v>
      </c>
      <c r="H2" s="67" t="s">
        <v>66</v>
      </c>
      <c r="I2" s="68" t="s">
        <v>31</v>
      </c>
      <c r="J2" s="68" t="s">
        <v>67</v>
      </c>
      <c r="K2" s="68" t="s">
        <v>34</v>
      </c>
      <c r="L2" s="68" t="s">
        <v>68</v>
      </c>
      <c r="M2" s="69" t="s">
        <v>35</v>
      </c>
      <c r="N2" s="69" t="s">
        <v>69</v>
      </c>
      <c r="O2" s="69" t="s">
        <v>70</v>
      </c>
      <c r="P2" s="69" t="s">
        <v>71</v>
      </c>
      <c r="Q2" s="70" t="s">
        <v>72</v>
      </c>
      <c r="R2" s="70" t="s">
        <v>73</v>
      </c>
      <c r="S2" s="70" t="s">
        <v>74</v>
      </c>
      <c r="T2" s="87" t="s">
        <v>95</v>
      </c>
      <c r="U2" s="87" t="s">
        <v>96</v>
      </c>
      <c r="V2" s="87" t="s">
        <v>98</v>
      </c>
      <c r="W2" s="87" t="s">
        <v>97</v>
      </c>
      <c r="X2" s="87" t="s">
        <v>99</v>
      </c>
      <c r="Y2" s="87" t="s">
        <v>100</v>
      </c>
      <c r="Z2" s="47">
        <v>200000</v>
      </c>
      <c r="AA2" s="71" t="s">
        <v>76</v>
      </c>
      <c r="AB2" s="70" t="s">
        <v>79</v>
      </c>
      <c r="AC2" s="70" t="s">
        <v>80</v>
      </c>
      <c r="AD2" s="67" t="s">
        <v>81</v>
      </c>
      <c r="AE2" s="67" t="s">
        <v>83</v>
      </c>
      <c r="AF2" s="68" t="s">
        <v>82</v>
      </c>
      <c r="AG2" s="72" t="s">
        <v>83</v>
      </c>
      <c r="AH2" s="23" t="s">
        <v>16</v>
      </c>
      <c r="AI2" s="23" t="s">
        <v>17</v>
      </c>
      <c r="AJ2" s="23" t="s">
        <v>20</v>
      </c>
      <c r="AK2" s="23" t="s">
        <v>21</v>
      </c>
      <c r="AL2" s="23" t="s">
        <v>26</v>
      </c>
      <c r="AM2" s="23" t="s">
        <v>27</v>
      </c>
      <c r="AN2" s="64" t="s">
        <v>16</v>
      </c>
      <c r="AO2" s="64" t="s">
        <v>17</v>
      </c>
      <c r="AP2" s="64" t="s">
        <v>20</v>
      </c>
      <c r="AQ2" s="64" t="s">
        <v>21</v>
      </c>
      <c r="AR2" s="64" t="s">
        <v>26</v>
      </c>
      <c r="AS2" s="64" t="s">
        <v>27</v>
      </c>
      <c r="AT2" s="43" t="s">
        <v>16</v>
      </c>
      <c r="AU2" s="43" t="s">
        <v>17</v>
      </c>
      <c r="AV2" s="43" t="s">
        <v>20</v>
      </c>
      <c r="AW2" s="43" t="s">
        <v>21</v>
      </c>
      <c r="AX2" s="43" t="s">
        <v>26</v>
      </c>
      <c r="AY2" s="43" t="s">
        <v>27</v>
      </c>
      <c r="AZ2" s="43" t="s">
        <v>45</v>
      </c>
      <c r="BB2" s="110" t="s">
        <v>123</v>
      </c>
      <c r="BC2" s="110"/>
      <c r="BD2" s="110"/>
      <c r="BE2" s="110"/>
      <c r="BF2" s="110"/>
      <c r="BG2" s="110"/>
      <c r="BH2" s="110"/>
      <c r="BI2" s="110"/>
      <c r="BJ2" s="110"/>
      <c r="BK2" s="110"/>
      <c r="BL2" t="s">
        <v>102</v>
      </c>
      <c r="BM2" t="s">
        <v>103</v>
      </c>
      <c r="BN2" t="s">
        <v>104</v>
      </c>
      <c r="BO2" t="s">
        <v>97</v>
      </c>
      <c r="BP2" t="s">
        <v>105</v>
      </c>
      <c r="BR2" t="s">
        <v>102</v>
      </c>
      <c r="BS2" t="s">
        <v>112</v>
      </c>
      <c r="BT2" t="s">
        <v>113</v>
      </c>
      <c r="BZ2" s="92">
        <v>42004</v>
      </c>
      <c r="CA2" s="52"/>
      <c r="CB2" s="12">
        <v>0</v>
      </c>
    </row>
    <row r="3" spans="1:80" ht="15" hidden="1" customHeight="1" x14ac:dyDescent="0.25">
      <c r="A3" s="6">
        <v>1</v>
      </c>
      <c r="B3" s="6">
        <v>2016</v>
      </c>
      <c r="C3" s="6" t="s">
        <v>52</v>
      </c>
      <c r="D3" s="6">
        <f>COUNTIF('Trade Details'!T$3:T$5000,A3)</f>
        <v>0</v>
      </c>
      <c r="E3" s="14">
        <f>SUMIF('Trade Details'!T$3:T$5000,A3,'Trade Details'!Z$3:Z$5000)</f>
        <v>0</v>
      </c>
      <c r="F3" s="15">
        <f t="shared" ref="F3:F34" si="0">IF(D3=0,0,E3/D3)</f>
        <v>0</v>
      </c>
      <c r="G3" s="14">
        <f>SUMIF('Trade Details'!T$3:T$5000,A3,'Trade Details'!AA$3:AA$5000)</f>
        <v>0</v>
      </c>
      <c r="H3" s="15">
        <f t="shared" ref="H3:H34" si="1">IF(D3=0,0,G3/D3)</f>
        <v>0</v>
      </c>
      <c r="I3" s="16">
        <f>SUMIF('Trade Details'!T$3:T$5000,A3,'Trade Details'!V$3:V$5000)</f>
        <v>0</v>
      </c>
      <c r="J3" s="17">
        <f t="shared" ref="J3:J34" si="2">IF($D3=0,0,I3/$D3)</f>
        <v>0</v>
      </c>
      <c r="K3" s="16">
        <f>SUMIF('Trade Details'!$T$3:$T$5000,$A3,'Trade Details'!W$3:W$5000)</f>
        <v>0</v>
      </c>
      <c r="L3" s="17">
        <f t="shared" ref="L3:L34" si="3">IF($D3=0,0,K3/$D3)</f>
        <v>0</v>
      </c>
      <c r="M3" s="18">
        <f>SUMIF('Trade Details'!$T$3:$T$5000,$A3,'Trade Details'!X$3:X$5000)</f>
        <v>0</v>
      </c>
      <c r="N3" s="19">
        <f t="shared" ref="N3:N34" si="4">IF($D3=0,0,M3/$D3)</f>
        <v>0</v>
      </c>
      <c r="O3" s="18">
        <f>SUMIF('Trade Details'!$T$3:$T$5000,$A3,'Trade Details'!Y$3:Y$5000)</f>
        <v>0</v>
      </c>
      <c r="P3" s="19">
        <f t="shared" ref="P3:P34" si="5">IF($D3=0,0,O3/$D3)</f>
        <v>0</v>
      </c>
      <c r="Q3" s="44">
        <f>SUMIF('Trade Details'!$T$3:$T$5000,$A3,'Trade Details'!AB$3:AB$5000)</f>
        <v>0</v>
      </c>
      <c r="R3" s="44">
        <f>SUMIF('Trade Details'!$T$3:$T$5000,$A3,'Trade Details'!AD$3:AD$5000)</f>
        <v>0</v>
      </c>
      <c r="S3" s="44">
        <f t="shared" ref="S3:S34" si="6">Q3+R3</f>
        <v>0</v>
      </c>
      <c r="T3" s="88">
        <f>IF(D3=0,0,SUMIF('Trade Details'!T$3:T$5000,A3,'Trade Details'!AB$3:AB$5000))</f>
        <v>0</v>
      </c>
      <c r="U3" s="88">
        <f>IF(D3=0,0,SUMIF('Trade Details'!T$3:T$5000,A3,'Trade Details'!AD$3:AD$5000))</f>
        <v>0</v>
      </c>
      <c r="V3" s="88">
        <f>IF(D3=0,0,SUMIF('Trade Details'!T$3:T$5000,A3,'Trade Details'!O$3:O$5000))</f>
        <v>0</v>
      </c>
      <c r="W3" s="88">
        <f>IF(D3=0,0,T3/E3)</f>
        <v>0</v>
      </c>
      <c r="X3" s="88">
        <f>IF(G3=0,0,U3/G3)</f>
        <v>0</v>
      </c>
      <c r="Y3" s="88">
        <f>IF(D3=0,0,V3/D3)</f>
        <v>0</v>
      </c>
      <c r="Z3" s="48">
        <f t="shared" ref="Z3:Z34" si="7">S3+Z2</f>
        <v>200000</v>
      </c>
      <c r="AA3" s="29">
        <f t="shared" ref="AA3:AA34" si="8">(Z3-Z2)/Z2</f>
        <v>0</v>
      </c>
      <c r="AB3" s="51">
        <f>MAX(Z$2:Z3)</f>
        <v>200000</v>
      </c>
      <c r="AC3" s="20">
        <f t="shared" ref="AC3:AC34" si="9">(AB3-Z3)/Z3</f>
        <v>0</v>
      </c>
      <c r="AD3" s="55">
        <f t="array" ref="AD3">MAX(IF('Trade Details'!T$3:T$5000=A3,'Trade Details'!AB$3:AB$5000))</f>
        <v>0</v>
      </c>
      <c r="AE3" s="32">
        <f>IF(AD3=0,0,INDEX('Trade Details'!AC$3:AC$5000,(MATCH(AD3,'Trade Details'!AB$3:AB$5000,0))))</f>
        <v>0</v>
      </c>
      <c r="AF3" s="36">
        <f t="array" ref="AF3">MIN(IF('Trade Details'!T$3:T$5000=A3,'Trade Details'!AD$3:AD$5000))</f>
        <v>0</v>
      </c>
      <c r="AG3" s="37">
        <f>IF(AF3=0,0,INDEX('Trade Details'!AC$3:AC$5000,(MATCH(AF3,'Trade Details'!AD$3:AD$5000,0))))</f>
        <v>0</v>
      </c>
      <c r="AH3" s="14">
        <f>COUNTIFS('Trade Details'!$D$3:$D$5000,AH$2,'Trade Details'!$T$3:$T$5000,$A3)</f>
        <v>0</v>
      </c>
      <c r="AI3" s="14">
        <f>COUNTIFS('Trade Details'!$D$3:$D$5000,AI$2,'Trade Details'!$T$3:$T$5000,$A3)</f>
        <v>0</v>
      </c>
      <c r="AJ3" s="14">
        <f>COUNTIFS('Trade Details'!$D$3:$D$5000,AJ$2,'Trade Details'!$T$3:$T$5000,$A3)</f>
        <v>0</v>
      </c>
      <c r="AK3" s="14">
        <f>COUNTIFS('Trade Details'!$D$3:$D$5000,AK$2,'Trade Details'!$T$3:$T$5000,$A3)</f>
        <v>0</v>
      </c>
      <c r="AL3" s="14">
        <f>COUNTIFS('Trade Details'!$D$3:$D$5000,AL$2,'Trade Details'!$T$3:$T$5000,$A3)</f>
        <v>0</v>
      </c>
      <c r="AM3" s="14">
        <f>COUNTIFS('Trade Details'!$D$3:$D$5000,AM$2,'Trade Details'!$T$3:$T$5000,$A3)</f>
        <v>0</v>
      </c>
      <c r="AN3" s="42">
        <f>SUMIFS('Trade Details'!$R$3:$R$5000,'Trade Details'!$D$3:$D$5000,AN$2,'Trade Details'!$T$3:$T$5000,$A3)</f>
        <v>0</v>
      </c>
      <c r="AO3" s="42">
        <f>SUMIFS('Trade Details'!$R$3:$R$5000,'Trade Details'!$D$3:$D$5000,AO$2,'Trade Details'!$T$3:$T$5000,$A3)</f>
        <v>0</v>
      </c>
      <c r="AP3" s="42">
        <f>SUMIFS('Trade Details'!$R$3:$R$5000,'Trade Details'!$D$3:$D$5000,AP$2,'Trade Details'!$T$3:$T$5000,$A3)</f>
        <v>0</v>
      </c>
      <c r="AQ3" s="42">
        <f>SUMIFS('Trade Details'!$R$3:$R$5000,'Trade Details'!$D$3:$D$5000,AQ$2,'Trade Details'!$T$3:$T$5000,$A3)</f>
        <v>0</v>
      </c>
      <c r="AR3" s="42">
        <f>SUMIFS('Trade Details'!$R$3:$R$5000,'Trade Details'!$D$3:$D$5000,AR$2,'Trade Details'!$T$3:$T$5000,$A3)</f>
        <v>0</v>
      </c>
      <c r="AS3" s="42">
        <f>SUMIFS('Trade Details'!$R$3:$R$5000,'Trade Details'!$D$3:$D$5000,AS$2,'Trade Details'!$T$3:$T$5000,$A3)</f>
        <v>0</v>
      </c>
      <c r="AT3" s="60">
        <f t="shared" ref="AT3:AT34" si="10">IF(AN3=0,0,AN3/AH3)</f>
        <v>0</v>
      </c>
      <c r="AU3" s="60">
        <f t="shared" ref="AU3:AU34" si="11">IF(AO3=0,0,AO3/AI3)</f>
        <v>0</v>
      </c>
      <c r="AV3" s="60">
        <f t="shared" ref="AV3:AV34" si="12">IF(AP3=0,0,AP3/AJ3)</f>
        <v>0</v>
      </c>
      <c r="AW3" s="60">
        <f t="shared" ref="AW3:AW34" si="13">IF(AQ3=0,0,AQ3/AK3)</f>
        <v>0</v>
      </c>
      <c r="AX3" s="60">
        <f t="shared" ref="AX3:AX34" si="14">IF(AR3=0,0,AR3/AL3)</f>
        <v>0</v>
      </c>
      <c r="AY3" s="60">
        <f t="shared" ref="AY3:AY34" si="15">IF(AS3=0,0,AS3/AM3)</f>
        <v>0</v>
      </c>
      <c r="AZ3" s="60">
        <f t="shared" ref="AZ3:AZ34" si="16">IF(AH3=0,0,SUM(AN3:AS3)/SUM(AH3:AM3))</f>
        <v>0</v>
      </c>
      <c r="BB3" s="110"/>
      <c r="BC3" s="110"/>
      <c r="BD3" s="110"/>
      <c r="BE3" s="110"/>
      <c r="BF3" s="110"/>
      <c r="BG3" s="110"/>
      <c r="BH3" s="110"/>
      <c r="BI3" s="110"/>
      <c r="BJ3" s="110"/>
      <c r="BK3" s="110"/>
      <c r="BL3" s="92">
        <v>42035</v>
      </c>
      <c r="BM3" s="93">
        <f>F3</f>
        <v>0</v>
      </c>
      <c r="BN3" s="93" t="e">
        <f>E3/D3</f>
        <v>#DIV/0!</v>
      </c>
      <c r="BO3" s="52">
        <f>W3</f>
        <v>0</v>
      </c>
      <c r="BP3" s="94" t="e">
        <f>T3/E3</f>
        <v>#DIV/0!</v>
      </c>
      <c r="BR3" s="92">
        <v>42035</v>
      </c>
      <c r="BS3">
        <f>D3</f>
        <v>0</v>
      </c>
      <c r="BT3">
        <f>BS3</f>
        <v>0</v>
      </c>
      <c r="BZ3" t="str">
        <f>C3&amp;" "&amp;B3</f>
        <v>Jan 2016</v>
      </c>
      <c r="CA3" s="52" t="str">
        <f>IF(D3=0," ",Z3)</f>
        <v xml:space="preserve"> </v>
      </c>
      <c r="CB3" s="12" t="str">
        <f>IF(D3=0," ",AC3)</f>
        <v xml:space="preserve"> </v>
      </c>
    </row>
    <row r="4" spans="1:80" ht="15" hidden="1" customHeight="1" x14ac:dyDescent="0.25">
      <c r="A4" s="6">
        <f t="shared" ref="A4:A35" si="17">A3+1</f>
        <v>2</v>
      </c>
      <c r="B4" s="6">
        <v>2016</v>
      </c>
      <c r="C4" s="6" t="s">
        <v>53</v>
      </c>
      <c r="D4" s="6">
        <f>COUNTIF('Trade Details'!T$3:T$5000,A4)</f>
        <v>0</v>
      </c>
      <c r="E4" s="14">
        <f>SUMIF('Trade Details'!T$3:T$5000,A4,'Trade Details'!Z$3:Z$5000)</f>
        <v>0</v>
      </c>
      <c r="F4" s="15">
        <f t="shared" si="0"/>
        <v>0</v>
      </c>
      <c r="G4" s="14">
        <f>SUMIF('Trade Details'!T$3:T$5000,A4,'Trade Details'!AA$3:AA$5000)</f>
        <v>0</v>
      </c>
      <c r="H4" s="15">
        <f t="shared" si="1"/>
        <v>0</v>
      </c>
      <c r="I4" s="16">
        <f>SUMIF('Trade Details'!T$3:T$5000,A4,'Trade Details'!V$3:V$5000)</f>
        <v>0</v>
      </c>
      <c r="J4" s="17">
        <f t="shared" si="2"/>
        <v>0</v>
      </c>
      <c r="K4" s="16">
        <f>SUMIF('Trade Details'!$T$3:$T$5000,$A4,'Trade Details'!W$3:W$5000)</f>
        <v>0</v>
      </c>
      <c r="L4" s="17">
        <f t="shared" si="3"/>
        <v>0</v>
      </c>
      <c r="M4" s="18">
        <f>SUMIF('Trade Details'!$T$3:$T$5000,$A4,'Trade Details'!X$3:X$5000)</f>
        <v>0</v>
      </c>
      <c r="N4" s="19">
        <f t="shared" si="4"/>
        <v>0</v>
      </c>
      <c r="O4" s="18">
        <f>SUMIF('Trade Details'!$T$3:$T$5000,$A4,'Trade Details'!Y$3:Y$5000)</f>
        <v>0</v>
      </c>
      <c r="P4" s="19">
        <f t="shared" si="5"/>
        <v>0</v>
      </c>
      <c r="Q4" s="44">
        <f>SUMIF('Trade Details'!$T$3:$T$5000,$A4,'Trade Details'!AB$3:AB$5000)</f>
        <v>0</v>
      </c>
      <c r="R4" s="44">
        <f>SUMIF('Trade Details'!$T$3:$T$5000,$A4,'Trade Details'!AD$3:AD$5000)</f>
        <v>0</v>
      </c>
      <c r="S4" s="44">
        <f t="shared" si="6"/>
        <v>0</v>
      </c>
      <c r="T4" s="88">
        <f>IF(D4=0,0,SUMIF('Trade Details'!T$3:T$5000,A4,'Trade Details'!AB$3:AB$5000))</f>
        <v>0</v>
      </c>
      <c r="U4" s="88">
        <f>IF(D4=0,0,SUMIF('Trade Details'!T$3:T$5000,A4,'Trade Details'!AD$3:AD$5000))</f>
        <v>0</v>
      </c>
      <c r="V4" s="88">
        <f>IF(D4=0,0,SUMIF('Trade Details'!T$3:T$5000,A4,'Trade Details'!O$3:O$5000))</f>
        <v>0</v>
      </c>
      <c r="W4" s="88">
        <f t="shared" ref="W4:W62" si="18">IF(D4=0,0,T4/E4)</f>
        <v>0</v>
      </c>
      <c r="X4" s="88">
        <f t="shared" ref="X4:X62" si="19">IF(G4=0,0,U4/G4)</f>
        <v>0</v>
      </c>
      <c r="Y4" s="88">
        <f t="shared" ref="Y4:Y62" si="20">IF(D4=0,0,V4/D4)</f>
        <v>0</v>
      </c>
      <c r="Z4" s="48">
        <f t="shared" si="7"/>
        <v>200000</v>
      </c>
      <c r="AA4" s="29">
        <f t="shared" si="8"/>
        <v>0</v>
      </c>
      <c r="AB4" s="51">
        <f>MAX(Z$2:Z4)</f>
        <v>200000</v>
      </c>
      <c r="AC4" s="20">
        <f t="shared" si="9"/>
        <v>0</v>
      </c>
      <c r="AD4" s="55">
        <f t="array" ref="AD4">MAX(IF('Trade Details'!T$3:T$5000=A4,'Trade Details'!AB$3:AB$5000))</f>
        <v>0</v>
      </c>
      <c r="AE4" s="32">
        <f>IF(AD4=0,0,INDEX('Trade Details'!AC$3:AC$5000,(MATCH(AD4,'Trade Details'!AB$3:AB$5000,0))))</f>
        <v>0</v>
      </c>
      <c r="AF4" s="36">
        <f t="array" ref="AF4">MIN(IF('Trade Details'!T$3:T$5000=A4,'Trade Details'!AD$3:AD$5000))</f>
        <v>0</v>
      </c>
      <c r="AG4" s="37">
        <f>IF(AF4=0,0,INDEX('Trade Details'!AC$3:AC$5000,(MATCH(AF4,'Trade Details'!AD$3:AD$5000,0))))</f>
        <v>0</v>
      </c>
      <c r="AH4" s="14">
        <f>COUNTIFS('Trade Details'!$D$3:$D$5000,AH$2,'Trade Details'!$T$3:$T$5000,$A4)</f>
        <v>0</v>
      </c>
      <c r="AI4" s="14">
        <f>COUNTIFS('Trade Details'!$D$3:$D$5000,AI$2,'Trade Details'!$T$3:$T$5000,$A4)</f>
        <v>0</v>
      </c>
      <c r="AJ4" s="14">
        <f>COUNTIFS('Trade Details'!$D$3:$D$5000,AJ$2,'Trade Details'!$T$3:$T$5000,$A4)</f>
        <v>0</v>
      </c>
      <c r="AK4" s="14">
        <f>COUNTIFS('Trade Details'!$D$3:$D$5000,AK$2,'Trade Details'!$T$3:$T$5000,$A4)</f>
        <v>0</v>
      </c>
      <c r="AL4" s="14">
        <f>COUNTIFS('Trade Details'!$D$3:$D$5000,AL$2,'Trade Details'!$T$3:$T$5000,$A4)</f>
        <v>0</v>
      </c>
      <c r="AM4" s="14">
        <f>COUNTIFS('Trade Details'!$D$3:$D$5000,AM$2,'Trade Details'!$T$3:$T$5000,$A4)</f>
        <v>0</v>
      </c>
      <c r="AN4" s="42">
        <f>SUMIFS('Trade Details'!$R$3:$R$5000,'Trade Details'!$D$3:$D$5000,AN$2,'Trade Details'!$T$3:$T$5000,$A4)</f>
        <v>0</v>
      </c>
      <c r="AO4" s="42">
        <f>SUMIFS('Trade Details'!$R$3:$R$5000,'Trade Details'!$D$3:$D$5000,AO$2,'Trade Details'!$T$3:$T$5000,$A4)</f>
        <v>0</v>
      </c>
      <c r="AP4" s="42">
        <f>SUMIFS('Trade Details'!$R$3:$R$5000,'Trade Details'!$D$3:$D$5000,AP$2,'Trade Details'!$T$3:$T$5000,$A4)</f>
        <v>0</v>
      </c>
      <c r="AQ4" s="42">
        <f>SUMIFS('Trade Details'!$R$3:$R$5000,'Trade Details'!$D$3:$D$5000,AQ$2,'Trade Details'!$T$3:$T$5000,$A4)</f>
        <v>0</v>
      </c>
      <c r="AR4" s="42">
        <f>SUMIFS('Trade Details'!$R$3:$R$5000,'Trade Details'!$D$3:$D$5000,AR$2,'Trade Details'!$T$3:$T$5000,$A4)</f>
        <v>0</v>
      </c>
      <c r="AS4" s="42">
        <f>SUMIFS('Trade Details'!$R$3:$R$5000,'Trade Details'!$D$3:$D$5000,AS$2,'Trade Details'!$T$3:$T$5000,$A4)</f>
        <v>0</v>
      </c>
      <c r="AT4" s="60">
        <f t="shared" si="10"/>
        <v>0</v>
      </c>
      <c r="AU4" s="60">
        <f t="shared" si="11"/>
        <v>0</v>
      </c>
      <c r="AV4" s="60">
        <f t="shared" si="12"/>
        <v>0</v>
      </c>
      <c r="AW4" s="60">
        <f t="shared" si="13"/>
        <v>0</v>
      </c>
      <c r="AX4" s="60">
        <f t="shared" si="14"/>
        <v>0</v>
      </c>
      <c r="AY4" s="60">
        <f t="shared" si="15"/>
        <v>0</v>
      </c>
      <c r="AZ4" s="60">
        <f t="shared" si="16"/>
        <v>0</v>
      </c>
      <c r="BB4" s="110"/>
      <c r="BC4" s="110"/>
      <c r="BD4" s="110"/>
      <c r="BE4" s="110"/>
      <c r="BF4" s="110"/>
      <c r="BG4" s="110"/>
      <c r="BH4" s="110"/>
      <c r="BI4" s="110"/>
      <c r="BJ4" s="110"/>
      <c r="BK4" s="110"/>
      <c r="BL4" s="92">
        <f>EOMONTH(BL3,1)</f>
        <v>42063</v>
      </c>
      <c r="BM4" s="93">
        <f t="shared" ref="BM4:BM8" si="21">F4</f>
        <v>0</v>
      </c>
      <c r="BN4" s="93" t="e">
        <f>SUM(E$3:E4)/SUM(D$3:D4)</f>
        <v>#DIV/0!</v>
      </c>
      <c r="BO4" s="52">
        <f t="shared" ref="BO4:BO8" si="22">W4</f>
        <v>0</v>
      </c>
      <c r="BP4" s="94" t="e">
        <f>SUM(T$3:T4)/SUM(E$3:E4)</f>
        <v>#DIV/0!</v>
      </c>
      <c r="BR4" s="92">
        <f>EOMONTH(BR3,1)</f>
        <v>42063</v>
      </c>
      <c r="BS4">
        <f t="shared" ref="BS4:BS8" si="23">D4</f>
        <v>0</v>
      </c>
      <c r="BT4">
        <f>ROUND(AVERAGE(BS$3:BS4),0)</f>
        <v>0</v>
      </c>
      <c r="BZ4" t="str">
        <f t="shared" ref="BZ4:BZ5" si="24">C4&amp;" "&amp;B4</f>
        <v>Feb 2016</v>
      </c>
      <c r="CA4" s="52" t="str">
        <f t="shared" ref="CA4:CA62" si="25">IF(D4=0," ",Z4)</f>
        <v xml:space="preserve"> </v>
      </c>
      <c r="CB4" s="12" t="str">
        <f t="shared" ref="CB4:CB62" si="26">IF(D4=0," ",AC4)</f>
        <v xml:space="preserve"> </v>
      </c>
    </row>
    <row r="5" spans="1:80" ht="15" hidden="1" customHeight="1" x14ac:dyDescent="0.25">
      <c r="A5" s="6">
        <f t="shared" si="17"/>
        <v>3</v>
      </c>
      <c r="B5" s="6">
        <v>2016</v>
      </c>
      <c r="C5" s="6" t="s">
        <v>54</v>
      </c>
      <c r="D5" s="6">
        <f>COUNTIF('Trade Details'!T$3:T$5000,A5)</f>
        <v>0</v>
      </c>
      <c r="E5" s="14">
        <f>SUMIF('Trade Details'!T$3:T$5000,A5,'Trade Details'!Z$3:Z$5000)</f>
        <v>0</v>
      </c>
      <c r="F5" s="15">
        <f t="shared" si="0"/>
        <v>0</v>
      </c>
      <c r="G5" s="14">
        <f>SUMIF('Trade Details'!T$3:T$5000,A5,'Trade Details'!AA$3:AA$5000)</f>
        <v>0</v>
      </c>
      <c r="H5" s="15">
        <f t="shared" si="1"/>
        <v>0</v>
      </c>
      <c r="I5" s="16">
        <f>SUMIF('Trade Details'!T$3:T$5000,A5,'Trade Details'!V$3:V$5000)</f>
        <v>0</v>
      </c>
      <c r="J5" s="17">
        <f t="shared" si="2"/>
        <v>0</v>
      </c>
      <c r="K5" s="16">
        <f>SUMIF('Trade Details'!$T$3:$T$5000,$A5,'Trade Details'!W$3:W$5000)</f>
        <v>0</v>
      </c>
      <c r="L5" s="17">
        <f t="shared" si="3"/>
        <v>0</v>
      </c>
      <c r="M5" s="18">
        <f>SUMIF('Trade Details'!$T$3:$T$5000,$A5,'Trade Details'!X$3:X$5000)</f>
        <v>0</v>
      </c>
      <c r="N5" s="19">
        <f t="shared" si="4"/>
        <v>0</v>
      </c>
      <c r="O5" s="18">
        <f>SUMIF('Trade Details'!$T$3:$T$5000,$A5,'Trade Details'!Y$3:Y$5000)</f>
        <v>0</v>
      </c>
      <c r="P5" s="19">
        <f t="shared" si="5"/>
        <v>0</v>
      </c>
      <c r="Q5" s="44">
        <f>SUMIF('Trade Details'!$T$3:$T$5000,$A5,'Trade Details'!AB$3:AB$5000)</f>
        <v>0</v>
      </c>
      <c r="R5" s="44">
        <f>SUMIF('Trade Details'!$T$3:$T$5000,$A5,'Trade Details'!AD$3:AD$5000)</f>
        <v>0</v>
      </c>
      <c r="S5" s="44">
        <f t="shared" si="6"/>
        <v>0</v>
      </c>
      <c r="T5" s="88">
        <f>IF(D5=0,0,SUMIF('Trade Details'!T$3:T$5000,A5,'Trade Details'!AB$3:AB$5000))</f>
        <v>0</v>
      </c>
      <c r="U5" s="88">
        <f>IF(D5=0,0,SUMIF('Trade Details'!T$3:T$5000,A5,'Trade Details'!AD$3:AD$5000))</f>
        <v>0</v>
      </c>
      <c r="V5" s="88">
        <f>IF(D5=0,0,SUMIF('Trade Details'!T$3:T$5000,A5,'Trade Details'!O$3:O$5000))</f>
        <v>0</v>
      </c>
      <c r="W5" s="88">
        <f t="shared" si="18"/>
        <v>0</v>
      </c>
      <c r="X5" s="88">
        <f t="shared" si="19"/>
        <v>0</v>
      </c>
      <c r="Y5" s="88">
        <f t="shared" si="20"/>
        <v>0</v>
      </c>
      <c r="Z5" s="48">
        <f t="shared" si="7"/>
        <v>200000</v>
      </c>
      <c r="AA5" s="29">
        <f t="shared" si="8"/>
        <v>0</v>
      </c>
      <c r="AB5" s="51">
        <f>MAX(Z$2:Z5)</f>
        <v>200000</v>
      </c>
      <c r="AC5" s="20">
        <f t="shared" si="9"/>
        <v>0</v>
      </c>
      <c r="AD5" s="55">
        <f t="array" ref="AD5">MAX(IF('Trade Details'!T$3:T$5000=A5,'Trade Details'!AB$3:AB$5000))</f>
        <v>0</v>
      </c>
      <c r="AE5" s="32">
        <f>IF(AD5=0,0,INDEX('Trade Details'!AC$3:AC$5000,(MATCH(AD5,'Trade Details'!AB$3:AB$5000,0))))</f>
        <v>0</v>
      </c>
      <c r="AF5" s="36">
        <f t="array" ref="AF5">MIN(IF('Trade Details'!T$3:T$5000=A5,'Trade Details'!AD$3:AD$5000))</f>
        <v>0</v>
      </c>
      <c r="AG5" s="37">
        <f>IF(AF5=0,0,INDEX('Trade Details'!AC$3:AC$5000,(MATCH(AF5,'Trade Details'!AD$3:AD$5000,0))))</f>
        <v>0</v>
      </c>
      <c r="AH5" s="14">
        <f>COUNTIFS('Trade Details'!$D$3:$D$5000,AH$2,'Trade Details'!$T$3:$T$5000,$A5)</f>
        <v>0</v>
      </c>
      <c r="AI5" s="14">
        <f>COUNTIFS('Trade Details'!$D$3:$D$5000,AI$2,'Trade Details'!$T$3:$T$5000,$A5)</f>
        <v>0</v>
      </c>
      <c r="AJ5" s="14">
        <f>COUNTIFS('Trade Details'!$D$3:$D$5000,AJ$2,'Trade Details'!$T$3:$T$5000,$A5)</f>
        <v>0</v>
      </c>
      <c r="AK5" s="14">
        <f>COUNTIFS('Trade Details'!$D$3:$D$5000,AK$2,'Trade Details'!$T$3:$T$5000,$A5)</f>
        <v>0</v>
      </c>
      <c r="AL5" s="14">
        <f>COUNTIFS('Trade Details'!$D$3:$D$5000,AL$2,'Trade Details'!$T$3:$T$5000,$A5)</f>
        <v>0</v>
      </c>
      <c r="AM5" s="14">
        <f>COUNTIFS('Trade Details'!$D$3:$D$5000,AM$2,'Trade Details'!$T$3:$T$5000,$A5)</f>
        <v>0</v>
      </c>
      <c r="AN5" s="42">
        <f>SUMIFS('Trade Details'!$R$3:$R$5000,'Trade Details'!$D$3:$D$5000,AN$2,'Trade Details'!$T$3:$T$5000,$A5)</f>
        <v>0</v>
      </c>
      <c r="AO5" s="42">
        <f>SUMIFS('Trade Details'!$R$3:$R$5000,'Trade Details'!$D$3:$D$5000,AO$2,'Trade Details'!$T$3:$T$5000,$A5)</f>
        <v>0</v>
      </c>
      <c r="AP5" s="42">
        <f>SUMIFS('Trade Details'!$R$3:$R$5000,'Trade Details'!$D$3:$D$5000,AP$2,'Trade Details'!$T$3:$T$5000,$A5)</f>
        <v>0</v>
      </c>
      <c r="AQ5" s="42">
        <f>SUMIFS('Trade Details'!$R$3:$R$5000,'Trade Details'!$D$3:$D$5000,AQ$2,'Trade Details'!$T$3:$T$5000,$A5)</f>
        <v>0</v>
      </c>
      <c r="AR5" s="42">
        <f>SUMIFS('Trade Details'!$R$3:$R$5000,'Trade Details'!$D$3:$D$5000,AR$2,'Trade Details'!$T$3:$T$5000,$A5)</f>
        <v>0</v>
      </c>
      <c r="AS5" s="42">
        <f>SUMIFS('Trade Details'!$R$3:$R$5000,'Trade Details'!$D$3:$D$5000,AS$2,'Trade Details'!$T$3:$T$5000,$A5)</f>
        <v>0</v>
      </c>
      <c r="AT5" s="60">
        <f t="shared" si="10"/>
        <v>0</v>
      </c>
      <c r="AU5" s="60">
        <f t="shared" si="11"/>
        <v>0</v>
      </c>
      <c r="AV5" s="60">
        <f t="shared" si="12"/>
        <v>0</v>
      </c>
      <c r="AW5" s="60">
        <f t="shared" si="13"/>
        <v>0</v>
      </c>
      <c r="AX5" s="60">
        <f t="shared" si="14"/>
        <v>0</v>
      </c>
      <c r="AY5" s="60">
        <f t="shared" si="15"/>
        <v>0</v>
      </c>
      <c r="AZ5" s="60">
        <f t="shared" si="16"/>
        <v>0</v>
      </c>
      <c r="BB5" s="110"/>
      <c r="BC5" s="110"/>
      <c r="BD5" s="110"/>
      <c r="BE5" s="110"/>
      <c r="BF5" s="110"/>
      <c r="BG5" s="110"/>
      <c r="BH5" s="110"/>
      <c r="BI5" s="110"/>
      <c r="BJ5" s="110"/>
      <c r="BK5" s="110"/>
      <c r="BL5" s="92">
        <f t="shared" ref="BL5:BL62" si="27">EOMONTH(BL4,1)</f>
        <v>42094</v>
      </c>
      <c r="BM5" s="93">
        <f t="shared" si="21"/>
        <v>0</v>
      </c>
      <c r="BN5" s="93" t="e">
        <f>SUM(E$3:E5)/SUM(D$3:D5)</f>
        <v>#DIV/0!</v>
      </c>
      <c r="BO5" s="52">
        <f t="shared" si="22"/>
        <v>0</v>
      </c>
      <c r="BP5" s="94" t="e">
        <f>SUM(T$3:T5)/SUM(E$3:E5)</f>
        <v>#DIV/0!</v>
      </c>
      <c r="BR5" s="92">
        <f t="shared" ref="BR5:BR11" si="28">EOMONTH(BR4,1)</f>
        <v>42094</v>
      </c>
      <c r="BS5">
        <f t="shared" si="23"/>
        <v>0</v>
      </c>
      <c r="BT5">
        <f>ROUND(AVERAGE(BS$3:BS5),0)</f>
        <v>0</v>
      </c>
      <c r="BZ5" t="str">
        <f t="shared" si="24"/>
        <v>Mar 2016</v>
      </c>
      <c r="CA5" s="52" t="str">
        <f t="shared" si="25"/>
        <v xml:space="preserve"> </v>
      </c>
      <c r="CB5" s="12" t="str">
        <f t="shared" si="26"/>
        <v xml:space="preserve"> </v>
      </c>
    </row>
    <row r="6" spans="1:80" x14ac:dyDescent="0.25">
      <c r="A6" s="6">
        <f t="shared" si="17"/>
        <v>4</v>
      </c>
      <c r="B6" s="6">
        <v>2016</v>
      </c>
      <c r="C6" s="6" t="s">
        <v>55</v>
      </c>
      <c r="D6" s="6">
        <f>COUNTIF('Trade Details'!T$3:T$5000,A6)</f>
        <v>1</v>
      </c>
      <c r="E6" s="14">
        <f>SUMIF('Trade Details'!T$3:T$5000,A6,'Trade Details'!Z$3:Z$5000)</f>
        <v>1</v>
      </c>
      <c r="F6" s="15">
        <f t="shared" si="0"/>
        <v>1</v>
      </c>
      <c r="G6" s="14">
        <f>SUMIF('Trade Details'!T$3:T$5000,A6,'Trade Details'!AA$3:AA$5000)</f>
        <v>0</v>
      </c>
      <c r="H6" s="15">
        <f t="shared" si="1"/>
        <v>0</v>
      </c>
      <c r="I6" s="16">
        <f>SUMIF('Trade Details'!T$3:T$5000,A6,'Trade Details'!V$3:V$5000)</f>
        <v>0</v>
      </c>
      <c r="J6" s="17">
        <f t="shared" si="2"/>
        <v>0</v>
      </c>
      <c r="K6" s="16">
        <f>SUMIF('Trade Details'!$T$3:$T$5000,$A6,'Trade Details'!W$3:W$5000)</f>
        <v>1</v>
      </c>
      <c r="L6" s="17">
        <f t="shared" si="3"/>
        <v>1</v>
      </c>
      <c r="M6" s="18">
        <f>SUMIF('Trade Details'!$T$3:$T$5000,$A6,'Trade Details'!X$3:X$5000)</f>
        <v>1</v>
      </c>
      <c r="N6" s="19">
        <f t="shared" si="4"/>
        <v>1</v>
      </c>
      <c r="O6" s="18">
        <f>SUMIF('Trade Details'!$T$3:$T$5000,$A6,'Trade Details'!Y$3:Y$5000)</f>
        <v>0</v>
      </c>
      <c r="P6" s="19">
        <f t="shared" si="5"/>
        <v>0</v>
      </c>
      <c r="Q6" s="44">
        <f>SUMIF('Trade Details'!$T$3:$T$5000,$A6,'Trade Details'!AB$3:AB$5000)</f>
        <v>1457.92</v>
      </c>
      <c r="R6" s="44">
        <f>SUMIF('Trade Details'!$T$3:$T$5000,$A6,'Trade Details'!AD$3:AD$5000)</f>
        <v>0</v>
      </c>
      <c r="S6" s="44">
        <f t="shared" si="6"/>
        <v>1457.92</v>
      </c>
      <c r="T6" s="88">
        <f>IF(D6=0,0,SUMIF('Trade Details'!T$3:T$5000,A6,'Trade Details'!AB$3:AB$5000))</f>
        <v>1457.92</v>
      </c>
      <c r="U6" s="88">
        <f>IF(D6=0,0,SUMIF('Trade Details'!T$3:T$5000,A6,'Trade Details'!AD$3:AD$5000))</f>
        <v>0</v>
      </c>
      <c r="V6" s="88">
        <f>IF(D6=0,0,SUMIF('Trade Details'!T$3:T$5000,A6,'Trade Details'!O$3:O$5000))</f>
        <v>1457.92</v>
      </c>
      <c r="W6" s="88">
        <f t="shared" si="18"/>
        <v>1457.92</v>
      </c>
      <c r="X6" s="88">
        <f t="shared" si="19"/>
        <v>0</v>
      </c>
      <c r="Y6" s="88">
        <f t="shared" si="20"/>
        <v>1457.92</v>
      </c>
      <c r="Z6" s="48">
        <f t="shared" si="7"/>
        <v>201457.92000000001</v>
      </c>
      <c r="AA6" s="29">
        <f t="shared" si="8"/>
        <v>7.2896000000000644E-3</v>
      </c>
      <c r="AB6" s="51">
        <f>MAX(Z$2:Z6)</f>
        <v>201457.92000000001</v>
      </c>
      <c r="AC6" s="97">
        <f t="shared" si="9"/>
        <v>0</v>
      </c>
      <c r="AD6" s="55">
        <f t="array" ref="AD6">MAX(IF('Trade Details'!T$3:T$5000=A6,'Trade Details'!AB$3:AB$5000))</f>
        <v>1457.92</v>
      </c>
      <c r="AE6" s="32" t="str">
        <f>IF(AD6=0,0,INDEX('Trade Details'!AC$3:AC$5000,(MATCH(AD6,'Trade Details'!AB$3:AB$5000,0))))</f>
        <v>AUDCAD</v>
      </c>
      <c r="AF6" s="36">
        <f t="array" ref="AF6">MIN(IF('Trade Details'!T$3:T$5000=A6,'Trade Details'!AD$3:AD$5000))</f>
        <v>0</v>
      </c>
      <c r="AG6" s="37">
        <f>IF(AF6=0,0,INDEX('Trade Details'!AC$3:AC$5000,(MATCH(AF6,'Trade Details'!AD$3:AD$5000,0))))</f>
        <v>0</v>
      </c>
      <c r="AH6" s="14">
        <f>COUNTIFS('Trade Details'!$D$3:$D$5000,AH$2,'Trade Details'!$T$3:$T$5000,$A6)</f>
        <v>0</v>
      </c>
      <c r="AI6" s="14">
        <f>COUNTIFS('Trade Details'!$D$3:$D$5000,AI$2,'Trade Details'!$T$3:$T$5000,$A6)</f>
        <v>0</v>
      </c>
      <c r="AJ6" s="14">
        <f>COUNTIFS('Trade Details'!$D$3:$D$5000,AJ$2,'Trade Details'!$T$3:$T$5000,$A6)</f>
        <v>0</v>
      </c>
      <c r="AK6" s="14">
        <f>COUNTIFS('Trade Details'!$D$3:$D$5000,AK$2,'Trade Details'!$T$3:$T$5000,$A6)</f>
        <v>1</v>
      </c>
      <c r="AL6" s="14">
        <f>COUNTIFS('Trade Details'!$D$3:$D$5000,AL$2,'Trade Details'!$T$3:$T$5000,$A6)</f>
        <v>0</v>
      </c>
      <c r="AM6" s="14">
        <f>COUNTIFS('Trade Details'!$D$3:$D$5000,AM$2,'Trade Details'!$T$3:$T$5000,$A6)</f>
        <v>0</v>
      </c>
      <c r="AN6" s="42">
        <f>SUMIFS('Trade Details'!$R$3:$R$5000,'Trade Details'!$D$3:$D$5000,AN$2,'Trade Details'!$T$3:$T$5000,$A6)</f>
        <v>0</v>
      </c>
      <c r="AO6" s="42">
        <f>SUMIFS('Trade Details'!$R$3:$R$5000,'Trade Details'!$D$3:$D$5000,AO$2,'Trade Details'!$T$3:$T$5000,$A6)</f>
        <v>0</v>
      </c>
      <c r="AP6" s="42">
        <f>SUMIFS('Trade Details'!$R$3:$R$5000,'Trade Details'!$D$3:$D$5000,AP$2,'Trade Details'!$T$3:$T$5000,$A6)</f>
        <v>0</v>
      </c>
      <c r="AQ6" s="42">
        <f>SUMIFS('Trade Details'!$R$3:$R$5000,'Trade Details'!$D$3:$D$5000,AQ$2,'Trade Details'!$T$3:$T$5000,$A6)</f>
        <v>10</v>
      </c>
      <c r="AR6" s="42">
        <f>SUMIFS('Trade Details'!$R$3:$R$5000,'Trade Details'!$D$3:$D$5000,AR$2,'Trade Details'!$T$3:$T$5000,$A6)</f>
        <v>0</v>
      </c>
      <c r="AS6" s="42">
        <f>SUMIFS('Trade Details'!$R$3:$R$5000,'Trade Details'!$D$3:$D$5000,AS$2,'Trade Details'!$T$3:$T$5000,$A6)</f>
        <v>0</v>
      </c>
      <c r="AT6" s="60">
        <f t="shared" si="10"/>
        <v>0</v>
      </c>
      <c r="AU6" s="60">
        <f t="shared" si="11"/>
        <v>0</v>
      </c>
      <c r="AV6" s="60">
        <f t="shared" si="12"/>
        <v>0</v>
      </c>
      <c r="AW6" s="60">
        <f t="shared" si="13"/>
        <v>10</v>
      </c>
      <c r="AX6" s="60">
        <f t="shared" si="14"/>
        <v>0</v>
      </c>
      <c r="AY6" s="60">
        <f t="shared" si="15"/>
        <v>0</v>
      </c>
      <c r="AZ6" s="60">
        <f t="shared" si="16"/>
        <v>0</v>
      </c>
      <c r="BB6" s="110"/>
      <c r="BC6" s="110"/>
      <c r="BD6" s="110"/>
      <c r="BE6" s="110"/>
      <c r="BF6" s="110"/>
      <c r="BG6" s="110"/>
      <c r="BH6" s="110"/>
      <c r="BI6" s="110"/>
      <c r="BJ6" s="110"/>
      <c r="BK6" s="110"/>
      <c r="BL6" s="92">
        <f t="shared" si="27"/>
        <v>42124</v>
      </c>
      <c r="BM6" s="93">
        <f t="shared" si="21"/>
        <v>1</v>
      </c>
      <c r="BN6" s="93">
        <f>SUM(E$3:E6)/SUM(D$3:D6)</f>
        <v>1</v>
      </c>
      <c r="BO6" s="52">
        <f t="shared" si="22"/>
        <v>1457.92</v>
      </c>
      <c r="BP6" s="94">
        <f>SUM(T$3:T6)/SUM(E$3:E6)</f>
        <v>1457.92</v>
      </c>
      <c r="BR6" s="92">
        <f t="shared" si="28"/>
        <v>42124</v>
      </c>
      <c r="BS6">
        <f t="shared" si="23"/>
        <v>1</v>
      </c>
      <c r="BT6">
        <f>ROUND(AVERAGE(BS$3:BS6),0)</f>
        <v>0</v>
      </c>
      <c r="BZ6" s="92">
        <f>BL6</f>
        <v>42124</v>
      </c>
      <c r="CA6" s="52">
        <f t="shared" si="25"/>
        <v>201457.92000000001</v>
      </c>
      <c r="CB6" s="12">
        <f t="shared" si="26"/>
        <v>0</v>
      </c>
    </row>
    <row r="7" spans="1:80" x14ac:dyDescent="0.25">
      <c r="A7" s="6">
        <f t="shared" si="17"/>
        <v>5</v>
      </c>
      <c r="B7" s="6">
        <v>2016</v>
      </c>
      <c r="C7" s="6" t="s">
        <v>47</v>
      </c>
      <c r="D7" s="6">
        <f>COUNTIF('Trade Details'!T$3:T$5000,A7)</f>
        <v>24</v>
      </c>
      <c r="E7" s="14">
        <f>SUMIF('Trade Details'!T$3:T$5000,A7,'Trade Details'!Z$3:Z$5000)</f>
        <v>6</v>
      </c>
      <c r="F7" s="15">
        <f t="shared" si="0"/>
        <v>0.25</v>
      </c>
      <c r="G7" s="14">
        <f>SUMIF('Trade Details'!T$3:T$5000,A7,'Trade Details'!AA$3:AA$5000)</f>
        <v>18</v>
      </c>
      <c r="H7" s="15">
        <f t="shared" si="1"/>
        <v>0.75</v>
      </c>
      <c r="I7" s="16">
        <f>SUMIF('Trade Details'!T$3:T$5000,A7,'Trade Details'!V$3:V$5000)</f>
        <v>8</v>
      </c>
      <c r="J7" s="17">
        <f t="shared" si="2"/>
        <v>0.33333333333333331</v>
      </c>
      <c r="K7" s="16">
        <f>SUMIF('Trade Details'!$T$3:$T$5000,$A7,'Trade Details'!W$3:W$5000)</f>
        <v>16</v>
      </c>
      <c r="L7" s="17">
        <f t="shared" si="3"/>
        <v>0.66666666666666663</v>
      </c>
      <c r="M7" s="18">
        <f>SUMIF('Trade Details'!$T$3:$T$5000,$A7,'Trade Details'!X$3:X$5000)</f>
        <v>24</v>
      </c>
      <c r="N7" s="19">
        <f t="shared" si="4"/>
        <v>1</v>
      </c>
      <c r="O7" s="18">
        <f>SUMIF('Trade Details'!$T$3:$T$5000,$A7,'Trade Details'!Y$3:Y$5000)</f>
        <v>0</v>
      </c>
      <c r="P7" s="19">
        <f t="shared" si="5"/>
        <v>0</v>
      </c>
      <c r="Q7" s="44">
        <f>SUMIF('Trade Details'!$T$3:$T$5000,$A7,'Trade Details'!AB$3:AB$5000)</f>
        <v>2783.36</v>
      </c>
      <c r="R7" s="44">
        <f>SUMIF('Trade Details'!$T$3:$T$5000,$A7,'Trade Details'!AD$3:AD$5000)</f>
        <v>-4866.5</v>
      </c>
      <c r="S7" s="44">
        <f t="shared" si="6"/>
        <v>-2083.14</v>
      </c>
      <c r="T7" s="88">
        <f>IF(D7=0,0,SUMIF('Trade Details'!T$3:T$5000,A7,'Trade Details'!AB$3:AB$5000))</f>
        <v>2783.36</v>
      </c>
      <c r="U7" s="88">
        <f>IF(D7=0,0,SUMIF('Trade Details'!T$3:T$5000,A7,'Trade Details'!AD$3:AD$5000))</f>
        <v>-4866.5</v>
      </c>
      <c r="V7" s="88">
        <f>IF(D7=0,0,SUMIF('Trade Details'!T$3:T$5000,A7,'Trade Details'!O$3:O$5000))</f>
        <v>-2083.14</v>
      </c>
      <c r="W7" s="88">
        <f t="shared" si="18"/>
        <v>463.89333333333337</v>
      </c>
      <c r="X7" s="88">
        <f t="shared" si="19"/>
        <v>-270.36111111111109</v>
      </c>
      <c r="Y7" s="88">
        <f t="shared" si="20"/>
        <v>-86.797499999999999</v>
      </c>
      <c r="Z7" s="48">
        <f t="shared" si="7"/>
        <v>199374.78</v>
      </c>
      <c r="AA7" s="29">
        <f t="shared" si="8"/>
        <v>-1.0340323180146077E-2</v>
      </c>
      <c r="AB7" s="51">
        <f>MAX(Z$2:Z7)</f>
        <v>201457.92000000001</v>
      </c>
      <c r="AC7" s="97">
        <f t="shared" si="9"/>
        <v>1.044836262640648E-2</v>
      </c>
      <c r="AD7" s="55">
        <f t="array" ref="AD7">MAX(IF('Trade Details'!T$3:T$5000=A7,'Trade Details'!AB$3:AB$5000))</f>
        <v>1488.3</v>
      </c>
      <c r="AE7" s="32" t="str">
        <f>IF(AD7=0,0,INDEX('Trade Details'!AC$3:AC$5000,(MATCH(AD7,'Trade Details'!AB$3:AB$5000,0))))</f>
        <v>GBPSGD</v>
      </c>
      <c r="AF7" s="36">
        <f t="array" ref="AF7">MIN(IF('Trade Details'!T$3:T$5000=A7,'Trade Details'!AD$3:AD$5000))</f>
        <v>-423.9</v>
      </c>
      <c r="AG7" s="37" t="str">
        <f>IF(AF7=0,0,INDEX('Trade Details'!AC$3:AC$5000,(MATCH(AF7,'Trade Details'!AD$3:AD$5000,0))))</f>
        <v>NZDCAD</v>
      </c>
      <c r="AH7" s="14">
        <f>COUNTIFS('Trade Details'!$D$3:$D$5000,AH$2,'Trade Details'!$T$3:$T$5000,$A7)</f>
        <v>0</v>
      </c>
      <c r="AI7" s="14">
        <f>COUNTIFS('Trade Details'!$D$3:$D$5000,AI$2,'Trade Details'!$T$3:$T$5000,$A7)</f>
        <v>0</v>
      </c>
      <c r="AJ7" s="14">
        <f>COUNTIFS('Trade Details'!$D$3:$D$5000,AJ$2,'Trade Details'!$T$3:$T$5000,$A7)</f>
        <v>0</v>
      </c>
      <c r="AK7" s="14">
        <f>COUNTIFS('Trade Details'!$D$3:$D$5000,AK$2,'Trade Details'!$T$3:$T$5000,$A7)</f>
        <v>24</v>
      </c>
      <c r="AL7" s="14">
        <f>COUNTIFS('Trade Details'!$D$3:$D$5000,AL$2,'Trade Details'!$T$3:$T$5000,$A7)</f>
        <v>0</v>
      </c>
      <c r="AM7" s="14">
        <f>COUNTIFS('Trade Details'!$D$3:$D$5000,AM$2,'Trade Details'!$T$3:$T$5000,$A7)</f>
        <v>0</v>
      </c>
      <c r="AN7" s="42">
        <f>SUMIFS('Trade Details'!$R$3:$R$5000,'Trade Details'!$D$3:$D$5000,AN$2,'Trade Details'!$T$3:$T$5000,$A7)</f>
        <v>0</v>
      </c>
      <c r="AO7" s="42">
        <f>SUMIFS('Trade Details'!$R$3:$R$5000,'Trade Details'!$D$3:$D$5000,AO$2,'Trade Details'!$T$3:$T$5000,$A7)</f>
        <v>0</v>
      </c>
      <c r="AP7" s="42">
        <f>SUMIFS('Trade Details'!$R$3:$R$5000,'Trade Details'!$D$3:$D$5000,AP$2,'Trade Details'!$T$3:$T$5000,$A7)</f>
        <v>0</v>
      </c>
      <c r="AQ7" s="42">
        <f>SUMIFS('Trade Details'!$R$3:$R$5000,'Trade Details'!$D$3:$D$5000,AQ$2,'Trade Details'!$T$3:$T$5000,$A7)</f>
        <v>342</v>
      </c>
      <c r="AR7" s="42">
        <f>SUMIFS('Trade Details'!$R$3:$R$5000,'Trade Details'!$D$3:$D$5000,AR$2,'Trade Details'!$T$3:$T$5000,$A7)</f>
        <v>0</v>
      </c>
      <c r="AS7" s="42">
        <f>SUMIFS('Trade Details'!$R$3:$R$5000,'Trade Details'!$D$3:$D$5000,AS$2,'Trade Details'!$T$3:$T$5000,$A7)</f>
        <v>0</v>
      </c>
      <c r="AT7" s="60">
        <f t="shared" si="10"/>
        <v>0</v>
      </c>
      <c r="AU7" s="60">
        <f t="shared" si="11"/>
        <v>0</v>
      </c>
      <c r="AV7" s="60">
        <f t="shared" si="12"/>
        <v>0</v>
      </c>
      <c r="AW7" s="60">
        <f t="shared" si="13"/>
        <v>14.25</v>
      </c>
      <c r="AX7" s="60">
        <f t="shared" si="14"/>
        <v>0</v>
      </c>
      <c r="AY7" s="60">
        <f t="shared" si="15"/>
        <v>0</v>
      </c>
      <c r="AZ7" s="60">
        <f t="shared" si="16"/>
        <v>0</v>
      </c>
      <c r="BB7" s="110"/>
      <c r="BC7" s="110"/>
      <c r="BD7" s="110"/>
      <c r="BE7" s="110"/>
      <c r="BF7" s="110"/>
      <c r="BG7" s="110"/>
      <c r="BH7" s="110"/>
      <c r="BI7" s="110"/>
      <c r="BJ7" s="110"/>
      <c r="BK7" s="110"/>
      <c r="BL7" s="92">
        <f t="shared" si="27"/>
        <v>42155</v>
      </c>
      <c r="BM7" s="93">
        <f t="shared" si="21"/>
        <v>0.25</v>
      </c>
      <c r="BN7" s="93">
        <f>SUM(E$3:E7)/SUM(D$3:D7)</f>
        <v>0.28000000000000003</v>
      </c>
      <c r="BO7" s="52">
        <f t="shared" si="22"/>
        <v>463.89333333333337</v>
      </c>
      <c r="BP7" s="94">
        <f>SUM(T$3:T7)/SUM(E$3:E7)</f>
        <v>605.89714285714297</v>
      </c>
      <c r="BR7" s="92">
        <f t="shared" si="28"/>
        <v>42155</v>
      </c>
      <c r="BS7">
        <f t="shared" si="23"/>
        <v>24</v>
      </c>
      <c r="BT7">
        <f>ROUND(AVERAGE(BS$3:BS7),0)</f>
        <v>5</v>
      </c>
      <c r="BZ7" s="92">
        <f t="shared" ref="BZ7:BZ19" si="29">BL7</f>
        <v>42155</v>
      </c>
      <c r="CA7" s="52">
        <f t="shared" si="25"/>
        <v>199374.78</v>
      </c>
      <c r="CB7" s="12">
        <f t="shared" si="26"/>
        <v>1.044836262640648E-2</v>
      </c>
    </row>
    <row r="8" spans="1:80" x14ac:dyDescent="0.25">
      <c r="A8" s="6">
        <f t="shared" si="17"/>
        <v>6</v>
      </c>
      <c r="B8" s="6">
        <v>2016</v>
      </c>
      <c r="C8" s="6" t="s">
        <v>56</v>
      </c>
      <c r="D8" s="6">
        <f>COUNTIF('Trade Details'!T$3:T$5000,A8)</f>
        <v>27</v>
      </c>
      <c r="E8" s="14">
        <f>SUMIF('Trade Details'!T$3:T$5000,A8,'Trade Details'!Z$3:Z$5000)</f>
        <v>8</v>
      </c>
      <c r="F8" s="15">
        <f t="shared" si="0"/>
        <v>0.29629629629629628</v>
      </c>
      <c r="G8" s="14">
        <f>SUMIF('Trade Details'!T$3:T$5000,A8,'Trade Details'!AA$3:AA$5000)</f>
        <v>19</v>
      </c>
      <c r="H8" s="15">
        <f t="shared" si="1"/>
        <v>0.70370370370370372</v>
      </c>
      <c r="I8" s="16">
        <f>SUMIF('Trade Details'!T$3:T$5000,A8,'Trade Details'!V$3:V$5000)</f>
        <v>8</v>
      </c>
      <c r="J8" s="17">
        <f t="shared" si="2"/>
        <v>0.29629629629629628</v>
      </c>
      <c r="K8" s="16">
        <f>SUMIF('Trade Details'!$T$3:$T$5000,$A8,'Trade Details'!W$3:W$5000)</f>
        <v>19</v>
      </c>
      <c r="L8" s="17">
        <f t="shared" si="3"/>
        <v>0.70370370370370372</v>
      </c>
      <c r="M8" s="18">
        <f>SUMIF('Trade Details'!$T$3:$T$5000,$A8,'Trade Details'!X$3:X$5000)</f>
        <v>27</v>
      </c>
      <c r="N8" s="19">
        <f t="shared" si="4"/>
        <v>1</v>
      </c>
      <c r="O8" s="18">
        <f>SUMIF('Trade Details'!$T$3:$T$5000,$A8,'Trade Details'!Y$3:Y$5000)</f>
        <v>0</v>
      </c>
      <c r="P8" s="19">
        <f t="shared" si="5"/>
        <v>0</v>
      </c>
      <c r="Q8" s="44">
        <f>SUMIF('Trade Details'!$T$3:$T$5000,$A8,'Trade Details'!AB$3:AB$5000)</f>
        <v>11697.289999999999</v>
      </c>
      <c r="R8" s="44">
        <f>SUMIF('Trade Details'!$T$3:$T$5000,$A8,'Trade Details'!AD$3:AD$5000)</f>
        <v>-5703.0300000000007</v>
      </c>
      <c r="S8" s="44">
        <f t="shared" si="6"/>
        <v>5994.2599999999984</v>
      </c>
      <c r="T8" s="88">
        <f>IF(D8=0,0,SUMIF('Trade Details'!T$3:T$5000,A8,'Trade Details'!AB$3:AB$5000))</f>
        <v>11697.289999999999</v>
      </c>
      <c r="U8" s="88">
        <f>IF(D8=0,0,SUMIF('Trade Details'!T$3:T$5000,A8,'Trade Details'!AD$3:AD$5000))</f>
        <v>-5703.0300000000007</v>
      </c>
      <c r="V8" s="88">
        <f>IF(D8=0,0,SUMIF('Trade Details'!T$3:T$5000,A8,'Trade Details'!O$3:O$5000))</f>
        <v>5994.2599999999993</v>
      </c>
      <c r="W8" s="88">
        <f t="shared" si="18"/>
        <v>1462.1612499999999</v>
      </c>
      <c r="X8" s="88">
        <f t="shared" si="19"/>
        <v>-300.15947368421058</v>
      </c>
      <c r="Y8" s="88">
        <f t="shared" si="20"/>
        <v>222.00962962962961</v>
      </c>
      <c r="Z8" s="48">
        <f t="shared" si="7"/>
        <v>205369.04</v>
      </c>
      <c r="AA8" s="29">
        <f t="shared" si="8"/>
        <v>3.0065287093984552E-2</v>
      </c>
      <c r="AB8" s="51">
        <f>MAX(Z$2:Z8)</f>
        <v>205369.04</v>
      </c>
      <c r="AC8" s="97">
        <f t="shared" si="9"/>
        <v>0</v>
      </c>
      <c r="AD8" s="55">
        <f t="array" ref="AD8">MAX(IF('Trade Details'!T$3:T$5000=A8,'Trade Details'!AB$3:AB$5000))</f>
        <v>2241.92</v>
      </c>
      <c r="AE8" s="32" t="str">
        <f>IF(AD8=0,0,INDEX('Trade Details'!AC$3:AC$5000,(MATCH(AD8,'Trade Details'!AB$3:AB$5000,0))))</f>
        <v>AUDCAD</v>
      </c>
      <c r="AF8" s="36">
        <f t="array" ref="AF8">MIN(IF('Trade Details'!T$3:T$5000=A8,'Trade Details'!AD$3:AD$5000))</f>
        <v>-502.95</v>
      </c>
      <c r="AG8" s="37" t="str">
        <f>IF(AF8=0,0,INDEX('Trade Details'!AC$3:AC$5000,(MATCH(AF8,'Trade Details'!AD$3:AD$5000,0))))</f>
        <v>FTSE</v>
      </c>
      <c r="AH8" s="14">
        <f>COUNTIFS('Trade Details'!$D$3:$D$5000,AH$2,'Trade Details'!$T$3:$T$5000,$A8)</f>
        <v>0</v>
      </c>
      <c r="AI8" s="14">
        <f>COUNTIFS('Trade Details'!$D$3:$D$5000,AI$2,'Trade Details'!$T$3:$T$5000,$A8)</f>
        <v>0</v>
      </c>
      <c r="AJ8" s="14">
        <f>COUNTIFS('Trade Details'!$D$3:$D$5000,AJ$2,'Trade Details'!$T$3:$T$5000,$A8)</f>
        <v>0</v>
      </c>
      <c r="AK8" s="14">
        <f>COUNTIFS('Trade Details'!$D$3:$D$5000,AK$2,'Trade Details'!$T$3:$T$5000,$A8)</f>
        <v>27</v>
      </c>
      <c r="AL8" s="14">
        <f>COUNTIFS('Trade Details'!$D$3:$D$5000,AL$2,'Trade Details'!$T$3:$T$5000,$A8)</f>
        <v>0</v>
      </c>
      <c r="AM8" s="14">
        <f>COUNTIFS('Trade Details'!$D$3:$D$5000,AM$2,'Trade Details'!$T$3:$T$5000,$A8)</f>
        <v>0</v>
      </c>
      <c r="AN8" s="42">
        <f>SUMIFS('Trade Details'!$R$3:$R$5000,'Trade Details'!$D$3:$D$5000,AN$2,'Trade Details'!$T$3:$T$5000,$A8)</f>
        <v>0</v>
      </c>
      <c r="AO8" s="42">
        <f>SUMIFS('Trade Details'!$R$3:$R$5000,'Trade Details'!$D$3:$D$5000,AO$2,'Trade Details'!$T$3:$T$5000,$A8)</f>
        <v>0</v>
      </c>
      <c r="AP8" s="42">
        <f>SUMIFS('Trade Details'!$R$3:$R$5000,'Trade Details'!$D$3:$D$5000,AP$2,'Trade Details'!$T$3:$T$5000,$A8)</f>
        <v>0</v>
      </c>
      <c r="AQ8" s="42">
        <f>SUMIFS('Trade Details'!$R$3:$R$5000,'Trade Details'!$D$3:$D$5000,AQ$2,'Trade Details'!$T$3:$T$5000,$A8)</f>
        <v>455</v>
      </c>
      <c r="AR8" s="42">
        <f>SUMIFS('Trade Details'!$R$3:$R$5000,'Trade Details'!$D$3:$D$5000,AR$2,'Trade Details'!$T$3:$T$5000,$A8)</f>
        <v>0</v>
      </c>
      <c r="AS8" s="42">
        <f>SUMIFS('Trade Details'!$R$3:$R$5000,'Trade Details'!$D$3:$D$5000,AS$2,'Trade Details'!$T$3:$T$5000,$A8)</f>
        <v>0</v>
      </c>
      <c r="AT8" s="60">
        <f t="shared" si="10"/>
        <v>0</v>
      </c>
      <c r="AU8" s="60">
        <f t="shared" si="11"/>
        <v>0</v>
      </c>
      <c r="AV8" s="60">
        <f t="shared" si="12"/>
        <v>0</v>
      </c>
      <c r="AW8" s="60">
        <f t="shared" si="13"/>
        <v>16.851851851851851</v>
      </c>
      <c r="AX8" s="60">
        <f t="shared" si="14"/>
        <v>0</v>
      </c>
      <c r="AY8" s="60">
        <f t="shared" si="15"/>
        <v>0</v>
      </c>
      <c r="AZ8" s="60">
        <f t="shared" si="16"/>
        <v>0</v>
      </c>
      <c r="BB8" s="110"/>
      <c r="BC8" s="110"/>
      <c r="BD8" s="110"/>
      <c r="BE8" s="110"/>
      <c r="BF8" s="110"/>
      <c r="BG8" s="110"/>
      <c r="BH8" s="110"/>
      <c r="BI8" s="110"/>
      <c r="BJ8" s="110"/>
      <c r="BK8" s="110"/>
      <c r="BL8" s="92">
        <f t="shared" si="27"/>
        <v>42185</v>
      </c>
      <c r="BM8" s="93">
        <f t="shared" si="21"/>
        <v>0.29629629629629628</v>
      </c>
      <c r="BN8" s="93">
        <f>SUM(E$3:E8)/SUM(D$3:D8)</f>
        <v>0.28846153846153844</v>
      </c>
      <c r="BO8" s="52">
        <f t="shared" si="22"/>
        <v>1462.1612499999999</v>
      </c>
      <c r="BP8" s="94">
        <f>SUM(T$3:T8)/SUM(E$3:E8)</f>
        <v>1062.5713333333333</v>
      </c>
      <c r="BR8" s="92">
        <f t="shared" si="28"/>
        <v>42185</v>
      </c>
      <c r="BS8">
        <f t="shared" si="23"/>
        <v>27</v>
      </c>
      <c r="BT8">
        <f>ROUND(AVERAGE(BS$3:BS8),0)</f>
        <v>9</v>
      </c>
      <c r="BZ8" s="92">
        <f t="shared" si="29"/>
        <v>42185</v>
      </c>
      <c r="CA8" s="52">
        <f t="shared" si="25"/>
        <v>205369.04</v>
      </c>
      <c r="CB8" s="12">
        <f t="shared" si="26"/>
        <v>0</v>
      </c>
    </row>
    <row r="9" spans="1:80" ht="15" customHeight="1" x14ac:dyDescent="0.25">
      <c r="A9" s="6">
        <f t="shared" si="17"/>
        <v>7</v>
      </c>
      <c r="B9" s="6">
        <v>2016</v>
      </c>
      <c r="C9" s="6" t="s">
        <v>77</v>
      </c>
      <c r="D9" s="6">
        <f>COUNTIF('Trade Details'!T$3:T$5000,A9)</f>
        <v>8</v>
      </c>
      <c r="E9" s="14">
        <f>SUMIF('Trade Details'!T$3:T$5000,A9,'Trade Details'!Z$3:Z$5000)</f>
        <v>2</v>
      </c>
      <c r="F9" s="15">
        <f t="shared" si="0"/>
        <v>0.25</v>
      </c>
      <c r="G9" s="14">
        <f>SUMIF('Trade Details'!T$3:T$5000,A9,'Trade Details'!AA$3:AA$5000)</f>
        <v>6</v>
      </c>
      <c r="H9" s="15">
        <f t="shared" si="1"/>
        <v>0.75</v>
      </c>
      <c r="I9" s="16">
        <f>SUMIF('Trade Details'!T$3:T$5000,A9,'Trade Details'!V$3:V$5000)</f>
        <v>2</v>
      </c>
      <c r="J9" s="17">
        <f t="shared" si="2"/>
        <v>0.25</v>
      </c>
      <c r="K9" s="16">
        <f>SUMIF('Trade Details'!$T$3:$T$5000,$A9,'Trade Details'!W$3:W$5000)</f>
        <v>6</v>
      </c>
      <c r="L9" s="17">
        <f t="shared" si="3"/>
        <v>0.75</v>
      </c>
      <c r="M9" s="18">
        <f>SUMIF('Trade Details'!$T$3:$T$5000,$A9,'Trade Details'!X$3:X$5000)</f>
        <v>8</v>
      </c>
      <c r="N9" s="19">
        <f t="shared" si="4"/>
        <v>1</v>
      </c>
      <c r="O9" s="18">
        <f>SUMIF('Trade Details'!$T$3:$T$5000,$A9,'Trade Details'!Y$3:Y$5000)</f>
        <v>0</v>
      </c>
      <c r="P9" s="19">
        <f t="shared" si="5"/>
        <v>0</v>
      </c>
      <c r="Q9" s="44">
        <f>SUMIF('Trade Details'!$T$3:$T$5000,$A9,'Trade Details'!AB$3:AB$5000)</f>
        <v>2942.6400000000003</v>
      </c>
      <c r="R9" s="44">
        <f>SUMIF('Trade Details'!$T$3:$T$5000,$A9,'Trade Details'!AD$3:AD$5000)</f>
        <v>-1613.46</v>
      </c>
      <c r="S9" s="44">
        <f t="shared" si="6"/>
        <v>1329.1800000000003</v>
      </c>
      <c r="T9" s="88">
        <f>IF(D9=0,0,SUMIF('Trade Details'!T$3:T$5000,A9,'Trade Details'!AB$3:AB$5000))</f>
        <v>2942.6400000000003</v>
      </c>
      <c r="U9" s="88">
        <f>IF(D9=0,0,SUMIF('Trade Details'!T$3:T$5000,A9,'Trade Details'!AD$3:AD$5000))</f>
        <v>-1613.46</v>
      </c>
      <c r="V9" s="88">
        <f>IF(D9=0,0,SUMIF('Trade Details'!T$3:T$5000,A9,'Trade Details'!O$3:O$5000))</f>
        <v>1329.1800000000003</v>
      </c>
      <c r="W9" s="88">
        <f t="shared" si="18"/>
        <v>1471.3200000000002</v>
      </c>
      <c r="X9" s="88">
        <f t="shared" si="19"/>
        <v>-268.91000000000003</v>
      </c>
      <c r="Y9" s="88">
        <f t="shared" si="20"/>
        <v>166.14750000000004</v>
      </c>
      <c r="Z9" s="48">
        <f t="shared" si="7"/>
        <v>206698.22</v>
      </c>
      <c r="AA9" s="29">
        <f t="shared" si="8"/>
        <v>6.4721537384602517E-3</v>
      </c>
      <c r="AB9" s="51">
        <f>MAX(Z$2:Z9)</f>
        <v>206698.22</v>
      </c>
      <c r="AC9" s="97">
        <f t="shared" si="9"/>
        <v>0</v>
      </c>
      <c r="AD9" s="55">
        <f t="array" ref="AD9">MAX(IF('Trade Details'!T$3:T$5000=A9,'Trade Details'!AB$3:AB$5000))</f>
        <v>1480.64</v>
      </c>
      <c r="AE9" s="32" t="str">
        <f>IF(AD9=0,0,INDEX('Trade Details'!AC$3:AC$5000,(MATCH(AD9,'Trade Details'!AB$3:AB$5000,0))))</f>
        <v>XAGUSD</v>
      </c>
      <c r="AF9" s="36">
        <f t="array" ref="AF9">MIN(IF('Trade Details'!T$3:T$5000=A9,'Trade Details'!AD$3:AD$5000))</f>
        <v>-389.13</v>
      </c>
      <c r="AG9" s="37" t="str">
        <f>IF(AF9=0,0,INDEX('Trade Details'!AC$3:AC$5000,(MATCH(AF9,'Trade Details'!AD$3:AD$5000,0))))</f>
        <v>DAX</v>
      </c>
      <c r="AH9" s="14">
        <f>COUNTIFS('Trade Details'!$D$3:$D$5000,AH$2,'Trade Details'!$T$3:$T$5000,$A9)</f>
        <v>0</v>
      </c>
      <c r="AI9" s="14">
        <f>COUNTIFS('Trade Details'!$D$3:$D$5000,AI$2,'Trade Details'!$T$3:$T$5000,$A9)</f>
        <v>0</v>
      </c>
      <c r="AJ9" s="14">
        <f>COUNTIFS('Trade Details'!$D$3:$D$5000,AJ$2,'Trade Details'!$T$3:$T$5000,$A9)</f>
        <v>0</v>
      </c>
      <c r="AK9" s="14">
        <f>COUNTIFS('Trade Details'!$D$3:$D$5000,AK$2,'Trade Details'!$T$3:$T$5000,$A9)</f>
        <v>8</v>
      </c>
      <c r="AL9" s="14">
        <f>COUNTIFS('Trade Details'!$D$3:$D$5000,AL$2,'Trade Details'!$T$3:$T$5000,$A9)</f>
        <v>0</v>
      </c>
      <c r="AM9" s="14">
        <f>COUNTIFS('Trade Details'!$D$3:$D$5000,AM$2,'Trade Details'!$T$3:$T$5000,$A9)</f>
        <v>0</v>
      </c>
      <c r="AN9" s="42">
        <f>SUMIFS('Trade Details'!$R$3:$R$5000,'Trade Details'!$D$3:$D$5000,AN$2,'Trade Details'!$T$3:$T$5000,$A9)</f>
        <v>0</v>
      </c>
      <c r="AO9" s="42">
        <f>SUMIFS('Trade Details'!$R$3:$R$5000,'Trade Details'!$D$3:$D$5000,AO$2,'Trade Details'!$T$3:$T$5000,$A9)</f>
        <v>0</v>
      </c>
      <c r="AP9" s="42">
        <f>SUMIFS('Trade Details'!$R$3:$R$5000,'Trade Details'!$D$3:$D$5000,AP$2,'Trade Details'!$T$3:$T$5000,$A9)</f>
        <v>0</v>
      </c>
      <c r="AQ9" s="42">
        <f>SUMIFS('Trade Details'!$R$3:$R$5000,'Trade Details'!$D$3:$D$5000,AQ$2,'Trade Details'!$T$3:$T$5000,$A9)</f>
        <v>205</v>
      </c>
      <c r="AR9" s="42">
        <f>SUMIFS('Trade Details'!$R$3:$R$5000,'Trade Details'!$D$3:$D$5000,AR$2,'Trade Details'!$T$3:$T$5000,$A9)</f>
        <v>0</v>
      </c>
      <c r="AS9" s="42">
        <f>SUMIFS('Trade Details'!$R$3:$R$5000,'Trade Details'!$D$3:$D$5000,AS$2,'Trade Details'!$T$3:$T$5000,$A9)</f>
        <v>0</v>
      </c>
      <c r="AT9" s="60">
        <f t="shared" si="10"/>
        <v>0</v>
      </c>
      <c r="AU9" s="60">
        <f t="shared" si="11"/>
        <v>0</v>
      </c>
      <c r="AV9" s="60">
        <f t="shared" si="12"/>
        <v>0</v>
      </c>
      <c r="AW9" s="60">
        <f t="shared" si="13"/>
        <v>25.625</v>
      </c>
      <c r="AX9" s="60">
        <f t="shared" si="14"/>
        <v>0</v>
      </c>
      <c r="AY9" s="60">
        <f t="shared" si="15"/>
        <v>0</v>
      </c>
      <c r="AZ9" s="60">
        <f t="shared" si="16"/>
        <v>0</v>
      </c>
      <c r="BB9" s="110"/>
      <c r="BC9" s="110"/>
      <c r="BD9" s="110"/>
      <c r="BE9" s="110"/>
      <c r="BF9" s="110"/>
      <c r="BG9" s="110"/>
      <c r="BH9" s="110"/>
      <c r="BI9" s="110"/>
      <c r="BJ9" s="110"/>
      <c r="BK9" s="110"/>
      <c r="BL9" s="92">
        <f t="shared" si="27"/>
        <v>42216</v>
      </c>
      <c r="BM9" s="93">
        <f t="shared" ref="BM9" si="30">F9</f>
        <v>0.25</v>
      </c>
      <c r="BN9" s="93">
        <f>SUM(E$3:E9)/SUM(D$3:D9)</f>
        <v>0.28333333333333333</v>
      </c>
      <c r="BO9" s="52">
        <f t="shared" ref="BO9" si="31">W9</f>
        <v>1471.3200000000002</v>
      </c>
      <c r="BP9" s="94">
        <f>SUM(T$3:T9)/SUM(E$3:E9)</f>
        <v>1110.6594117647057</v>
      </c>
      <c r="BR9" s="92">
        <f t="shared" si="28"/>
        <v>42216</v>
      </c>
      <c r="BS9">
        <f t="shared" ref="BS9" si="32">D9</f>
        <v>8</v>
      </c>
      <c r="BT9">
        <f>ROUND(AVERAGE(BS$3:BS9),0)</f>
        <v>9</v>
      </c>
      <c r="BZ9" s="92">
        <f t="shared" si="29"/>
        <v>42216</v>
      </c>
      <c r="CA9" s="52">
        <f t="shared" si="25"/>
        <v>206698.22</v>
      </c>
      <c r="CB9" s="12">
        <f t="shared" si="26"/>
        <v>0</v>
      </c>
    </row>
    <row r="10" spans="1:80" ht="15" customHeight="1" x14ac:dyDescent="0.25">
      <c r="A10" s="6">
        <f t="shared" si="17"/>
        <v>8</v>
      </c>
      <c r="B10" s="6">
        <v>2016</v>
      </c>
      <c r="C10" s="6" t="s">
        <v>84</v>
      </c>
      <c r="D10" s="6">
        <f>COUNTIF('Trade Details'!T$3:T$5000,A10)</f>
        <v>17</v>
      </c>
      <c r="E10" s="14">
        <f>SUMIF('Trade Details'!T$3:T$5000,A10,'Trade Details'!Z$3:Z$5000)</f>
        <v>7</v>
      </c>
      <c r="F10" s="15">
        <f t="shared" si="0"/>
        <v>0.41176470588235292</v>
      </c>
      <c r="G10" s="14">
        <f>SUMIF('Trade Details'!T$3:T$5000,A10,'Trade Details'!AA$3:AA$5000)</f>
        <v>10</v>
      </c>
      <c r="H10" s="15">
        <f t="shared" si="1"/>
        <v>0.58823529411764708</v>
      </c>
      <c r="I10" s="16">
        <f>SUMIF('Trade Details'!T$3:T$5000,A10,'Trade Details'!V$3:V$5000)</f>
        <v>14</v>
      </c>
      <c r="J10" s="17">
        <f t="shared" si="2"/>
        <v>0.82352941176470584</v>
      </c>
      <c r="K10" s="16">
        <f>SUMIF('Trade Details'!$T$3:$T$5000,$A10,'Trade Details'!W$3:W$5000)</f>
        <v>3</v>
      </c>
      <c r="L10" s="17">
        <f t="shared" si="3"/>
        <v>0.17647058823529413</v>
      </c>
      <c r="M10" s="18">
        <f>SUMIF('Trade Details'!$T$3:$T$5000,$A10,'Trade Details'!X$3:X$5000)</f>
        <v>17</v>
      </c>
      <c r="N10" s="19">
        <f t="shared" si="4"/>
        <v>1</v>
      </c>
      <c r="O10" s="18">
        <f>SUMIF('Trade Details'!$T$3:$T$5000,$A10,'Trade Details'!Y$3:Y$5000)</f>
        <v>0</v>
      </c>
      <c r="P10" s="19">
        <f t="shared" si="5"/>
        <v>0</v>
      </c>
      <c r="Q10" s="44">
        <f>SUMIF('Trade Details'!$T$3:$T$5000,$A10,'Trade Details'!AB$3:AB$5000)</f>
        <v>1111.68</v>
      </c>
      <c r="R10" s="44">
        <f>SUMIF('Trade Details'!$T$3:$T$5000,$A10,'Trade Details'!AD$3:AD$5000)</f>
        <v>-2881.22</v>
      </c>
      <c r="S10" s="44">
        <f t="shared" si="6"/>
        <v>-1769.5399999999997</v>
      </c>
      <c r="T10" s="88">
        <f>IF(D10=0,0,SUMIF('Trade Details'!T$3:T$5000,A10,'Trade Details'!AB$3:AB$5000))</f>
        <v>1111.68</v>
      </c>
      <c r="U10" s="88">
        <f>IF(D10=0,0,SUMIF('Trade Details'!T$3:T$5000,A10,'Trade Details'!AD$3:AD$5000))</f>
        <v>-2881.22</v>
      </c>
      <c r="V10" s="88">
        <f>IF(D10=0,0,SUMIF('Trade Details'!T$3:T$5000,A10,'Trade Details'!O$3:O$5000))</f>
        <v>-1769.54</v>
      </c>
      <c r="W10" s="88">
        <f t="shared" si="18"/>
        <v>158.81142857142859</v>
      </c>
      <c r="X10" s="88">
        <f t="shared" si="19"/>
        <v>-288.12199999999996</v>
      </c>
      <c r="Y10" s="88">
        <f t="shared" si="20"/>
        <v>-104.09058823529412</v>
      </c>
      <c r="Z10" s="48">
        <f t="shared" si="7"/>
        <v>204928.68</v>
      </c>
      <c r="AA10" s="29">
        <f t="shared" si="8"/>
        <v>-8.5609832537503622E-3</v>
      </c>
      <c r="AB10" s="51">
        <f>MAX(Z$2:Z10)</f>
        <v>206698.22</v>
      </c>
      <c r="AC10" s="97">
        <f t="shared" si="9"/>
        <v>8.63490654407186E-3</v>
      </c>
      <c r="AD10" s="55">
        <f t="array" ref="AD10">MAX(IF('Trade Details'!T$3:T$5000=A10,'Trade Details'!AB$3:AB$5000))</f>
        <v>372.6</v>
      </c>
      <c r="AE10" s="32" t="str">
        <f>IF(AD10=0,0,INDEX('Trade Details'!AC$3:AC$5000,(MATCH(AD10,'Trade Details'!AB$3:AB$5000,0))))</f>
        <v>NIK</v>
      </c>
      <c r="AF10" s="36">
        <f t="array" ref="AF10">MIN(IF('Trade Details'!T$3:T$5000=A10,'Trade Details'!AD$3:AD$5000))</f>
        <v>-472.57</v>
      </c>
      <c r="AG10" s="37" t="str">
        <f>IF(AF10=0,0,INDEX('Trade Details'!AC$3:AC$5000,(MATCH(AF10,'Trade Details'!AD$3:AD$5000,0))))</f>
        <v>USDSGD</v>
      </c>
      <c r="AH10" s="14">
        <f>COUNTIFS('Trade Details'!$D$3:$D$5000,AH$2,'Trade Details'!$T$3:$T$5000,$A10)</f>
        <v>0</v>
      </c>
      <c r="AI10" s="14">
        <f>COUNTIFS('Trade Details'!$D$3:$D$5000,AI$2,'Trade Details'!$T$3:$T$5000,$A10)</f>
        <v>0</v>
      </c>
      <c r="AJ10" s="14">
        <f>COUNTIFS('Trade Details'!$D$3:$D$5000,AJ$2,'Trade Details'!$T$3:$T$5000,$A10)</f>
        <v>0</v>
      </c>
      <c r="AK10" s="14">
        <f>COUNTIFS('Trade Details'!$D$3:$D$5000,AK$2,'Trade Details'!$T$3:$T$5000,$A10)</f>
        <v>17</v>
      </c>
      <c r="AL10" s="14">
        <f>COUNTIFS('Trade Details'!$D$3:$D$5000,AL$2,'Trade Details'!$T$3:$T$5000,$A10)</f>
        <v>0</v>
      </c>
      <c r="AM10" s="14">
        <f>COUNTIFS('Trade Details'!$D$3:$D$5000,AM$2,'Trade Details'!$T$3:$T$5000,$A10)</f>
        <v>0</v>
      </c>
      <c r="AN10" s="42">
        <f>SUMIFS('Trade Details'!$R$3:$R$5000,'Trade Details'!$D$3:$D$5000,AN$2,'Trade Details'!$T$3:$T$5000,$A10)</f>
        <v>0</v>
      </c>
      <c r="AO10" s="42">
        <f>SUMIFS('Trade Details'!$R$3:$R$5000,'Trade Details'!$D$3:$D$5000,AO$2,'Trade Details'!$T$3:$T$5000,$A10)</f>
        <v>0</v>
      </c>
      <c r="AP10" s="42">
        <f>SUMIFS('Trade Details'!$R$3:$R$5000,'Trade Details'!$D$3:$D$5000,AP$2,'Trade Details'!$T$3:$T$5000,$A10)</f>
        <v>0</v>
      </c>
      <c r="AQ10" s="42">
        <f>SUMIFS('Trade Details'!$R$3:$R$5000,'Trade Details'!$D$3:$D$5000,AQ$2,'Trade Details'!$T$3:$T$5000,$A10)</f>
        <v>496</v>
      </c>
      <c r="AR10" s="42">
        <f>SUMIFS('Trade Details'!$R$3:$R$5000,'Trade Details'!$D$3:$D$5000,AR$2,'Trade Details'!$T$3:$T$5000,$A10)</f>
        <v>0</v>
      </c>
      <c r="AS10" s="42">
        <f>SUMIFS('Trade Details'!$R$3:$R$5000,'Trade Details'!$D$3:$D$5000,AS$2,'Trade Details'!$T$3:$T$5000,$A10)</f>
        <v>0</v>
      </c>
      <c r="AT10" s="60">
        <f t="shared" si="10"/>
        <v>0</v>
      </c>
      <c r="AU10" s="60">
        <f t="shared" si="11"/>
        <v>0</v>
      </c>
      <c r="AV10" s="60">
        <f t="shared" si="12"/>
        <v>0</v>
      </c>
      <c r="AW10" s="60">
        <f t="shared" si="13"/>
        <v>29.176470588235293</v>
      </c>
      <c r="AX10" s="60">
        <f t="shared" si="14"/>
        <v>0</v>
      </c>
      <c r="AY10" s="60">
        <f t="shared" si="15"/>
        <v>0</v>
      </c>
      <c r="AZ10" s="60">
        <f t="shared" si="16"/>
        <v>0</v>
      </c>
      <c r="BB10" s="110"/>
      <c r="BC10" s="110"/>
      <c r="BD10" s="110"/>
      <c r="BE10" s="110"/>
      <c r="BF10" s="110"/>
      <c r="BG10" s="110"/>
      <c r="BH10" s="110"/>
      <c r="BI10" s="110"/>
      <c r="BJ10" s="110"/>
      <c r="BK10" s="110"/>
      <c r="BL10" s="92">
        <f t="shared" si="27"/>
        <v>42247</v>
      </c>
      <c r="BM10" s="93">
        <f t="shared" ref="BM10" si="33">F10</f>
        <v>0.41176470588235292</v>
      </c>
      <c r="BN10" s="93">
        <f>SUM(E$3:E10)/SUM(D$3:D10)</f>
        <v>0.31168831168831168</v>
      </c>
      <c r="BO10" s="52">
        <f t="shared" ref="BO10" si="34">W10</f>
        <v>158.81142857142859</v>
      </c>
      <c r="BP10" s="94">
        <f>SUM(T$3:T10)/SUM(E$3:E10)</f>
        <v>833.03708333333327</v>
      </c>
      <c r="BR10" s="92">
        <f t="shared" si="28"/>
        <v>42247</v>
      </c>
      <c r="BS10">
        <f t="shared" ref="BS10" si="35">D10</f>
        <v>17</v>
      </c>
      <c r="BT10">
        <f>ROUND(AVERAGE(BS$3:BS10),0)</f>
        <v>10</v>
      </c>
      <c r="BZ10" s="92">
        <f t="shared" si="29"/>
        <v>42247</v>
      </c>
      <c r="CA10" s="52">
        <f t="shared" si="25"/>
        <v>204928.68</v>
      </c>
      <c r="CB10" s="12">
        <f t="shared" si="26"/>
        <v>8.63490654407186E-3</v>
      </c>
    </row>
    <row r="11" spans="1:80" ht="15" customHeight="1" x14ac:dyDescent="0.25">
      <c r="A11" s="6">
        <f t="shared" si="17"/>
        <v>9</v>
      </c>
      <c r="B11" s="6">
        <v>2016</v>
      </c>
      <c r="C11" s="6" t="s">
        <v>58</v>
      </c>
      <c r="D11" s="6">
        <f>COUNTIF('Trade Details'!T$3:T$5000,A11)</f>
        <v>7</v>
      </c>
      <c r="E11" s="14">
        <f>SUMIF('Trade Details'!T$3:T$5000,A11,'Trade Details'!Z$3:Z$5000)</f>
        <v>5</v>
      </c>
      <c r="F11" s="15">
        <f t="shared" si="0"/>
        <v>0.7142857142857143</v>
      </c>
      <c r="G11" s="14">
        <f>SUMIF('Trade Details'!T$3:T$5000,A11,'Trade Details'!AA$3:AA$5000)</f>
        <v>2</v>
      </c>
      <c r="H11" s="15">
        <f t="shared" si="1"/>
        <v>0.2857142857142857</v>
      </c>
      <c r="I11" s="16">
        <f>SUMIF('Trade Details'!T$3:T$5000,A11,'Trade Details'!V$3:V$5000)</f>
        <v>4</v>
      </c>
      <c r="J11" s="17">
        <f t="shared" si="2"/>
        <v>0.5714285714285714</v>
      </c>
      <c r="K11" s="16">
        <f>SUMIF('Trade Details'!$T$3:$T$5000,$A11,'Trade Details'!W$3:W$5000)</f>
        <v>3</v>
      </c>
      <c r="L11" s="17">
        <f t="shared" si="3"/>
        <v>0.42857142857142855</v>
      </c>
      <c r="M11" s="18">
        <f>SUMIF('Trade Details'!$T$3:$T$5000,$A11,'Trade Details'!X$3:X$5000)</f>
        <v>7</v>
      </c>
      <c r="N11" s="19">
        <f t="shared" si="4"/>
        <v>1</v>
      </c>
      <c r="O11" s="18">
        <f>SUMIF('Trade Details'!$T$3:$T$5000,$A11,'Trade Details'!Y$3:Y$5000)</f>
        <v>0</v>
      </c>
      <c r="P11" s="19">
        <f t="shared" si="5"/>
        <v>0</v>
      </c>
      <c r="Q11" s="44">
        <f>SUMIF('Trade Details'!$T$3:$T$5000,$A11,'Trade Details'!AB$3:AB$5000)</f>
        <v>1882.2</v>
      </c>
      <c r="R11" s="44">
        <f>SUMIF('Trade Details'!$T$3:$T$5000,$A11,'Trade Details'!AD$3:AD$5000)</f>
        <v>-131.6</v>
      </c>
      <c r="S11" s="44">
        <f t="shared" si="6"/>
        <v>1750.6000000000001</v>
      </c>
      <c r="T11" s="88">
        <f>IF(D11=0,0,SUMIF('Trade Details'!T$3:T$5000,A11,'Trade Details'!AB$3:AB$5000))</f>
        <v>1882.2</v>
      </c>
      <c r="U11" s="88">
        <f>IF(D11=0,0,SUMIF('Trade Details'!T$3:T$5000,A11,'Trade Details'!AD$3:AD$5000))</f>
        <v>-131.6</v>
      </c>
      <c r="V11" s="88">
        <f>IF(D11=0,0,SUMIF('Trade Details'!T$3:T$5000,A11,'Trade Details'!O$3:O$5000))</f>
        <v>1750.6</v>
      </c>
      <c r="W11" s="88">
        <f t="shared" si="18"/>
        <v>376.44</v>
      </c>
      <c r="X11" s="88">
        <f t="shared" si="19"/>
        <v>-65.8</v>
      </c>
      <c r="Y11" s="88">
        <f t="shared" si="20"/>
        <v>250.08571428571426</v>
      </c>
      <c r="Z11" s="48">
        <f t="shared" si="7"/>
        <v>206679.28</v>
      </c>
      <c r="AA11" s="29">
        <f t="shared" si="8"/>
        <v>8.5424841461917665E-3</v>
      </c>
      <c r="AB11" s="51">
        <f>MAX(Z$2:Z11)</f>
        <v>206698.22</v>
      </c>
      <c r="AC11" s="97">
        <f t="shared" si="9"/>
        <v>9.1639568320551191E-5</v>
      </c>
      <c r="AD11" s="55">
        <f t="array" ref="AD11">MAX(IF('Trade Details'!T$3:T$5000=A11,'Trade Details'!AB$3:AB$5000))</f>
        <v>1501.5</v>
      </c>
      <c r="AE11" s="32" t="str">
        <f>IF(AD11=0,0,INDEX('Trade Details'!AC$3:AC$5000,(MATCH(AD11,'Trade Details'!AB$3:AB$5000,0))))</f>
        <v>ASX</v>
      </c>
      <c r="AF11" s="36">
        <f t="array" ref="AF11">MIN(IF('Trade Details'!T$3:T$5000=A11,'Trade Details'!AD$3:AD$5000))</f>
        <v>-65.8</v>
      </c>
      <c r="AG11" s="37" t="str">
        <f>IF(AF11=0,0,INDEX('Trade Details'!AC$3:AC$5000,(MATCH(AF11,'Trade Details'!AD$3:AD$5000,0))))</f>
        <v>USDSGD</v>
      </c>
      <c r="AH11" s="14">
        <f>COUNTIFS('Trade Details'!$D$3:$D$5000,AH$2,'Trade Details'!$T$3:$T$5000,$A11)</f>
        <v>0</v>
      </c>
      <c r="AI11" s="14">
        <f>COUNTIFS('Trade Details'!$D$3:$D$5000,AI$2,'Trade Details'!$T$3:$T$5000,$A11)</f>
        <v>0</v>
      </c>
      <c r="AJ11" s="14">
        <f>COUNTIFS('Trade Details'!$D$3:$D$5000,AJ$2,'Trade Details'!$T$3:$T$5000,$A11)</f>
        <v>0</v>
      </c>
      <c r="AK11" s="14">
        <f>COUNTIFS('Trade Details'!$D$3:$D$5000,AK$2,'Trade Details'!$T$3:$T$5000,$A11)</f>
        <v>7</v>
      </c>
      <c r="AL11" s="14">
        <f>COUNTIFS('Trade Details'!$D$3:$D$5000,AL$2,'Trade Details'!$T$3:$T$5000,$A11)</f>
        <v>0</v>
      </c>
      <c r="AM11" s="14">
        <f>COUNTIFS('Trade Details'!$D$3:$D$5000,AM$2,'Trade Details'!$T$3:$T$5000,$A11)</f>
        <v>0</v>
      </c>
      <c r="AN11" s="42">
        <f>SUMIFS('Trade Details'!$R$3:$R$5000,'Trade Details'!$D$3:$D$5000,AN$2,'Trade Details'!$T$3:$T$5000,$A11)</f>
        <v>0</v>
      </c>
      <c r="AO11" s="42">
        <f>SUMIFS('Trade Details'!$R$3:$R$5000,'Trade Details'!$D$3:$D$5000,AO$2,'Trade Details'!$T$3:$T$5000,$A11)</f>
        <v>0</v>
      </c>
      <c r="AP11" s="42">
        <f>SUMIFS('Trade Details'!$R$3:$R$5000,'Trade Details'!$D$3:$D$5000,AP$2,'Trade Details'!$T$3:$T$5000,$A11)</f>
        <v>0</v>
      </c>
      <c r="AQ11" s="42">
        <f>SUMIFS('Trade Details'!$R$3:$R$5000,'Trade Details'!$D$3:$D$5000,AQ$2,'Trade Details'!$T$3:$T$5000,$A11)</f>
        <v>342</v>
      </c>
      <c r="AR11" s="42">
        <f>SUMIFS('Trade Details'!$R$3:$R$5000,'Trade Details'!$D$3:$D$5000,AR$2,'Trade Details'!$T$3:$T$5000,$A11)</f>
        <v>0</v>
      </c>
      <c r="AS11" s="42">
        <f>SUMIFS('Trade Details'!$R$3:$R$5000,'Trade Details'!$D$3:$D$5000,AS$2,'Trade Details'!$T$3:$T$5000,$A11)</f>
        <v>0</v>
      </c>
      <c r="AT11" s="60">
        <f t="shared" si="10"/>
        <v>0</v>
      </c>
      <c r="AU11" s="60">
        <f t="shared" si="11"/>
        <v>0</v>
      </c>
      <c r="AV11" s="60">
        <f t="shared" si="12"/>
        <v>0</v>
      </c>
      <c r="AW11" s="60">
        <f t="shared" si="13"/>
        <v>48.857142857142854</v>
      </c>
      <c r="AX11" s="60">
        <f t="shared" si="14"/>
        <v>0</v>
      </c>
      <c r="AY11" s="60">
        <f t="shared" si="15"/>
        <v>0</v>
      </c>
      <c r="AZ11" s="60">
        <f t="shared" si="16"/>
        <v>0</v>
      </c>
      <c r="BB11" s="110"/>
      <c r="BC11" s="110"/>
      <c r="BD11" s="110"/>
      <c r="BE11" s="110"/>
      <c r="BF11" s="110"/>
      <c r="BG11" s="110"/>
      <c r="BH11" s="110"/>
      <c r="BI11" s="110"/>
      <c r="BJ11" s="110"/>
      <c r="BK11" s="110"/>
      <c r="BL11" s="92">
        <f t="shared" si="27"/>
        <v>42277</v>
      </c>
      <c r="BM11" s="93">
        <f t="shared" ref="BM11" si="36">F11</f>
        <v>0.7142857142857143</v>
      </c>
      <c r="BN11" s="93">
        <f>SUM(E$3:E11)/SUM(D$3:D11)</f>
        <v>0.34523809523809523</v>
      </c>
      <c r="BO11" s="52">
        <f t="shared" ref="BO11" si="37">W11</f>
        <v>376.44</v>
      </c>
      <c r="BP11" s="94">
        <f>SUM(T$3:T11)/SUM(E$3:E11)</f>
        <v>754.31344827586213</v>
      </c>
      <c r="BR11" s="92">
        <f t="shared" si="28"/>
        <v>42277</v>
      </c>
      <c r="BS11">
        <f t="shared" ref="BS11" si="38">D11</f>
        <v>7</v>
      </c>
      <c r="BT11">
        <f>ROUND(AVERAGE(BS$3:BS11),0)</f>
        <v>9</v>
      </c>
      <c r="BZ11" s="92">
        <f t="shared" si="29"/>
        <v>42277</v>
      </c>
      <c r="CA11" s="52">
        <f t="shared" si="25"/>
        <v>206679.28</v>
      </c>
      <c r="CB11" s="12">
        <f t="shared" si="26"/>
        <v>9.1639568320551191E-5</v>
      </c>
    </row>
    <row r="12" spans="1:80" ht="15" hidden="1" customHeight="1" x14ac:dyDescent="0.25">
      <c r="A12" s="6">
        <f t="shared" si="17"/>
        <v>10</v>
      </c>
      <c r="B12" s="6">
        <v>2016</v>
      </c>
      <c r="C12" s="6" t="s">
        <v>59</v>
      </c>
      <c r="D12" s="6">
        <f>COUNTIF('Trade Details'!T$3:T$5000,A12)</f>
        <v>0</v>
      </c>
      <c r="E12" s="14">
        <f>SUMIF('Trade Details'!T$3:T$5000,A12,'Trade Details'!Z$3:Z$5000)</f>
        <v>0</v>
      </c>
      <c r="F12" s="15">
        <f t="shared" si="0"/>
        <v>0</v>
      </c>
      <c r="G12" s="14">
        <f>SUMIF('Trade Details'!T$3:T$5000,A12,'Trade Details'!AA$3:AA$5000)</f>
        <v>0</v>
      </c>
      <c r="H12" s="15">
        <f t="shared" si="1"/>
        <v>0</v>
      </c>
      <c r="I12" s="16">
        <f>SUMIF('Trade Details'!T$3:T$5000,A12,'Trade Details'!V$3:V$5000)</f>
        <v>0</v>
      </c>
      <c r="J12" s="17">
        <f t="shared" si="2"/>
        <v>0</v>
      </c>
      <c r="K12" s="16">
        <f>SUMIF('Trade Details'!$T$3:$T$5000,$A12,'Trade Details'!W$3:W$5000)</f>
        <v>0</v>
      </c>
      <c r="L12" s="17">
        <f t="shared" si="3"/>
        <v>0</v>
      </c>
      <c r="M12" s="18">
        <f>SUMIF('Trade Details'!$T$3:$T$5000,$A12,'Trade Details'!X$3:X$5000)</f>
        <v>0</v>
      </c>
      <c r="N12" s="19">
        <f t="shared" si="4"/>
        <v>0</v>
      </c>
      <c r="O12" s="18">
        <f>SUMIF('Trade Details'!$T$3:$T$5000,$A12,'Trade Details'!Y$3:Y$5000)</f>
        <v>0</v>
      </c>
      <c r="P12" s="19">
        <f t="shared" si="5"/>
        <v>0</v>
      </c>
      <c r="Q12" s="44">
        <f>SUMIF('Trade Details'!$T$3:$T$5000,$A12,'Trade Details'!AB$3:AB$5000)</f>
        <v>0</v>
      </c>
      <c r="R12" s="44">
        <f>SUMIF('Trade Details'!$T$3:$T$5000,$A12,'Trade Details'!AD$3:AD$5000)</f>
        <v>0</v>
      </c>
      <c r="S12" s="44">
        <f t="shared" si="6"/>
        <v>0</v>
      </c>
      <c r="T12" s="88">
        <f>IF(D12=0,0,SUMIF('Trade Details'!T$3:T$5000,A12,'Trade Details'!AB$3:AB$5000))</f>
        <v>0</v>
      </c>
      <c r="U12" s="88">
        <f>IF(D12=0,0,SUMIF('Trade Details'!T$3:T$5000,A12,'Trade Details'!AD$3:AD$5000))</f>
        <v>0</v>
      </c>
      <c r="V12" s="88">
        <f>IF(D12=0,0,SUMIF('Trade Details'!T$3:T$5000,A12,'Trade Details'!O$3:O$5000))</f>
        <v>0</v>
      </c>
      <c r="W12" s="88">
        <f t="shared" si="18"/>
        <v>0</v>
      </c>
      <c r="X12" s="88">
        <f t="shared" si="19"/>
        <v>0</v>
      </c>
      <c r="Y12" s="88">
        <f t="shared" si="20"/>
        <v>0</v>
      </c>
      <c r="Z12" s="48">
        <f t="shared" si="7"/>
        <v>206679.28</v>
      </c>
      <c r="AA12" s="29">
        <f t="shared" si="8"/>
        <v>0</v>
      </c>
      <c r="AB12" s="51">
        <f>MAX(Z$2:Z12)</f>
        <v>206698.22</v>
      </c>
      <c r="AC12" s="97">
        <f t="shared" si="9"/>
        <v>9.1639568320551191E-5</v>
      </c>
      <c r="AD12" s="55">
        <f t="array" ref="AD12">MAX(IF('Trade Details'!T$3:T$5000=A12,'Trade Details'!AB$3:AB$5000))</f>
        <v>0</v>
      </c>
      <c r="AE12" s="32">
        <f>IF(AD12=0,0,INDEX('Trade Details'!AC$3:AC$5000,(MATCH(AD12,'Trade Details'!AB$3:AB$5000,0))))</f>
        <v>0</v>
      </c>
      <c r="AF12" s="36">
        <f t="array" ref="AF12">MIN(IF('Trade Details'!T$3:T$5000=A12,'Trade Details'!AD$3:AD$5000))</f>
        <v>0</v>
      </c>
      <c r="AG12" s="37">
        <f>IF(AF12=0,0,INDEX('Trade Details'!AC$3:AC$5000,(MATCH(AF12,'Trade Details'!AD$3:AD$5000,0))))</f>
        <v>0</v>
      </c>
      <c r="AH12" s="14">
        <f>COUNTIFS('Trade Details'!$D$3:$D$5000,AH$2,'Trade Details'!$T$3:$T$5000,$A12)</f>
        <v>0</v>
      </c>
      <c r="AI12" s="14">
        <f>COUNTIFS('Trade Details'!$D$3:$D$5000,AI$2,'Trade Details'!$T$3:$T$5000,$A12)</f>
        <v>0</v>
      </c>
      <c r="AJ12" s="14">
        <f>COUNTIFS('Trade Details'!$D$3:$D$5000,AJ$2,'Trade Details'!$T$3:$T$5000,$A12)</f>
        <v>0</v>
      </c>
      <c r="AK12" s="14">
        <f>COUNTIFS('Trade Details'!$D$3:$D$5000,AK$2,'Trade Details'!$T$3:$T$5000,$A12)</f>
        <v>0</v>
      </c>
      <c r="AL12" s="14">
        <f>COUNTIFS('Trade Details'!$D$3:$D$5000,AL$2,'Trade Details'!$T$3:$T$5000,$A12)</f>
        <v>0</v>
      </c>
      <c r="AM12" s="14">
        <f>COUNTIFS('Trade Details'!$D$3:$D$5000,AM$2,'Trade Details'!$T$3:$T$5000,$A12)</f>
        <v>0</v>
      </c>
      <c r="AN12" s="42">
        <f>SUMIFS('Trade Details'!$R$3:$R$5000,'Trade Details'!$D$3:$D$5000,AN$2,'Trade Details'!$T$3:$T$5000,$A12)</f>
        <v>0</v>
      </c>
      <c r="AO12" s="42">
        <f>SUMIFS('Trade Details'!$R$3:$R$5000,'Trade Details'!$D$3:$D$5000,AO$2,'Trade Details'!$T$3:$T$5000,$A12)</f>
        <v>0</v>
      </c>
      <c r="AP12" s="42">
        <f>SUMIFS('Trade Details'!$R$3:$R$5000,'Trade Details'!$D$3:$D$5000,AP$2,'Trade Details'!$T$3:$T$5000,$A12)</f>
        <v>0</v>
      </c>
      <c r="AQ12" s="42">
        <f>SUMIFS('Trade Details'!$R$3:$R$5000,'Trade Details'!$D$3:$D$5000,AQ$2,'Trade Details'!$T$3:$T$5000,$A12)</f>
        <v>0</v>
      </c>
      <c r="AR12" s="42">
        <f>SUMIFS('Trade Details'!$R$3:$R$5000,'Trade Details'!$D$3:$D$5000,AR$2,'Trade Details'!$T$3:$T$5000,$A12)</f>
        <v>0</v>
      </c>
      <c r="AS12" s="42">
        <f>SUMIFS('Trade Details'!$R$3:$R$5000,'Trade Details'!$D$3:$D$5000,AS$2,'Trade Details'!$T$3:$T$5000,$A12)</f>
        <v>0</v>
      </c>
      <c r="AT12" s="60">
        <f t="shared" si="10"/>
        <v>0</v>
      </c>
      <c r="AU12" s="60">
        <f t="shared" si="11"/>
        <v>0</v>
      </c>
      <c r="AV12" s="60">
        <f t="shared" si="12"/>
        <v>0</v>
      </c>
      <c r="AW12" s="60">
        <f t="shared" si="13"/>
        <v>0</v>
      </c>
      <c r="AX12" s="60">
        <f t="shared" si="14"/>
        <v>0</v>
      </c>
      <c r="AY12" s="60">
        <f t="shared" si="15"/>
        <v>0</v>
      </c>
      <c r="AZ12" s="60">
        <f t="shared" si="16"/>
        <v>0</v>
      </c>
      <c r="BB12" s="110"/>
      <c r="BC12" s="110"/>
      <c r="BD12" s="110"/>
      <c r="BE12" s="110"/>
      <c r="BF12" s="110"/>
      <c r="BG12" s="110"/>
      <c r="BH12" s="110"/>
      <c r="BI12" s="110"/>
      <c r="BJ12" s="110"/>
      <c r="BK12" s="110"/>
      <c r="BL12" s="92">
        <f t="shared" si="27"/>
        <v>42308</v>
      </c>
      <c r="BM12" s="93"/>
      <c r="BN12" s="93"/>
      <c r="BO12" s="52"/>
      <c r="BP12" s="94"/>
      <c r="BR12" s="92"/>
      <c r="BZ12" s="92">
        <f t="shared" si="29"/>
        <v>42308</v>
      </c>
      <c r="CA12" s="52" t="str">
        <f t="shared" si="25"/>
        <v xml:space="preserve"> </v>
      </c>
      <c r="CB12" s="12" t="str">
        <f t="shared" si="26"/>
        <v xml:space="preserve"> </v>
      </c>
    </row>
    <row r="13" spans="1:80" ht="15" hidden="1" customHeight="1" x14ac:dyDescent="0.25">
      <c r="A13" s="6">
        <f t="shared" si="17"/>
        <v>11</v>
      </c>
      <c r="B13" s="6">
        <v>2016</v>
      </c>
      <c r="C13" s="6" t="s">
        <v>60</v>
      </c>
      <c r="D13" s="6">
        <f>COUNTIF('Trade Details'!T$3:T$5000,A13)</f>
        <v>0</v>
      </c>
      <c r="E13" s="14">
        <f>SUMIF('Trade Details'!T$3:T$5000,A13,'Trade Details'!Z$3:Z$5000)</f>
        <v>0</v>
      </c>
      <c r="F13" s="15">
        <f t="shared" si="0"/>
        <v>0</v>
      </c>
      <c r="G13" s="14">
        <f>SUMIF('Trade Details'!T$3:T$5000,A13,'Trade Details'!AA$3:AA$5000)</f>
        <v>0</v>
      </c>
      <c r="H13" s="15">
        <f t="shared" si="1"/>
        <v>0</v>
      </c>
      <c r="I13" s="16">
        <f>SUMIF('Trade Details'!T$3:T$5000,A13,'Trade Details'!V$3:V$5000)</f>
        <v>0</v>
      </c>
      <c r="J13" s="17">
        <f t="shared" si="2"/>
        <v>0</v>
      </c>
      <c r="K13" s="16">
        <f>SUMIF('Trade Details'!$T$3:$T$5000,$A13,'Trade Details'!W$3:W$5000)</f>
        <v>0</v>
      </c>
      <c r="L13" s="17">
        <f t="shared" si="3"/>
        <v>0</v>
      </c>
      <c r="M13" s="18">
        <f>SUMIF('Trade Details'!$T$3:$T$5000,$A13,'Trade Details'!X$3:X$5000)</f>
        <v>0</v>
      </c>
      <c r="N13" s="19">
        <f t="shared" si="4"/>
        <v>0</v>
      </c>
      <c r="O13" s="18">
        <f>SUMIF('Trade Details'!$T$3:$T$5000,$A13,'Trade Details'!Y$3:Y$5000)</f>
        <v>0</v>
      </c>
      <c r="P13" s="19">
        <f t="shared" si="5"/>
        <v>0</v>
      </c>
      <c r="Q13" s="44">
        <f>SUMIF('Trade Details'!$T$3:$T$5000,$A13,'Trade Details'!AB$3:AB$5000)</f>
        <v>0</v>
      </c>
      <c r="R13" s="44">
        <f>SUMIF('Trade Details'!$T$3:$T$5000,$A13,'Trade Details'!AD$3:AD$5000)</f>
        <v>0</v>
      </c>
      <c r="S13" s="44">
        <f t="shared" si="6"/>
        <v>0</v>
      </c>
      <c r="T13" s="88">
        <f>IF(D13=0,0,SUMIF('Trade Details'!T$3:T$5000,A13,'Trade Details'!AB$3:AB$5000))</f>
        <v>0</v>
      </c>
      <c r="U13" s="88">
        <f>IF(D13=0,0,SUMIF('Trade Details'!T$3:T$5000,A13,'Trade Details'!AD$3:AD$5000))</f>
        <v>0</v>
      </c>
      <c r="V13" s="88">
        <f>IF(D13=0,0,SUMIF('Trade Details'!T$3:T$5000,A13,'Trade Details'!O$3:O$5000))</f>
        <v>0</v>
      </c>
      <c r="W13" s="88">
        <f t="shared" si="18"/>
        <v>0</v>
      </c>
      <c r="X13" s="88">
        <f t="shared" si="19"/>
        <v>0</v>
      </c>
      <c r="Y13" s="88">
        <f t="shared" si="20"/>
        <v>0</v>
      </c>
      <c r="Z13" s="48">
        <f t="shared" si="7"/>
        <v>206679.28</v>
      </c>
      <c r="AA13" s="29">
        <f t="shared" si="8"/>
        <v>0</v>
      </c>
      <c r="AB13" s="51">
        <f>MAX(Z$2:Z13)</f>
        <v>206698.22</v>
      </c>
      <c r="AC13" s="97">
        <f t="shared" si="9"/>
        <v>9.1639568320551191E-5</v>
      </c>
      <c r="AD13" s="55">
        <f t="array" ref="AD13">MAX(IF('Trade Details'!T$3:T$5000=A13,'Trade Details'!AB$3:AB$5000))</f>
        <v>0</v>
      </c>
      <c r="AE13" s="32">
        <f>IF(AD13=0,0,INDEX('Trade Details'!AC$3:AC$5000,(MATCH(AD13,'Trade Details'!AB$3:AB$5000,0))))</f>
        <v>0</v>
      </c>
      <c r="AF13" s="36">
        <f t="array" ref="AF13">MIN(IF('Trade Details'!T$3:T$5000=A13,'Trade Details'!AD$3:AD$5000))</f>
        <v>0</v>
      </c>
      <c r="AG13" s="37">
        <f>IF(AF13=0,0,INDEX('Trade Details'!AC$3:AC$5000,(MATCH(AF13,'Trade Details'!AD$3:AD$5000,0))))</f>
        <v>0</v>
      </c>
      <c r="AH13" s="14">
        <f>COUNTIFS('Trade Details'!$D$3:$D$5000,AH$2,'Trade Details'!$T$3:$T$5000,$A13)</f>
        <v>0</v>
      </c>
      <c r="AI13" s="14">
        <f>COUNTIFS('Trade Details'!$D$3:$D$5000,AI$2,'Trade Details'!$T$3:$T$5000,$A13)</f>
        <v>0</v>
      </c>
      <c r="AJ13" s="14">
        <f>COUNTIFS('Trade Details'!$D$3:$D$5000,AJ$2,'Trade Details'!$T$3:$T$5000,$A13)</f>
        <v>0</v>
      </c>
      <c r="AK13" s="14">
        <f>COUNTIFS('Trade Details'!$D$3:$D$5000,AK$2,'Trade Details'!$T$3:$T$5000,$A13)</f>
        <v>0</v>
      </c>
      <c r="AL13" s="14">
        <f>COUNTIFS('Trade Details'!$D$3:$D$5000,AL$2,'Trade Details'!$T$3:$T$5000,$A13)</f>
        <v>0</v>
      </c>
      <c r="AM13" s="14">
        <f>COUNTIFS('Trade Details'!$D$3:$D$5000,AM$2,'Trade Details'!$T$3:$T$5000,$A13)</f>
        <v>0</v>
      </c>
      <c r="AN13" s="42">
        <f>SUMIFS('Trade Details'!$R$3:$R$5000,'Trade Details'!$D$3:$D$5000,AN$2,'Trade Details'!$T$3:$T$5000,$A13)</f>
        <v>0</v>
      </c>
      <c r="AO13" s="42">
        <f>SUMIFS('Trade Details'!$R$3:$R$5000,'Trade Details'!$D$3:$D$5000,AO$2,'Trade Details'!$T$3:$T$5000,$A13)</f>
        <v>0</v>
      </c>
      <c r="AP13" s="42">
        <f>SUMIFS('Trade Details'!$R$3:$R$5000,'Trade Details'!$D$3:$D$5000,AP$2,'Trade Details'!$T$3:$T$5000,$A13)</f>
        <v>0</v>
      </c>
      <c r="AQ13" s="42">
        <f>SUMIFS('Trade Details'!$R$3:$R$5000,'Trade Details'!$D$3:$D$5000,AQ$2,'Trade Details'!$T$3:$T$5000,$A13)</f>
        <v>0</v>
      </c>
      <c r="AR13" s="42">
        <f>SUMIFS('Trade Details'!$R$3:$R$5000,'Trade Details'!$D$3:$D$5000,AR$2,'Trade Details'!$T$3:$T$5000,$A13)</f>
        <v>0</v>
      </c>
      <c r="AS13" s="42">
        <f>SUMIFS('Trade Details'!$R$3:$R$5000,'Trade Details'!$D$3:$D$5000,AS$2,'Trade Details'!$T$3:$T$5000,$A13)</f>
        <v>0</v>
      </c>
      <c r="AT13" s="60">
        <f t="shared" si="10"/>
        <v>0</v>
      </c>
      <c r="AU13" s="60">
        <f t="shared" si="11"/>
        <v>0</v>
      </c>
      <c r="AV13" s="60">
        <f t="shared" si="12"/>
        <v>0</v>
      </c>
      <c r="AW13" s="60">
        <f t="shared" si="13"/>
        <v>0</v>
      </c>
      <c r="AX13" s="60">
        <f t="shared" si="14"/>
        <v>0</v>
      </c>
      <c r="AY13" s="60">
        <f t="shared" si="15"/>
        <v>0</v>
      </c>
      <c r="AZ13" s="60">
        <f t="shared" si="16"/>
        <v>0</v>
      </c>
      <c r="BB13" s="110"/>
      <c r="BC13" s="110"/>
      <c r="BD13" s="110"/>
      <c r="BE13" s="110"/>
      <c r="BF13" s="110"/>
      <c r="BG13" s="110"/>
      <c r="BH13" s="110"/>
      <c r="BI13" s="110"/>
      <c r="BJ13" s="110"/>
      <c r="BK13" s="110"/>
      <c r="BL13" s="92">
        <f t="shared" si="27"/>
        <v>42338</v>
      </c>
      <c r="BM13" s="93"/>
      <c r="BN13" s="93"/>
      <c r="BO13" s="52"/>
      <c r="BP13" s="94"/>
      <c r="BR13" s="92"/>
      <c r="BZ13" s="92">
        <f t="shared" si="29"/>
        <v>42338</v>
      </c>
      <c r="CA13" s="52" t="str">
        <f t="shared" si="25"/>
        <v xml:space="preserve"> </v>
      </c>
      <c r="CB13" s="12" t="str">
        <f t="shared" si="26"/>
        <v xml:space="preserve"> </v>
      </c>
    </row>
    <row r="14" spans="1:80" ht="15" hidden="1" customHeight="1" x14ac:dyDescent="0.25">
      <c r="A14" s="6">
        <f t="shared" si="17"/>
        <v>12</v>
      </c>
      <c r="B14" s="6">
        <v>2016</v>
      </c>
      <c r="C14" s="6" t="s">
        <v>61</v>
      </c>
      <c r="D14" s="6">
        <f>COUNTIF('Trade Details'!T$3:T$5000,A14)</f>
        <v>0</v>
      </c>
      <c r="E14" s="14">
        <f>SUMIF('Trade Details'!T$3:T$5000,A14,'Trade Details'!Z$3:Z$5000)</f>
        <v>0</v>
      </c>
      <c r="F14" s="15">
        <f t="shared" si="0"/>
        <v>0</v>
      </c>
      <c r="G14" s="14">
        <f>SUMIF('Trade Details'!T$3:T$5000,A14,'Trade Details'!AA$3:AA$5000)</f>
        <v>0</v>
      </c>
      <c r="H14" s="15">
        <f t="shared" si="1"/>
        <v>0</v>
      </c>
      <c r="I14" s="16">
        <f>SUMIF('Trade Details'!T$3:T$5000,A14,'Trade Details'!V$3:V$5000)</f>
        <v>0</v>
      </c>
      <c r="J14" s="17">
        <f t="shared" si="2"/>
        <v>0</v>
      </c>
      <c r="K14" s="16">
        <f>SUMIF('Trade Details'!$T$3:$T$5000,$A14,'Trade Details'!W$3:W$5000)</f>
        <v>0</v>
      </c>
      <c r="L14" s="17">
        <f t="shared" si="3"/>
        <v>0</v>
      </c>
      <c r="M14" s="18">
        <f>SUMIF('Trade Details'!$T$3:$T$5000,$A14,'Trade Details'!X$3:X$5000)</f>
        <v>0</v>
      </c>
      <c r="N14" s="19">
        <f t="shared" si="4"/>
        <v>0</v>
      </c>
      <c r="O14" s="18">
        <f>SUMIF('Trade Details'!$T$3:$T$5000,$A14,'Trade Details'!Y$3:Y$5000)</f>
        <v>0</v>
      </c>
      <c r="P14" s="19">
        <f t="shared" si="5"/>
        <v>0</v>
      </c>
      <c r="Q14" s="44">
        <f>SUMIF('Trade Details'!$T$3:$T$5000,$A14,'Trade Details'!AB$3:AB$5000)</f>
        <v>0</v>
      </c>
      <c r="R14" s="44">
        <f>SUMIF('Trade Details'!$T$3:$T$5000,$A14,'Trade Details'!AD$3:AD$5000)</f>
        <v>0</v>
      </c>
      <c r="S14" s="44">
        <f t="shared" si="6"/>
        <v>0</v>
      </c>
      <c r="T14" s="88">
        <f>IF(D14=0,0,SUMIF('Trade Details'!T$3:T$5000,A14,'Trade Details'!AB$3:AB$5000))</f>
        <v>0</v>
      </c>
      <c r="U14" s="88">
        <f>IF(D14=0,0,SUMIF('Trade Details'!T$3:T$5000,A14,'Trade Details'!AD$3:AD$5000))</f>
        <v>0</v>
      </c>
      <c r="V14" s="88">
        <f>IF(D14=0,0,SUMIF('Trade Details'!T$3:T$5000,A14,'Trade Details'!O$3:O$5000))</f>
        <v>0</v>
      </c>
      <c r="W14" s="88">
        <f t="shared" si="18"/>
        <v>0</v>
      </c>
      <c r="X14" s="88">
        <f t="shared" si="19"/>
        <v>0</v>
      </c>
      <c r="Y14" s="88">
        <f t="shared" si="20"/>
        <v>0</v>
      </c>
      <c r="Z14" s="48">
        <f t="shared" si="7"/>
        <v>206679.28</v>
      </c>
      <c r="AA14" s="29">
        <f t="shared" si="8"/>
        <v>0</v>
      </c>
      <c r="AB14" s="51">
        <f>MAX(Z$2:Z14)</f>
        <v>206698.22</v>
      </c>
      <c r="AC14" s="97">
        <f t="shared" si="9"/>
        <v>9.1639568320551191E-5</v>
      </c>
      <c r="AD14" s="55">
        <f t="array" ref="AD14">MAX(IF('Trade Details'!T$3:T$5000=A14,'Trade Details'!AB$3:AB$5000))</f>
        <v>0</v>
      </c>
      <c r="AE14" s="32">
        <f>IF(AD14=0,0,INDEX('Trade Details'!AC$3:AC$5000,(MATCH(AD14,'Trade Details'!AB$3:AB$5000,0))))</f>
        <v>0</v>
      </c>
      <c r="AF14" s="36">
        <f t="array" ref="AF14">MIN(IF('Trade Details'!T$3:T$5000=A14,'Trade Details'!AD$3:AD$5000))</f>
        <v>0</v>
      </c>
      <c r="AG14" s="37">
        <f>IF(AF14=0,0,INDEX('Trade Details'!AC$3:AC$5000,(MATCH(AF14,'Trade Details'!AD$3:AD$5000,0))))</f>
        <v>0</v>
      </c>
      <c r="AH14" s="14">
        <f>COUNTIFS('Trade Details'!$D$3:$D$5000,AH$2,'Trade Details'!$T$3:$T$5000,$A14)</f>
        <v>0</v>
      </c>
      <c r="AI14" s="14">
        <f>COUNTIFS('Trade Details'!$D$3:$D$5000,AI$2,'Trade Details'!$T$3:$T$5000,$A14)</f>
        <v>0</v>
      </c>
      <c r="AJ14" s="14">
        <f>COUNTIFS('Trade Details'!$D$3:$D$5000,AJ$2,'Trade Details'!$T$3:$T$5000,$A14)</f>
        <v>0</v>
      </c>
      <c r="AK14" s="14">
        <f>COUNTIFS('Trade Details'!$D$3:$D$5000,AK$2,'Trade Details'!$T$3:$T$5000,$A14)</f>
        <v>0</v>
      </c>
      <c r="AL14" s="14">
        <f>COUNTIFS('Trade Details'!$D$3:$D$5000,AL$2,'Trade Details'!$T$3:$T$5000,$A14)</f>
        <v>0</v>
      </c>
      <c r="AM14" s="14">
        <f>COUNTIFS('Trade Details'!$D$3:$D$5000,AM$2,'Trade Details'!$T$3:$T$5000,$A14)</f>
        <v>0</v>
      </c>
      <c r="AN14" s="42">
        <f>SUMIFS('Trade Details'!$R$3:$R$5000,'Trade Details'!$D$3:$D$5000,AN$2,'Trade Details'!$T$3:$T$5000,$A14)</f>
        <v>0</v>
      </c>
      <c r="AO14" s="42">
        <f>SUMIFS('Trade Details'!$R$3:$R$5000,'Trade Details'!$D$3:$D$5000,AO$2,'Trade Details'!$T$3:$T$5000,$A14)</f>
        <v>0</v>
      </c>
      <c r="AP14" s="42">
        <f>SUMIFS('Trade Details'!$R$3:$R$5000,'Trade Details'!$D$3:$D$5000,AP$2,'Trade Details'!$T$3:$T$5000,$A14)</f>
        <v>0</v>
      </c>
      <c r="AQ14" s="42">
        <f>SUMIFS('Trade Details'!$R$3:$R$5000,'Trade Details'!$D$3:$D$5000,AQ$2,'Trade Details'!$T$3:$T$5000,$A14)</f>
        <v>0</v>
      </c>
      <c r="AR14" s="42">
        <f>SUMIFS('Trade Details'!$R$3:$R$5000,'Trade Details'!$D$3:$D$5000,AR$2,'Trade Details'!$T$3:$T$5000,$A14)</f>
        <v>0</v>
      </c>
      <c r="AS14" s="42">
        <f>SUMIFS('Trade Details'!$R$3:$R$5000,'Trade Details'!$D$3:$D$5000,AS$2,'Trade Details'!$T$3:$T$5000,$A14)</f>
        <v>0</v>
      </c>
      <c r="AT14" s="60">
        <f t="shared" si="10"/>
        <v>0</v>
      </c>
      <c r="AU14" s="60">
        <f t="shared" si="11"/>
        <v>0</v>
      </c>
      <c r="AV14" s="60">
        <f t="shared" si="12"/>
        <v>0</v>
      </c>
      <c r="AW14" s="60">
        <f t="shared" si="13"/>
        <v>0</v>
      </c>
      <c r="AX14" s="60">
        <f t="shared" si="14"/>
        <v>0</v>
      </c>
      <c r="AY14" s="60">
        <f t="shared" si="15"/>
        <v>0</v>
      </c>
      <c r="AZ14" s="60">
        <f t="shared" si="16"/>
        <v>0</v>
      </c>
      <c r="BB14" s="110"/>
      <c r="BC14" s="110"/>
      <c r="BD14" s="110"/>
      <c r="BE14" s="110"/>
      <c r="BF14" s="110"/>
      <c r="BG14" s="110"/>
      <c r="BH14" s="110"/>
      <c r="BI14" s="110"/>
      <c r="BJ14" s="110"/>
      <c r="BK14" s="110"/>
      <c r="BL14" s="92">
        <f t="shared" si="27"/>
        <v>42369</v>
      </c>
      <c r="BM14" s="93"/>
      <c r="BN14" s="93"/>
      <c r="BO14" s="52"/>
      <c r="BP14" s="94"/>
      <c r="BR14" s="92"/>
      <c r="BZ14" s="92">
        <f t="shared" si="29"/>
        <v>42369</v>
      </c>
      <c r="CA14" s="52" t="str">
        <f t="shared" si="25"/>
        <v xml:space="preserve"> </v>
      </c>
      <c r="CB14" s="12" t="str">
        <f t="shared" si="26"/>
        <v xml:space="preserve"> </v>
      </c>
    </row>
    <row r="15" spans="1:80" ht="15" hidden="1" customHeight="1" x14ac:dyDescent="0.25">
      <c r="A15" s="6">
        <f t="shared" si="17"/>
        <v>13</v>
      </c>
      <c r="B15" s="6">
        <f>B14+1</f>
        <v>2017</v>
      </c>
      <c r="C15" s="6" t="s">
        <v>52</v>
      </c>
      <c r="D15" s="6">
        <f>COUNTIF('Trade Details'!T$3:T$5000,A15)</f>
        <v>0</v>
      </c>
      <c r="E15" s="14">
        <f>SUMIF('Trade Details'!T$3:T$5000,A15,'Trade Details'!Z$3:Z$5000)</f>
        <v>0</v>
      </c>
      <c r="F15" s="15">
        <f t="shared" si="0"/>
        <v>0</v>
      </c>
      <c r="G15" s="14">
        <f>SUMIF('Trade Details'!T$3:T$5000,A15,'Trade Details'!AA$3:AA$5000)</f>
        <v>0</v>
      </c>
      <c r="H15" s="15">
        <f t="shared" si="1"/>
        <v>0</v>
      </c>
      <c r="I15" s="16">
        <f>SUMIF('Trade Details'!T$3:T$5000,A15,'Trade Details'!V$3:V$5000)</f>
        <v>0</v>
      </c>
      <c r="J15" s="17">
        <f t="shared" si="2"/>
        <v>0</v>
      </c>
      <c r="K15" s="16">
        <f>SUMIF('Trade Details'!$T$3:$T$5000,$A15,'Trade Details'!W$3:W$5000)</f>
        <v>0</v>
      </c>
      <c r="L15" s="17">
        <f t="shared" si="3"/>
        <v>0</v>
      </c>
      <c r="M15" s="18">
        <f>SUMIF('Trade Details'!$T$3:$T$5000,$A15,'Trade Details'!X$3:X$5000)</f>
        <v>0</v>
      </c>
      <c r="N15" s="19">
        <f t="shared" si="4"/>
        <v>0</v>
      </c>
      <c r="O15" s="18">
        <f>SUMIF('Trade Details'!$T$3:$T$5000,$A15,'Trade Details'!Y$3:Y$5000)</f>
        <v>0</v>
      </c>
      <c r="P15" s="19">
        <f t="shared" si="5"/>
        <v>0</v>
      </c>
      <c r="Q15" s="44">
        <f>SUMIF('Trade Details'!$T$3:$T$5000,$A15,'Trade Details'!AB$3:AB$5000)</f>
        <v>0</v>
      </c>
      <c r="R15" s="44">
        <f>SUMIF('Trade Details'!$T$3:$T$5000,$A15,'Trade Details'!AD$3:AD$5000)</f>
        <v>0</v>
      </c>
      <c r="S15" s="44">
        <f t="shared" si="6"/>
        <v>0</v>
      </c>
      <c r="T15" s="88">
        <f>IF(D15=0,0,SUMIF('Trade Details'!T$3:T$5000,A15,'Trade Details'!AB$3:AB$5000))</f>
        <v>0</v>
      </c>
      <c r="U15" s="88">
        <f>IF(D15=0,0,SUMIF('Trade Details'!T$3:T$5000,A15,'Trade Details'!AD$3:AD$5000))</f>
        <v>0</v>
      </c>
      <c r="V15" s="88">
        <f>IF(D15=0,0,SUMIF('Trade Details'!T$3:T$5000,A15,'Trade Details'!O$3:O$5000))</f>
        <v>0</v>
      </c>
      <c r="W15" s="88">
        <f t="shared" si="18"/>
        <v>0</v>
      </c>
      <c r="X15" s="88">
        <f t="shared" si="19"/>
        <v>0</v>
      </c>
      <c r="Y15" s="88">
        <f t="shared" si="20"/>
        <v>0</v>
      </c>
      <c r="Z15" s="48">
        <f t="shared" si="7"/>
        <v>206679.28</v>
      </c>
      <c r="AA15" s="29">
        <f t="shared" si="8"/>
        <v>0</v>
      </c>
      <c r="AB15" s="51">
        <f>MAX(Z$2:Z15)</f>
        <v>206698.22</v>
      </c>
      <c r="AC15" s="97">
        <f t="shared" si="9"/>
        <v>9.1639568320551191E-5</v>
      </c>
      <c r="AD15" s="55">
        <f t="array" ref="AD15">MAX(IF('Trade Details'!T$3:T$5000=A15,'Trade Details'!AB$3:AB$5000))</f>
        <v>0</v>
      </c>
      <c r="AE15" s="32">
        <f>IF(AD15=0,0,INDEX('Trade Details'!AC$3:AC$5000,(MATCH(AD15,'Trade Details'!AB$3:AB$5000,0))))</f>
        <v>0</v>
      </c>
      <c r="AF15" s="36">
        <f t="array" ref="AF15">MIN(IF('Trade Details'!T$3:T$5000=A15,'Trade Details'!AD$3:AD$5000))</f>
        <v>0</v>
      </c>
      <c r="AG15" s="37">
        <f>IF(AF15=0,0,INDEX('Trade Details'!AC$3:AC$5000,(MATCH(AF15,'Trade Details'!AD$3:AD$5000,0))))</f>
        <v>0</v>
      </c>
      <c r="AH15" s="14">
        <f>COUNTIFS('Trade Details'!$D$3:$D$5000,AH$2,'Trade Details'!$T$3:$T$5000,$A15)</f>
        <v>0</v>
      </c>
      <c r="AI15" s="14">
        <f>COUNTIFS('Trade Details'!$D$3:$D$5000,AI$2,'Trade Details'!$T$3:$T$5000,$A15)</f>
        <v>0</v>
      </c>
      <c r="AJ15" s="14">
        <f>COUNTIFS('Trade Details'!$D$3:$D$5000,AJ$2,'Trade Details'!$T$3:$T$5000,$A15)</f>
        <v>0</v>
      </c>
      <c r="AK15" s="14">
        <f>COUNTIFS('Trade Details'!$D$3:$D$5000,AK$2,'Trade Details'!$T$3:$T$5000,$A15)</f>
        <v>0</v>
      </c>
      <c r="AL15" s="14">
        <f>COUNTIFS('Trade Details'!$D$3:$D$5000,AL$2,'Trade Details'!$T$3:$T$5000,$A15)</f>
        <v>0</v>
      </c>
      <c r="AM15" s="14">
        <f>COUNTIFS('Trade Details'!$D$3:$D$5000,AM$2,'Trade Details'!$T$3:$T$5000,$A15)</f>
        <v>0</v>
      </c>
      <c r="AN15" s="42">
        <f>SUMIFS('Trade Details'!$R$3:$R$5000,'Trade Details'!$D$3:$D$5000,AN$2,'Trade Details'!$T$3:$T$5000,$A15)</f>
        <v>0</v>
      </c>
      <c r="AO15" s="42">
        <f>SUMIFS('Trade Details'!$R$3:$R$5000,'Trade Details'!$D$3:$D$5000,AO$2,'Trade Details'!$T$3:$T$5000,$A15)</f>
        <v>0</v>
      </c>
      <c r="AP15" s="42">
        <f>SUMIFS('Trade Details'!$R$3:$R$5000,'Trade Details'!$D$3:$D$5000,AP$2,'Trade Details'!$T$3:$T$5000,$A15)</f>
        <v>0</v>
      </c>
      <c r="AQ15" s="42">
        <f>SUMIFS('Trade Details'!$R$3:$R$5000,'Trade Details'!$D$3:$D$5000,AQ$2,'Trade Details'!$T$3:$T$5000,$A15)</f>
        <v>0</v>
      </c>
      <c r="AR15" s="42">
        <f>SUMIFS('Trade Details'!$R$3:$R$5000,'Trade Details'!$D$3:$D$5000,AR$2,'Trade Details'!$T$3:$T$5000,$A15)</f>
        <v>0</v>
      </c>
      <c r="AS15" s="42">
        <f>SUMIFS('Trade Details'!$R$3:$R$5000,'Trade Details'!$D$3:$D$5000,AS$2,'Trade Details'!$T$3:$T$5000,$A15)</f>
        <v>0</v>
      </c>
      <c r="AT15" s="60">
        <f t="shared" si="10"/>
        <v>0</v>
      </c>
      <c r="AU15" s="60">
        <f t="shared" si="11"/>
        <v>0</v>
      </c>
      <c r="AV15" s="60">
        <f t="shared" si="12"/>
        <v>0</v>
      </c>
      <c r="AW15" s="60">
        <f t="shared" si="13"/>
        <v>0</v>
      </c>
      <c r="AX15" s="60">
        <f t="shared" si="14"/>
        <v>0</v>
      </c>
      <c r="AY15" s="60">
        <f t="shared" si="15"/>
        <v>0</v>
      </c>
      <c r="AZ15" s="60">
        <f t="shared" si="16"/>
        <v>0</v>
      </c>
      <c r="BB15" s="110"/>
      <c r="BC15" s="110"/>
      <c r="BD15" s="110"/>
      <c r="BE15" s="110"/>
      <c r="BF15" s="110"/>
      <c r="BG15" s="110"/>
      <c r="BH15" s="110"/>
      <c r="BI15" s="110"/>
      <c r="BJ15" s="110"/>
      <c r="BK15" s="110"/>
      <c r="BL15" s="92">
        <f t="shared" si="27"/>
        <v>42400</v>
      </c>
      <c r="BM15" s="93"/>
      <c r="BN15" s="93"/>
      <c r="BO15" s="52"/>
      <c r="BP15" s="94"/>
      <c r="BR15" s="92"/>
      <c r="BZ15" s="92">
        <f t="shared" si="29"/>
        <v>42400</v>
      </c>
      <c r="CA15" s="52" t="str">
        <f t="shared" si="25"/>
        <v xml:space="preserve"> </v>
      </c>
      <c r="CB15" s="12" t="str">
        <f t="shared" si="26"/>
        <v xml:space="preserve"> </v>
      </c>
    </row>
    <row r="16" spans="1:80" ht="15" hidden="1" customHeight="1" x14ac:dyDescent="0.25">
      <c r="A16" s="6">
        <f t="shared" si="17"/>
        <v>14</v>
      </c>
      <c r="B16" s="6">
        <f t="shared" ref="B16:B26" si="39">B15</f>
        <v>2017</v>
      </c>
      <c r="C16" s="6" t="s">
        <v>53</v>
      </c>
      <c r="D16" s="6">
        <f>COUNTIF('Trade Details'!T$3:T$5000,A16)</f>
        <v>0</v>
      </c>
      <c r="E16" s="14">
        <f>SUMIF('Trade Details'!T$3:T$5000,A16,'Trade Details'!Z$3:Z$5000)</f>
        <v>0</v>
      </c>
      <c r="F16" s="15">
        <f t="shared" si="0"/>
        <v>0</v>
      </c>
      <c r="G16" s="14">
        <f>SUMIF('Trade Details'!T$3:T$5000,A16,'Trade Details'!AA$3:AA$5000)</f>
        <v>0</v>
      </c>
      <c r="H16" s="15">
        <f t="shared" si="1"/>
        <v>0</v>
      </c>
      <c r="I16" s="16">
        <f>SUMIF('Trade Details'!T$3:T$5000,A16,'Trade Details'!V$3:V$5000)</f>
        <v>0</v>
      </c>
      <c r="J16" s="17">
        <f t="shared" si="2"/>
        <v>0</v>
      </c>
      <c r="K16" s="16">
        <f>SUMIF('Trade Details'!$T$3:$T$5000,$A16,'Trade Details'!W$3:W$5000)</f>
        <v>0</v>
      </c>
      <c r="L16" s="17">
        <f t="shared" si="3"/>
        <v>0</v>
      </c>
      <c r="M16" s="18">
        <f>SUMIF('Trade Details'!$T$3:$T$5000,$A16,'Trade Details'!X$3:X$5000)</f>
        <v>0</v>
      </c>
      <c r="N16" s="19">
        <f t="shared" si="4"/>
        <v>0</v>
      </c>
      <c r="O16" s="18">
        <f>SUMIF('Trade Details'!$T$3:$T$5000,$A16,'Trade Details'!Y$3:Y$5000)</f>
        <v>0</v>
      </c>
      <c r="P16" s="19">
        <f t="shared" si="5"/>
        <v>0</v>
      </c>
      <c r="Q16" s="44">
        <f>SUMIF('Trade Details'!$T$3:$T$5000,$A16,'Trade Details'!AB$3:AB$5000)</f>
        <v>0</v>
      </c>
      <c r="R16" s="44">
        <f>SUMIF('Trade Details'!$T$3:$T$5000,$A16,'Trade Details'!AD$3:AD$5000)</f>
        <v>0</v>
      </c>
      <c r="S16" s="44">
        <f t="shared" si="6"/>
        <v>0</v>
      </c>
      <c r="T16" s="88">
        <f>IF(D16=0,0,SUMIF('Trade Details'!T$3:T$5000,A16,'Trade Details'!AB$3:AB$5000))</f>
        <v>0</v>
      </c>
      <c r="U16" s="88">
        <f>IF(D16=0,0,SUMIF('Trade Details'!T$3:T$5000,A16,'Trade Details'!AD$3:AD$5000))</f>
        <v>0</v>
      </c>
      <c r="V16" s="88">
        <f>IF(D16=0,0,SUMIF('Trade Details'!T$3:T$5000,A16,'Trade Details'!O$3:O$5000))</f>
        <v>0</v>
      </c>
      <c r="W16" s="88">
        <f t="shared" si="18"/>
        <v>0</v>
      </c>
      <c r="X16" s="88">
        <f t="shared" si="19"/>
        <v>0</v>
      </c>
      <c r="Y16" s="88">
        <f t="shared" si="20"/>
        <v>0</v>
      </c>
      <c r="Z16" s="48">
        <f t="shared" si="7"/>
        <v>206679.28</v>
      </c>
      <c r="AA16" s="29">
        <f t="shared" si="8"/>
        <v>0</v>
      </c>
      <c r="AB16" s="51">
        <f>MAX(Z$2:Z16)</f>
        <v>206698.22</v>
      </c>
      <c r="AC16" s="97">
        <f t="shared" si="9"/>
        <v>9.1639568320551191E-5</v>
      </c>
      <c r="AD16" s="55">
        <f t="array" ref="AD16">MAX(IF('Trade Details'!T$3:T$5000=A16,'Trade Details'!AB$3:AB$5000))</f>
        <v>0</v>
      </c>
      <c r="AE16" s="32">
        <f>IF(AD16=0,0,INDEX('Trade Details'!AC$3:AC$5000,(MATCH(AD16,'Trade Details'!AB$3:AB$5000,0))))</f>
        <v>0</v>
      </c>
      <c r="AF16" s="36">
        <f t="array" ref="AF16">MIN(IF('Trade Details'!T$3:T$5000=A16,'Trade Details'!AD$3:AD$5000))</f>
        <v>0</v>
      </c>
      <c r="AG16" s="37">
        <f>IF(AF16=0,0,INDEX('Trade Details'!AC$3:AC$5000,(MATCH(AF16,'Trade Details'!AD$3:AD$5000,0))))</f>
        <v>0</v>
      </c>
      <c r="AH16" s="14">
        <f>COUNTIFS('Trade Details'!$D$3:$D$5000,AH$2,'Trade Details'!$T$3:$T$5000,$A16)</f>
        <v>0</v>
      </c>
      <c r="AI16" s="14">
        <f>COUNTIFS('Trade Details'!$D$3:$D$5000,AI$2,'Trade Details'!$T$3:$T$5000,$A16)</f>
        <v>0</v>
      </c>
      <c r="AJ16" s="14">
        <f>COUNTIFS('Trade Details'!$D$3:$D$5000,AJ$2,'Trade Details'!$T$3:$T$5000,$A16)</f>
        <v>0</v>
      </c>
      <c r="AK16" s="14">
        <f>COUNTIFS('Trade Details'!$D$3:$D$5000,AK$2,'Trade Details'!$T$3:$T$5000,$A16)</f>
        <v>0</v>
      </c>
      <c r="AL16" s="14">
        <f>COUNTIFS('Trade Details'!$D$3:$D$5000,AL$2,'Trade Details'!$T$3:$T$5000,$A16)</f>
        <v>0</v>
      </c>
      <c r="AM16" s="14">
        <f>COUNTIFS('Trade Details'!$D$3:$D$5000,AM$2,'Trade Details'!$T$3:$T$5000,$A16)</f>
        <v>0</v>
      </c>
      <c r="AN16" s="42">
        <f>SUMIFS('Trade Details'!$R$3:$R$5000,'Trade Details'!$D$3:$D$5000,AN$2,'Trade Details'!$T$3:$T$5000,$A16)</f>
        <v>0</v>
      </c>
      <c r="AO16" s="42">
        <f>SUMIFS('Trade Details'!$R$3:$R$5000,'Trade Details'!$D$3:$D$5000,AO$2,'Trade Details'!$T$3:$T$5000,$A16)</f>
        <v>0</v>
      </c>
      <c r="AP16" s="42">
        <f>SUMIFS('Trade Details'!$R$3:$R$5000,'Trade Details'!$D$3:$D$5000,AP$2,'Trade Details'!$T$3:$T$5000,$A16)</f>
        <v>0</v>
      </c>
      <c r="AQ16" s="42">
        <f>SUMIFS('Trade Details'!$R$3:$R$5000,'Trade Details'!$D$3:$D$5000,AQ$2,'Trade Details'!$T$3:$T$5000,$A16)</f>
        <v>0</v>
      </c>
      <c r="AR16" s="42">
        <f>SUMIFS('Trade Details'!$R$3:$R$5000,'Trade Details'!$D$3:$D$5000,AR$2,'Trade Details'!$T$3:$T$5000,$A16)</f>
        <v>0</v>
      </c>
      <c r="AS16" s="42">
        <f>SUMIFS('Trade Details'!$R$3:$R$5000,'Trade Details'!$D$3:$D$5000,AS$2,'Trade Details'!$T$3:$T$5000,$A16)</f>
        <v>0</v>
      </c>
      <c r="AT16" s="60">
        <f t="shared" si="10"/>
        <v>0</v>
      </c>
      <c r="AU16" s="60">
        <f t="shared" si="11"/>
        <v>0</v>
      </c>
      <c r="AV16" s="60">
        <f t="shared" si="12"/>
        <v>0</v>
      </c>
      <c r="AW16" s="60">
        <f t="shared" si="13"/>
        <v>0</v>
      </c>
      <c r="AX16" s="60">
        <f t="shared" si="14"/>
        <v>0</v>
      </c>
      <c r="AY16" s="60">
        <f t="shared" si="15"/>
        <v>0</v>
      </c>
      <c r="AZ16" s="60">
        <f t="shared" si="16"/>
        <v>0</v>
      </c>
      <c r="BB16" s="110"/>
      <c r="BC16" s="110"/>
      <c r="BD16" s="110"/>
      <c r="BE16" s="110"/>
      <c r="BF16" s="110"/>
      <c r="BG16" s="110"/>
      <c r="BH16" s="110"/>
      <c r="BI16" s="110"/>
      <c r="BJ16" s="110"/>
      <c r="BK16" s="110"/>
      <c r="BL16" s="92">
        <f t="shared" si="27"/>
        <v>42429</v>
      </c>
      <c r="BM16" s="93"/>
      <c r="BN16" s="93"/>
      <c r="BO16" s="52"/>
      <c r="BP16" s="94"/>
      <c r="BR16" s="92"/>
      <c r="BZ16" s="92">
        <f t="shared" si="29"/>
        <v>42429</v>
      </c>
      <c r="CA16" s="52" t="str">
        <f t="shared" si="25"/>
        <v xml:space="preserve"> </v>
      </c>
      <c r="CB16" s="12" t="str">
        <f t="shared" si="26"/>
        <v xml:space="preserve"> </v>
      </c>
    </row>
    <row r="17" spans="1:80" ht="15" hidden="1" customHeight="1" x14ac:dyDescent="0.25">
      <c r="A17" s="6">
        <f t="shared" si="17"/>
        <v>15</v>
      </c>
      <c r="B17" s="6">
        <f t="shared" si="39"/>
        <v>2017</v>
      </c>
      <c r="C17" s="6" t="s">
        <v>54</v>
      </c>
      <c r="D17" s="6">
        <f>COUNTIF('Trade Details'!T$3:T$5000,A17)</f>
        <v>0</v>
      </c>
      <c r="E17" s="14">
        <f>SUMIF('Trade Details'!T$3:T$5000,A17,'Trade Details'!Z$3:Z$5000)</f>
        <v>0</v>
      </c>
      <c r="F17" s="15">
        <f t="shared" si="0"/>
        <v>0</v>
      </c>
      <c r="G17" s="14">
        <f>SUMIF('Trade Details'!T$3:T$5000,A17,'Trade Details'!AA$3:AA$5000)</f>
        <v>0</v>
      </c>
      <c r="H17" s="15">
        <f t="shared" si="1"/>
        <v>0</v>
      </c>
      <c r="I17" s="16">
        <f>SUMIF('Trade Details'!T$3:T$5000,A17,'Trade Details'!V$3:V$5000)</f>
        <v>0</v>
      </c>
      <c r="J17" s="17">
        <f t="shared" si="2"/>
        <v>0</v>
      </c>
      <c r="K17" s="16">
        <f>SUMIF('Trade Details'!$T$3:$T$5000,$A17,'Trade Details'!W$3:W$5000)</f>
        <v>0</v>
      </c>
      <c r="L17" s="17">
        <f t="shared" si="3"/>
        <v>0</v>
      </c>
      <c r="M17" s="18">
        <f>SUMIF('Trade Details'!$T$3:$T$5000,$A17,'Trade Details'!X$3:X$5000)</f>
        <v>0</v>
      </c>
      <c r="N17" s="19">
        <f t="shared" si="4"/>
        <v>0</v>
      </c>
      <c r="O17" s="18">
        <f>SUMIF('Trade Details'!$T$3:$T$5000,$A17,'Trade Details'!Y$3:Y$5000)</f>
        <v>0</v>
      </c>
      <c r="P17" s="19">
        <f t="shared" si="5"/>
        <v>0</v>
      </c>
      <c r="Q17" s="44">
        <f>SUMIF('Trade Details'!$T$3:$T$5000,$A17,'Trade Details'!AB$3:AB$5000)</f>
        <v>0</v>
      </c>
      <c r="R17" s="44">
        <f>SUMIF('Trade Details'!$T$3:$T$5000,$A17,'Trade Details'!AD$3:AD$5000)</f>
        <v>0</v>
      </c>
      <c r="S17" s="44">
        <f t="shared" si="6"/>
        <v>0</v>
      </c>
      <c r="T17" s="88">
        <f>IF(D17=0,0,SUMIF('Trade Details'!T$3:T$5000,A17,'Trade Details'!AB$3:AB$5000))</f>
        <v>0</v>
      </c>
      <c r="U17" s="88">
        <f>IF(D17=0,0,SUMIF('Trade Details'!T$3:T$5000,A17,'Trade Details'!AD$3:AD$5000))</f>
        <v>0</v>
      </c>
      <c r="V17" s="88">
        <f>IF(D17=0,0,SUMIF('Trade Details'!T$3:T$5000,A17,'Trade Details'!O$3:O$5000))</f>
        <v>0</v>
      </c>
      <c r="W17" s="88">
        <f t="shared" si="18"/>
        <v>0</v>
      </c>
      <c r="X17" s="88">
        <f t="shared" si="19"/>
        <v>0</v>
      </c>
      <c r="Y17" s="88">
        <f t="shared" si="20"/>
        <v>0</v>
      </c>
      <c r="Z17" s="48">
        <f t="shared" si="7"/>
        <v>206679.28</v>
      </c>
      <c r="AA17" s="29">
        <f t="shared" si="8"/>
        <v>0</v>
      </c>
      <c r="AB17" s="51">
        <f>MAX(Z$2:Z17)</f>
        <v>206698.22</v>
      </c>
      <c r="AC17" s="97">
        <f t="shared" si="9"/>
        <v>9.1639568320551191E-5</v>
      </c>
      <c r="AD17" s="55">
        <f t="array" ref="AD17">MAX(IF('Trade Details'!T$3:T$5000=A17,'Trade Details'!AB$3:AB$5000))</f>
        <v>0</v>
      </c>
      <c r="AE17" s="32">
        <f>IF(AD17=0,0,INDEX('Trade Details'!AC$3:AC$5000,(MATCH(AD17,'Trade Details'!AB$3:AB$5000,0))))</f>
        <v>0</v>
      </c>
      <c r="AF17" s="36">
        <f t="array" ref="AF17">MIN(IF('Trade Details'!T$3:T$5000=A17,'Trade Details'!AD$3:AD$5000))</f>
        <v>0</v>
      </c>
      <c r="AG17" s="37">
        <f>IF(AF17=0,0,INDEX('Trade Details'!AC$3:AC$5000,(MATCH(AF17,'Trade Details'!AD$3:AD$5000,0))))</f>
        <v>0</v>
      </c>
      <c r="AH17" s="14">
        <f>COUNTIFS('Trade Details'!$D$3:$D$5000,AH$2,'Trade Details'!$T$3:$T$5000,$A17)</f>
        <v>0</v>
      </c>
      <c r="AI17" s="14">
        <f>COUNTIFS('Trade Details'!$D$3:$D$5000,AI$2,'Trade Details'!$T$3:$T$5000,$A17)</f>
        <v>0</v>
      </c>
      <c r="AJ17" s="14">
        <f>COUNTIFS('Trade Details'!$D$3:$D$5000,AJ$2,'Trade Details'!$T$3:$T$5000,$A17)</f>
        <v>0</v>
      </c>
      <c r="AK17" s="14">
        <f>COUNTIFS('Trade Details'!$D$3:$D$5000,AK$2,'Trade Details'!$T$3:$T$5000,$A17)</f>
        <v>0</v>
      </c>
      <c r="AL17" s="14">
        <f>COUNTIFS('Trade Details'!$D$3:$D$5000,AL$2,'Trade Details'!$T$3:$T$5000,$A17)</f>
        <v>0</v>
      </c>
      <c r="AM17" s="14">
        <f>COUNTIFS('Trade Details'!$D$3:$D$5000,AM$2,'Trade Details'!$T$3:$T$5000,$A17)</f>
        <v>0</v>
      </c>
      <c r="AN17" s="42">
        <f>SUMIFS('Trade Details'!$R$3:$R$5000,'Trade Details'!$D$3:$D$5000,AN$2,'Trade Details'!$T$3:$T$5000,$A17)</f>
        <v>0</v>
      </c>
      <c r="AO17" s="42">
        <f>SUMIFS('Trade Details'!$R$3:$R$5000,'Trade Details'!$D$3:$D$5000,AO$2,'Trade Details'!$T$3:$T$5000,$A17)</f>
        <v>0</v>
      </c>
      <c r="AP17" s="42">
        <f>SUMIFS('Trade Details'!$R$3:$R$5000,'Trade Details'!$D$3:$D$5000,AP$2,'Trade Details'!$T$3:$T$5000,$A17)</f>
        <v>0</v>
      </c>
      <c r="AQ17" s="42">
        <f>SUMIFS('Trade Details'!$R$3:$R$5000,'Trade Details'!$D$3:$D$5000,AQ$2,'Trade Details'!$T$3:$T$5000,$A17)</f>
        <v>0</v>
      </c>
      <c r="AR17" s="42">
        <f>SUMIFS('Trade Details'!$R$3:$R$5000,'Trade Details'!$D$3:$D$5000,AR$2,'Trade Details'!$T$3:$T$5000,$A17)</f>
        <v>0</v>
      </c>
      <c r="AS17" s="42">
        <f>SUMIFS('Trade Details'!$R$3:$R$5000,'Trade Details'!$D$3:$D$5000,AS$2,'Trade Details'!$T$3:$T$5000,$A17)</f>
        <v>0</v>
      </c>
      <c r="AT17" s="60">
        <f t="shared" si="10"/>
        <v>0</v>
      </c>
      <c r="AU17" s="60">
        <f t="shared" si="11"/>
        <v>0</v>
      </c>
      <c r="AV17" s="60">
        <f t="shared" si="12"/>
        <v>0</v>
      </c>
      <c r="AW17" s="60">
        <f t="shared" si="13"/>
        <v>0</v>
      </c>
      <c r="AX17" s="60">
        <f t="shared" si="14"/>
        <v>0</v>
      </c>
      <c r="AY17" s="60">
        <f t="shared" si="15"/>
        <v>0</v>
      </c>
      <c r="AZ17" s="60">
        <f t="shared" si="16"/>
        <v>0</v>
      </c>
      <c r="BB17" s="110"/>
      <c r="BC17" s="110"/>
      <c r="BD17" s="110"/>
      <c r="BE17" s="110"/>
      <c r="BF17" s="110"/>
      <c r="BG17" s="110"/>
      <c r="BH17" s="110"/>
      <c r="BI17" s="110"/>
      <c r="BJ17" s="110"/>
      <c r="BK17" s="110"/>
      <c r="BL17" s="92">
        <f t="shared" si="27"/>
        <v>42460</v>
      </c>
      <c r="BM17" s="93"/>
      <c r="BN17" s="93"/>
      <c r="BO17" s="52"/>
      <c r="BP17" s="94"/>
      <c r="BR17" s="92"/>
      <c r="BZ17" s="92">
        <f t="shared" si="29"/>
        <v>42460</v>
      </c>
      <c r="CA17" s="52" t="str">
        <f t="shared" si="25"/>
        <v xml:space="preserve"> </v>
      </c>
      <c r="CB17" s="12" t="str">
        <f t="shared" si="26"/>
        <v xml:space="preserve"> </v>
      </c>
    </row>
    <row r="18" spans="1:80" ht="15" hidden="1" customHeight="1" x14ac:dyDescent="0.25">
      <c r="A18" s="6">
        <f t="shared" si="17"/>
        <v>16</v>
      </c>
      <c r="B18" s="6">
        <f t="shared" si="39"/>
        <v>2017</v>
      </c>
      <c r="C18" s="6" t="s">
        <v>55</v>
      </c>
      <c r="D18" s="6">
        <f>COUNTIF('Trade Details'!T$3:T$5000,A18)</f>
        <v>0</v>
      </c>
      <c r="E18" s="14">
        <f>SUMIF('Trade Details'!T$3:T$5000,A18,'Trade Details'!Z$3:Z$5000)</f>
        <v>0</v>
      </c>
      <c r="F18" s="15">
        <f t="shared" si="0"/>
        <v>0</v>
      </c>
      <c r="G18" s="14">
        <f>SUMIF('Trade Details'!T$3:T$5000,A18,'Trade Details'!AA$3:AA$5000)</f>
        <v>0</v>
      </c>
      <c r="H18" s="15">
        <f t="shared" si="1"/>
        <v>0</v>
      </c>
      <c r="I18" s="16">
        <f>SUMIF('Trade Details'!T$3:T$5000,A18,'Trade Details'!V$3:V$5000)</f>
        <v>0</v>
      </c>
      <c r="J18" s="17">
        <f t="shared" si="2"/>
        <v>0</v>
      </c>
      <c r="K18" s="16">
        <f>SUMIF('Trade Details'!$T$3:$T$5000,$A18,'Trade Details'!W$3:W$5000)</f>
        <v>0</v>
      </c>
      <c r="L18" s="17">
        <f t="shared" si="3"/>
        <v>0</v>
      </c>
      <c r="M18" s="18">
        <f>SUMIF('Trade Details'!$T$3:$T$5000,$A18,'Trade Details'!X$3:X$5000)</f>
        <v>0</v>
      </c>
      <c r="N18" s="19">
        <f t="shared" si="4"/>
        <v>0</v>
      </c>
      <c r="O18" s="18">
        <f>SUMIF('Trade Details'!$T$3:$T$5000,$A18,'Trade Details'!Y$3:Y$5000)</f>
        <v>0</v>
      </c>
      <c r="P18" s="19">
        <f t="shared" si="5"/>
        <v>0</v>
      </c>
      <c r="Q18" s="44">
        <f>SUMIF('Trade Details'!$T$3:$T$5000,$A18,'Trade Details'!AB$3:AB$5000)</f>
        <v>0</v>
      </c>
      <c r="R18" s="44">
        <f>SUMIF('Trade Details'!$T$3:$T$5000,$A18,'Trade Details'!AD$3:AD$5000)</f>
        <v>0</v>
      </c>
      <c r="S18" s="44">
        <f t="shared" si="6"/>
        <v>0</v>
      </c>
      <c r="T18" s="88">
        <f>IF(D18=0,0,SUMIF('Trade Details'!T$3:T$5000,A18,'Trade Details'!AB$3:AB$5000))</f>
        <v>0</v>
      </c>
      <c r="U18" s="88">
        <f>IF(D18=0,0,SUMIF('Trade Details'!T$3:T$5000,A18,'Trade Details'!AD$3:AD$5000))</f>
        <v>0</v>
      </c>
      <c r="V18" s="88">
        <f>IF(D18=0,0,SUMIF('Trade Details'!T$3:T$5000,A18,'Trade Details'!O$3:O$5000))</f>
        <v>0</v>
      </c>
      <c r="W18" s="88">
        <f t="shared" si="18"/>
        <v>0</v>
      </c>
      <c r="X18" s="88">
        <f t="shared" si="19"/>
        <v>0</v>
      </c>
      <c r="Y18" s="88">
        <f t="shared" si="20"/>
        <v>0</v>
      </c>
      <c r="Z18" s="48">
        <f t="shared" si="7"/>
        <v>206679.28</v>
      </c>
      <c r="AA18" s="29">
        <f t="shared" si="8"/>
        <v>0</v>
      </c>
      <c r="AB18" s="51">
        <f>MAX(Z$2:Z18)</f>
        <v>206698.22</v>
      </c>
      <c r="AC18" s="97">
        <f t="shared" si="9"/>
        <v>9.1639568320551191E-5</v>
      </c>
      <c r="AD18" s="55">
        <f t="array" ref="AD18">MAX(IF('Trade Details'!T$3:T$5000=A18,'Trade Details'!AB$3:AB$5000))</f>
        <v>0</v>
      </c>
      <c r="AE18" s="32">
        <f>IF(AD18=0,0,INDEX('Trade Details'!AC$3:AC$5000,(MATCH(AD18,'Trade Details'!AB$3:AB$5000,0))))</f>
        <v>0</v>
      </c>
      <c r="AF18" s="36">
        <f t="array" ref="AF18">MIN(IF('Trade Details'!T$3:T$5000=A18,'Trade Details'!AD$3:AD$5000))</f>
        <v>0</v>
      </c>
      <c r="AG18" s="37">
        <f>IF(AF18=0,0,INDEX('Trade Details'!AC$3:AC$5000,(MATCH(AF18,'Trade Details'!AD$3:AD$5000,0))))</f>
        <v>0</v>
      </c>
      <c r="AH18" s="14">
        <f>COUNTIFS('Trade Details'!$D$3:$D$5000,AH$2,'Trade Details'!$T$3:$T$5000,$A18)</f>
        <v>0</v>
      </c>
      <c r="AI18" s="14">
        <f>COUNTIFS('Trade Details'!$D$3:$D$5000,AI$2,'Trade Details'!$T$3:$T$5000,$A18)</f>
        <v>0</v>
      </c>
      <c r="AJ18" s="14">
        <f>COUNTIFS('Trade Details'!$D$3:$D$5000,AJ$2,'Trade Details'!$T$3:$T$5000,$A18)</f>
        <v>0</v>
      </c>
      <c r="AK18" s="14">
        <f>COUNTIFS('Trade Details'!$D$3:$D$5000,AK$2,'Trade Details'!$T$3:$T$5000,$A18)</f>
        <v>0</v>
      </c>
      <c r="AL18" s="14">
        <f>COUNTIFS('Trade Details'!$D$3:$D$5000,AL$2,'Trade Details'!$T$3:$T$5000,$A18)</f>
        <v>0</v>
      </c>
      <c r="AM18" s="14">
        <f>COUNTIFS('Trade Details'!$D$3:$D$5000,AM$2,'Trade Details'!$T$3:$T$5000,$A18)</f>
        <v>0</v>
      </c>
      <c r="AN18" s="42">
        <f>SUMIFS('Trade Details'!$R$3:$R$5000,'Trade Details'!$D$3:$D$5000,AN$2,'Trade Details'!$T$3:$T$5000,$A18)</f>
        <v>0</v>
      </c>
      <c r="AO18" s="42">
        <f>SUMIFS('Trade Details'!$R$3:$R$5000,'Trade Details'!$D$3:$D$5000,AO$2,'Trade Details'!$T$3:$T$5000,$A18)</f>
        <v>0</v>
      </c>
      <c r="AP18" s="42">
        <f>SUMIFS('Trade Details'!$R$3:$R$5000,'Trade Details'!$D$3:$D$5000,AP$2,'Trade Details'!$T$3:$T$5000,$A18)</f>
        <v>0</v>
      </c>
      <c r="AQ18" s="42">
        <f>SUMIFS('Trade Details'!$R$3:$R$5000,'Trade Details'!$D$3:$D$5000,AQ$2,'Trade Details'!$T$3:$T$5000,$A18)</f>
        <v>0</v>
      </c>
      <c r="AR18" s="42">
        <f>SUMIFS('Trade Details'!$R$3:$R$5000,'Trade Details'!$D$3:$D$5000,AR$2,'Trade Details'!$T$3:$T$5000,$A18)</f>
        <v>0</v>
      </c>
      <c r="AS18" s="42">
        <f>SUMIFS('Trade Details'!$R$3:$R$5000,'Trade Details'!$D$3:$D$5000,AS$2,'Trade Details'!$T$3:$T$5000,$A18)</f>
        <v>0</v>
      </c>
      <c r="AT18" s="60">
        <f t="shared" si="10"/>
        <v>0</v>
      </c>
      <c r="AU18" s="60">
        <f t="shared" si="11"/>
        <v>0</v>
      </c>
      <c r="AV18" s="60">
        <f t="shared" si="12"/>
        <v>0</v>
      </c>
      <c r="AW18" s="60">
        <f t="shared" si="13"/>
        <v>0</v>
      </c>
      <c r="AX18" s="60">
        <f t="shared" si="14"/>
        <v>0</v>
      </c>
      <c r="AY18" s="60">
        <f t="shared" si="15"/>
        <v>0</v>
      </c>
      <c r="AZ18" s="60">
        <f t="shared" si="16"/>
        <v>0</v>
      </c>
      <c r="BB18" s="110"/>
      <c r="BC18" s="110"/>
      <c r="BD18" s="110"/>
      <c r="BE18" s="110"/>
      <c r="BF18" s="110"/>
      <c r="BG18" s="110"/>
      <c r="BH18" s="110"/>
      <c r="BI18" s="110"/>
      <c r="BJ18" s="110"/>
      <c r="BK18" s="110"/>
      <c r="BL18" s="92">
        <f t="shared" si="27"/>
        <v>42490</v>
      </c>
      <c r="BM18" s="93"/>
      <c r="BN18" s="93"/>
      <c r="BO18" s="52"/>
      <c r="BP18" s="94"/>
      <c r="BR18" s="92"/>
      <c r="BZ18" s="92">
        <f t="shared" si="29"/>
        <v>42490</v>
      </c>
      <c r="CA18" s="52" t="str">
        <f t="shared" si="25"/>
        <v xml:space="preserve"> </v>
      </c>
      <c r="CB18" s="12" t="str">
        <f t="shared" si="26"/>
        <v xml:space="preserve"> </v>
      </c>
    </row>
    <row r="19" spans="1:80" ht="15" hidden="1" customHeight="1" x14ac:dyDescent="0.25">
      <c r="A19" s="6">
        <f t="shared" si="17"/>
        <v>17</v>
      </c>
      <c r="B19" s="6">
        <f t="shared" si="39"/>
        <v>2017</v>
      </c>
      <c r="C19" s="6" t="s">
        <v>47</v>
      </c>
      <c r="D19" s="6">
        <f>COUNTIF('Trade Details'!T$3:T$5000,A19)</f>
        <v>0</v>
      </c>
      <c r="E19" s="14">
        <f>SUMIF('Trade Details'!T$3:T$5000,A19,'Trade Details'!Z$3:Z$5000)</f>
        <v>0</v>
      </c>
      <c r="F19" s="15">
        <f t="shared" si="0"/>
        <v>0</v>
      </c>
      <c r="G19" s="14">
        <f>SUMIF('Trade Details'!T$3:T$5000,A19,'Trade Details'!AA$3:AA$5000)</f>
        <v>0</v>
      </c>
      <c r="H19" s="15">
        <f t="shared" si="1"/>
        <v>0</v>
      </c>
      <c r="I19" s="16">
        <f>SUMIF('Trade Details'!T$3:T$5000,A19,'Trade Details'!V$3:V$5000)</f>
        <v>0</v>
      </c>
      <c r="J19" s="17">
        <f t="shared" si="2"/>
        <v>0</v>
      </c>
      <c r="K19" s="16">
        <f>SUMIF('Trade Details'!$T$3:$T$5000,$A19,'Trade Details'!W$3:W$5000)</f>
        <v>0</v>
      </c>
      <c r="L19" s="17">
        <f t="shared" si="3"/>
        <v>0</v>
      </c>
      <c r="M19" s="18">
        <f>SUMIF('Trade Details'!$T$3:$T$5000,$A19,'Trade Details'!X$3:X$5000)</f>
        <v>0</v>
      </c>
      <c r="N19" s="19">
        <f t="shared" si="4"/>
        <v>0</v>
      </c>
      <c r="O19" s="18">
        <f>SUMIF('Trade Details'!$T$3:$T$5000,$A19,'Trade Details'!Y$3:Y$5000)</f>
        <v>0</v>
      </c>
      <c r="P19" s="19">
        <f t="shared" si="5"/>
        <v>0</v>
      </c>
      <c r="Q19" s="44">
        <f>SUMIF('Trade Details'!$T$3:$T$5000,$A19,'Trade Details'!AB$3:AB$5000)</f>
        <v>0</v>
      </c>
      <c r="R19" s="44">
        <f>SUMIF('Trade Details'!$T$3:$T$5000,$A19,'Trade Details'!AD$3:AD$5000)</f>
        <v>0</v>
      </c>
      <c r="S19" s="44">
        <f t="shared" si="6"/>
        <v>0</v>
      </c>
      <c r="T19" s="88">
        <f>IF(D19=0,0,SUMIF('Trade Details'!T$3:T$5000,A19,'Trade Details'!AB$3:AB$5000))</f>
        <v>0</v>
      </c>
      <c r="U19" s="88">
        <f>IF(D19=0,0,SUMIF('Trade Details'!T$3:T$5000,A19,'Trade Details'!AD$3:AD$5000))</f>
        <v>0</v>
      </c>
      <c r="V19" s="88">
        <f>IF(D19=0,0,SUMIF('Trade Details'!T$3:T$5000,A19,'Trade Details'!O$3:O$5000))</f>
        <v>0</v>
      </c>
      <c r="W19" s="88">
        <f t="shared" si="18"/>
        <v>0</v>
      </c>
      <c r="X19" s="88">
        <f t="shared" si="19"/>
        <v>0</v>
      </c>
      <c r="Y19" s="88">
        <f t="shared" si="20"/>
        <v>0</v>
      </c>
      <c r="Z19" s="48">
        <f t="shared" si="7"/>
        <v>206679.28</v>
      </c>
      <c r="AA19" s="29">
        <f t="shared" si="8"/>
        <v>0</v>
      </c>
      <c r="AB19" s="51">
        <f>MAX(Z$2:Z19)</f>
        <v>206698.22</v>
      </c>
      <c r="AC19" s="97">
        <f t="shared" si="9"/>
        <v>9.1639568320551191E-5</v>
      </c>
      <c r="AD19" s="55">
        <f t="array" ref="AD19">MAX(IF('Trade Details'!T$3:T$5000=A19,'Trade Details'!AB$3:AB$5000))</f>
        <v>0</v>
      </c>
      <c r="AE19" s="32">
        <f>IF(AD19=0,0,INDEX('Trade Details'!AC$3:AC$5000,(MATCH(AD19,'Trade Details'!AB$3:AB$5000,0))))</f>
        <v>0</v>
      </c>
      <c r="AF19" s="36">
        <f t="array" ref="AF19">MIN(IF('Trade Details'!T$3:T$5000=A19,'Trade Details'!AD$3:AD$5000))</f>
        <v>0</v>
      </c>
      <c r="AG19" s="37">
        <f>IF(AF19=0,0,INDEX('Trade Details'!AC$3:AC$5000,(MATCH(AF19,'Trade Details'!AD$3:AD$5000,0))))</f>
        <v>0</v>
      </c>
      <c r="AH19" s="14">
        <f>COUNTIFS('Trade Details'!$D$3:$D$5000,AH$2,'Trade Details'!$T$3:$T$5000,$A19)</f>
        <v>0</v>
      </c>
      <c r="AI19" s="14">
        <f>COUNTIFS('Trade Details'!$D$3:$D$5000,AI$2,'Trade Details'!$T$3:$T$5000,$A19)</f>
        <v>0</v>
      </c>
      <c r="AJ19" s="14">
        <f>COUNTIFS('Trade Details'!$D$3:$D$5000,AJ$2,'Trade Details'!$T$3:$T$5000,$A19)</f>
        <v>0</v>
      </c>
      <c r="AK19" s="14">
        <f>COUNTIFS('Trade Details'!$D$3:$D$5000,AK$2,'Trade Details'!$T$3:$T$5000,$A19)</f>
        <v>0</v>
      </c>
      <c r="AL19" s="14">
        <f>COUNTIFS('Trade Details'!$D$3:$D$5000,AL$2,'Trade Details'!$T$3:$T$5000,$A19)</f>
        <v>0</v>
      </c>
      <c r="AM19" s="14">
        <f>COUNTIFS('Trade Details'!$D$3:$D$5000,AM$2,'Trade Details'!$T$3:$T$5000,$A19)</f>
        <v>0</v>
      </c>
      <c r="AN19" s="42">
        <f>SUMIFS('Trade Details'!$R$3:$R$5000,'Trade Details'!$D$3:$D$5000,AN$2,'Trade Details'!$T$3:$T$5000,$A19)</f>
        <v>0</v>
      </c>
      <c r="AO19" s="42">
        <f>SUMIFS('Trade Details'!$R$3:$R$5000,'Trade Details'!$D$3:$D$5000,AO$2,'Trade Details'!$T$3:$T$5000,$A19)</f>
        <v>0</v>
      </c>
      <c r="AP19" s="42">
        <f>SUMIFS('Trade Details'!$R$3:$R$5000,'Trade Details'!$D$3:$D$5000,AP$2,'Trade Details'!$T$3:$T$5000,$A19)</f>
        <v>0</v>
      </c>
      <c r="AQ19" s="42">
        <f>SUMIFS('Trade Details'!$R$3:$R$5000,'Trade Details'!$D$3:$D$5000,AQ$2,'Trade Details'!$T$3:$T$5000,$A19)</f>
        <v>0</v>
      </c>
      <c r="AR19" s="42">
        <f>SUMIFS('Trade Details'!$R$3:$R$5000,'Trade Details'!$D$3:$D$5000,AR$2,'Trade Details'!$T$3:$T$5000,$A19)</f>
        <v>0</v>
      </c>
      <c r="AS19" s="42">
        <f>SUMIFS('Trade Details'!$R$3:$R$5000,'Trade Details'!$D$3:$D$5000,AS$2,'Trade Details'!$T$3:$T$5000,$A19)</f>
        <v>0</v>
      </c>
      <c r="AT19" s="60">
        <f t="shared" si="10"/>
        <v>0</v>
      </c>
      <c r="AU19" s="60">
        <f t="shared" si="11"/>
        <v>0</v>
      </c>
      <c r="AV19" s="60">
        <f t="shared" si="12"/>
        <v>0</v>
      </c>
      <c r="AW19" s="60">
        <f t="shared" si="13"/>
        <v>0</v>
      </c>
      <c r="AX19" s="60">
        <f t="shared" si="14"/>
        <v>0</v>
      </c>
      <c r="AY19" s="60">
        <f t="shared" si="15"/>
        <v>0</v>
      </c>
      <c r="AZ19" s="60">
        <f t="shared" si="16"/>
        <v>0</v>
      </c>
      <c r="BB19" s="110"/>
      <c r="BC19" s="110"/>
      <c r="BD19" s="110"/>
      <c r="BE19" s="110"/>
      <c r="BF19" s="110"/>
      <c r="BG19" s="110"/>
      <c r="BH19" s="110"/>
      <c r="BI19" s="110"/>
      <c r="BJ19" s="110"/>
      <c r="BK19" s="110"/>
      <c r="BL19" s="92">
        <f t="shared" si="27"/>
        <v>42521</v>
      </c>
      <c r="BM19" s="93"/>
      <c r="BN19" s="93"/>
      <c r="BO19" s="52"/>
      <c r="BP19" s="94"/>
      <c r="BR19" s="92"/>
      <c r="BZ19" s="92">
        <f t="shared" si="29"/>
        <v>42521</v>
      </c>
      <c r="CA19" s="52" t="str">
        <f t="shared" si="25"/>
        <v xml:space="preserve"> </v>
      </c>
      <c r="CB19" s="12" t="str">
        <f t="shared" si="26"/>
        <v xml:space="preserve"> </v>
      </c>
    </row>
    <row r="20" spans="1:80" ht="15" hidden="1" customHeight="1" x14ac:dyDescent="0.25">
      <c r="A20" s="6">
        <f t="shared" si="17"/>
        <v>18</v>
      </c>
      <c r="B20" s="6">
        <f t="shared" si="39"/>
        <v>2017</v>
      </c>
      <c r="C20" s="6" t="s">
        <v>56</v>
      </c>
      <c r="D20" s="6">
        <f>COUNTIF('Trade Details'!T$3:T$5000,A20)</f>
        <v>0</v>
      </c>
      <c r="E20" s="14">
        <f>SUMIF('Trade Details'!T$3:T$5000,A20,'Trade Details'!Z$3:Z$5000)</f>
        <v>0</v>
      </c>
      <c r="F20" s="15">
        <f t="shared" si="0"/>
        <v>0</v>
      </c>
      <c r="G20" s="14">
        <f>SUMIF('Trade Details'!T$3:T$5000,A20,'Trade Details'!AA$3:AA$5000)</f>
        <v>0</v>
      </c>
      <c r="H20" s="15">
        <f t="shared" si="1"/>
        <v>0</v>
      </c>
      <c r="I20" s="16">
        <f>SUMIF('Trade Details'!T$3:T$5000,A20,'Trade Details'!V$3:V$5000)</f>
        <v>0</v>
      </c>
      <c r="J20" s="17">
        <f t="shared" si="2"/>
        <v>0</v>
      </c>
      <c r="K20" s="16">
        <f>SUMIF('Trade Details'!$T$3:$T$5000,$A20,'Trade Details'!W$3:W$5000)</f>
        <v>0</v>
      </c>
      <c r="L20" s="17">
        <f t="shared" si="3"/>
        <v>0</v>
      </c>
      <c r="M20" s="18">
        <f>SUMIF('Trade Details'!$T$3:$T$5000,$A20,'Trade Details'!X$3:X$5000)</f>
        <v>0</v>
      </c>
      <c r="N20" s="19">
        <f t="shared" si="4"/>
        <v>0</v>
      </c>
      <c r="O20" s="18">
        <f>SUMIF('Trade Details'!$T$3:$T$5000,$A20,'Trade Details'!Y$3:Y$5000)</f>
        <v>0</v>
      </c>
      <c r="P20" s="19">
        <f t="shared" si="5"/>
        <v>0</v>
      </c>
      <c r="Q20" s="44">
        <f>SUMIF('Trade Details'!$T$3:$T$5000,$A20,'Trade Details'!AB$3:AB$5000)</f>
        <v>0</v>
      </c>
      <c r="R20" s="44">
        <f>SUMIF('Trade Details'!$T$3:$T$5000,$A20,'Trade Details'!AD$3:AD$5000)</f>
        <v>0</v>
      </c>
      <c r="S20" s="44">
        <f t="shared" si="6"/>
        <v>0</v>
      </c>
      <c r="T20" s="88">
        <f>IF(D20=0,0,SUMIF('Trade Details'!T$3:T$5000,A20,'Trade Details'!AB$3:AB$5000))</f>
        <v>0</v>
      </c>
      <c r="U20" s="88">
        <f>IF(D20=0,0,SUMIF('Trade Details'!T$3:T$5000,A20,'Trade Details'!AD$3:AD$5000))</f>
        <v>0</v>
      </c>
      <c r="V20" s="88">
        <f>IF(D20=0,0,SUMIF('Trade Details'!T$3:T$5000,A20,'Trade Details'!O$3:O$5000))</f>
        <v>0</v>
      </c>
      <c r="W20" s="88">
        <f t="shared" si="18"/>
        <v>0</v>
      </c>
      <c r="X20" s="88">
        <f t="shared" si="19"/>
        <v>0</v>
      </c>
      <c r="Y20" s="88">
        <f t="shared" si="20"/>
        <v>0</v>
      </c>
      <c r="Z20" s="48">
        <f t="shared" si="7"/>
        <v>206679.28</v>
      </c>
      <c r="AA20" s="29">
        <f t="shared" si="8"/>
        <v>0</v>
      </c>
      <c r="AB20" s="51">
        <f>MAX(Z$2:Z20)</f>
        <v>206698.22</v>
      </c>
      <c r="AC20" s="97">
        <f t="shared" si="9"/>
        <v>9.1639568320551191E-5</v>
      </c>
      <c r="AD20" s="55">
        <f t="array" ref="AD20">MAX(IF('Trade Details'!T$3:T$5000=A20,'Trade Details'!AB$3:AB$5000))</f>
        <v>0</v>
      </c>
      <c r="AE20" s="32">
        <f>IF(AD20=0,0,INDEX('Trade Details'!AC$3:AC$5000,(MATCH(AD20,'Trade Details'!AB$3:AB$5000,0))))</f>
        <v>0</v>
      </c>
      <c r="AF20" s="36">
        <f t="array" ref="AF20">MIN(IF('Trade Details'!T$3:T$5000=A20,'Trade Details'!AD$3:AD$5000))</f>
        <v>0</v>
      </c>
      <c r="AG20" s="37">
        <f>IF(AF20=0,0,INDEX('Trade Details'!AC$3:AC$5000,(MATCH(AF20,'Trade Details'!AD$3:AD$5000,0))))</f>
        <v>0</v>
      </c>
      <c r="AH20" s="14">
        <f>COUNTIFS('Trade Details'!$D$3:$D$5000,AH$2,'Trade Details'!$T$3:$T$5000,$A20)</f>
        <v>0</v>
      </c>
      <c r="AI20" s="14">
        <f>COUNTIFS('Trade Details'!$D$3:$D$5000,AI$2,'Trade Details'!$T$3:$T$5000,$A20)</f>
        <v>0</v>
      </c>
      <c r="AJ20" s="14">
        <f>COUNTIFS('Trade Details'!$D$3:$D$5000,AJ$2,'Trade Details'!$T$3:$T$5000,$A20)</f>
        <v>0</v>
      </c>
      <c r="AK20" s="14">
        <f>COUNTIFS('Trade Details'!$D$3:$D$5000,AK$2,'Trade Details'!$T$3:$T$5000,$A20)</f>
        <v>0</v>
      </c>
      <c r="AL20" s="14">
        <f>COUNTIFS('Trade Details'!$D$3:$D$5000,AL$2,'Trade Details'!$T$3:$T$5000,$A20)</f>
        <v>0</v>
      </c>
      <c r="AM20" s="14">
        <f>COUNTIFS('Trade Details'!$D$3:$D$5000,AM$2,'Trade Details'!$T$3:$T$5000,$A20)</f>
        <v>0</v>
      </c>
      <c r="AN20" s="42">
        <f>SUMIFS('Trade Details'!$R$3:$R$5000,'Trade Details'!$D$3:$D$5000,AN$2,'Trade Details'!$T$3:$T$5000,$A20)</f>
        <v>0</v>
      </c>
      <c r="AO20" s="42">
        <f>SUMIFS('Trade Details'!$R$3:$R$5000,'Trade Details'!$D$3:$D$5000,AO$2,'Trade Details'!$T$3:$T$5000,$A20)</f>
        <v>0</v>
      </c>
      <c r="AP20" s="42">
        <f>SUMIFS('Trade Details'!$R$3:$R$5000,'Trade Details'!$D$3:$D$5000,AP$2,'Trade Details'!$T$3:$T$5000,$A20)</f>
        <v>0</v>
      </c>
      <c r="AQ20" s="42">
        <f>SUMIFS('Trade Details'!$R$3:$R$5000,'Trade Details'!$D$3:$D$5000,AQ$2,'Trade Details'!$T$3:$T$5000,$A20)</f>
        <v>0</v>
      </c>
      <c r="AR20" s="42">
        <f>SUMIFS('Trade Details'!$R$3:$R$5000,'Trade Details'!$D$3:$D$5000,AR$2,'Trade Details'!$T$3:$T$5000,$A20)</f>
        <v>0</v>
      </c>
      <c r="AS20" s="42">
        <f>SUMIFS('Trade Details'!$R$3:$R$5000,'Trade Details'!$D$3:$D$5000,AS$2,'Trade Details'!$T$3:$T$5000,$A20)</f>
        <v>0</v>
      </c>
      <c r="AT20" s="60">
        <f t="shared" si="10"/>
        <v>0</v>
      </c>
      <c r="AU20" s="60">
        <f t="shared" si="11"/>
        <v>0</v>
      </c>
      <c r="AV20" s="60">
        <f t="shared" si="12"/>
        <v>0</v>
      </c>
      <c r="AW20" s="60">
        <f t="shared" si="13"/>
        <v>0</v>
      </c>
      <c r="AX20" s="60">
        <f t="shared" si="14"/>
        <v>0</v>
      </c>
      <c r="AY20" s="60">
        <f t="shared" si="15"/>
        <v>0</v>
      </c>
      <c r="AZ20" s="60">
        <f t="shared" si="16"/>
        <v>0</v>
      </c>
      <c r="BB20" s="110"/>
      <c r="BC20" s="110"/>
      <c r="BD20" s="110"/>
      <c r="BE20" s="110"/>
      <c r="BF20" s="110"/>
      <c r="BG20" s="110"/>
      <c r="BH20" s="110"/>
      <c r="BI20" s="110"/>
      <c r="BJ20" s="110"/>
      <c r="BK20" s="110"/>
      <c r="BL20" s="92">
        <f t="shared" si="27"/>
        <v>42551</v>
      </c>
      <c r="BM20" s="93"/>
      <c r="BN20" s="93"/>
      <c r="BO20" s="52"/>
      <c r="BP20" s="94"/>
      <c r="BR20" s="92"/>
      <c r="BZ20" t="str">
        <f>IF(D20=0," ",C20&amp;" "&amp;B20)</f>
        <v xml:space="preserve"> </v>
      </c>
      <c r="CA20" s="52" t="str">
        <f t="shared" si="25"/>
        <v xml:space="preserve"> </v>
      </c>
      <c r="CB20" s="11" t="str">
        <f t="shared" si="26"/>
        <v xml:space="preserve"> </v>
      </c>
    </row>
    <row r="21" spans="1:80" ht="15" hidden="1" customHeight="1" x14ac:dyDescent="0.25">
      <c r="A21" s="6">
        <f t="shared" si="17"/>
        <v>19</v>
      </c>
      <c r="B21" s="6">
        <f t="shared" si="39"/>
        <v>2017</v>
      </c>
      <c r="C21" s="6" t="s">
        <v>57</v>
      </c>
      <c r="D21" s="6">
        <f>COUNTIF('Trade Details'!T$3:T$5000,A21)</f>
        <v>0</v>
      </c>
      <c r="E21" s="14">
        <f>SUMIF('Trade Details'!T$3:T$5000,A21,'Trade Details'!Z$3:Z$5000)</f>
        <v>0</v>
      </c>
      <c r="F21" s="15">
        <f t="shared" si="0"/>
        <v>0</v>
      </c>
      <c r="G21" s="14">
        <f>SUMIF('Trade Details'!T$3:T$5000,A21,'Trade Details'!AA$3:AA$5000)</f>
        <v>0</v>
      </c>
      <c r="H21" s="15">
        <f t="shared" si="1"/>
        <v>0</v>
      </c>
      <c r="I21" s="16">
        <f>SUMIF('Trade Details'!T$3:T$5000,A21,'Trade Details'!V$3:V$5000)</f>
        <v>0</v>
      </c>
      <c r="J21" s="17">
        <f t="shared" si="2"/>
        <v>0</v>
      </c>
      <c r="K21" s="16">
        <f>SUMIF('Trade Details'!$T$3:$T$5000,$A21,'Trade Details'!W$3:W$5000)</f>
        <v>0</v>
      </c>
      <c r="L21" s="17">
        <f t="shared" si="3"/>
        <v>0</v>
      </c>
      <c r="M21" s="18">
        <f>SUMIF('Trade Details'!$T$3:$T$5000,$A21,'Trade Details'!X$3:X$5000)</f>
        <v>0</v>
      </c>
      <c r="N21" s="19">
        <f t="shared" si="4"/>
        <v>0</v>
      </c>
      <c r="O21" s="18">
        <f>SUMIF('Trade Details'!$T$3:$T$5000,$A21,'Trade Details'!Y$3:Y$5000)</f>
        <v>0</v>
      </c>
      <c r="P21" s="19">
        <f t="shared" si="5"/>
        <v>0</v>
      </c>
      <c r="Q21" s="44">
        <f>SUMIF('Trade Details'!$T$3:$T$5000,$A21,'Trade Details'!AB$3:AB$5000)</f>
        <v>0</v>
      </c>
      <c r="R21" s="44">
        <f>SUMIF('Trade Details'!$T$3:$T$5000,$A21,'Trade Details'!AD$3:AD$5000)</f>
        <v>0</v>
      </c>
      <c r="S21" s="44">
        <f t="shared" si="6"/>
        <v>0</v>
      </c>
      <c r="T21" s="88">
        <f>IF(D21=0,0,SUMIF('Trade Details'!T$3:T$5000,A21,'Trade Details'!AB$3:AB$5000))</f>
        <v>0</v>
      </c>
      <c r="U21" s="88">
        <f>IF(D21=0,0,SUMIF('Trade Details'!T$3:T$5000,A21,'Trade Details'!AD$3:AD$5000))</f>
        <v>0</v>
      </c>
      <c r="V21" s="88">
        <f>IF(D21=0,0,SUMIF('Trade Details'!T$3:T$5000,A21,'Trade Details'!O$3:O$5000))</f>
        <v>0</v>
      </c>
      <c r="W21" s="88">
        <f t="shared" si="18"/>
        <v>0</v>
      </c>
      <c r="X21" s="88">
        <f t="shared" si="19"/>
        <v>0</v>
      </c>
      <c r="Y21" s="88">
        <f t="shared" si="20"/>
        <v>0</v>
      </c>
      <c r="Z21" s="48">
        <f t="shared" si="7"/>
        <v>206679.28</v>
      </c>
      <c r="AA21" s="29">
        <f t="shared" si="8"/>
        <v>0</v>
      </c>
      <c r="AB21" s="51">
        <f>MAX(Z$2:Z21)</f>
        <v>206698.22</v>
      </c>
      <c r="AC21" s="97">
        <f t="shared" si="9"/>
        <v>9.1639568320551191E-5</v>
      </c>
      <c r="AD21" s="55">
        <f t="array" ref="AD21">MAX(IF('Trade Details'!T$3:T$5000=A21,'Trade Details'!AB$3:AB$5000))</f>
        <v>0</v>
      </c>
      <c r="AE21" s="32">
        <f>IF(AD21=0,0,INDEX('Trade Details'!AC$3:AC$5000,(MATCH(AD21,'Trade Details'!AB$3:AB$5000,0))))</f>
        <v>0</v>
      </c>
      <c r="AF21" s="36">
        <f t="array" ref="AF21">MIN(IF('Trade Details'!T$3:T$5000=A21,'Trade Details'!AD$3:AD$5000))</f>
        <v>0</v>
      </c>
      <c r="AG21" s="37">
        <f>IF(AF21=0,0,INDEX('Trade Details'!AC$3:AC$5000,(MATCH(AF21,'Trade Details'!AD$3:AD$5000,0))))</f>
        <v>0</v>
      </c>
      <c r="AH21" s="14">
        <f>COUNTIFS('Trade Details'!$D$3:$D$5000,AH$2,'Trade Details'!$T$3:$T$5000,$A21)</f>
        <v>0</v>
      </c>
      <c r="AI21" s="14">
        <f>COUNTIFS('Trade Details'!$D$3:$D$5000,AI$2,'Trade Details'!$T$3:$T$5000,$A21)</f>
        <v>0</v>
      </c>
      <c r="AJ21" s="14">
        <f>COUNTIFS('Trade Details'!$D$3:$D$5000,AJ$2,'Trade Details'!$T$3:$T$5000,$A21)</f>
        <v>0</v>
      </c>
      <c r="AK21" s="14">
        <f>COUNTIFS('Trade Details'!$D$3:$D$5000,AK$2,'Trade Details'!$T$3:$T$5000,$A21)</f>
        <v>0</v>
      </c>
      <c r="AL21" s="14">
        <f>COUNTIFS('Trade Details'!$D$3:$D$5000,AL$2,'Trade Details'!$T$3:$T$5000,$A21)</f>
        <v>0</v>
      </c>
      <c r="AM21" s="14">
        <f>COUNTIFS('Trade Details'!$D$3:$D$5000,AM$2,'Trade Details'!$T$3:$T$5000,$A21)</f>
        <v>0</v>
      </c>
      <c r="AN21" s="42">
        <f>SUMIFS('Trade Details'!$R$3:$R$5000,'Trade Details'!$D$3:$D$5000,AN$2,'Trade Details'!$T$3:$T$5000,$A21)</f>
        <v>0</v>
      </c>
      <c r="AO21" s="42">
        <f>SUMIFS('Trade Details'!$R$3:$R$5000,'Trade Details'!$D$3:$D$5000,AO$2,'Trade Details'!$T$3:$T$5000,$A21)</f>
        <v>0</v>
      </c>
      <c r="AP21" s="42">
        <f>SUMIFS('Trade Details'!$R$3:$R$5000,'Trade Details'!$D$3:$D$5000,AP$2,'Trade Details'!$T$3:$T$5000,$A21)</f>
        <v>0</v>
      </c>
      <c r="AQ21" s="42">
        <f>SUMIFS('Trade Details'!$R$3:$R$5000,'Trade Details'!$D$3:$D$5000,AQ$2,'Trade Details'!$T$3:$T$5000,$A21)</f>
        <v>0</v>
      </c>
      <c r="AR21" s="42">
        <f>SUMIFS('Trade Details'!$R$3:$R$5000,'Trade Details'!$D$3:$D$5000,AR$2,'Trade Details'!$T$3:$T$5000,$A21)</f>
        <v>0</v>
      </c>
      <c r="AS21" s="42">
        <f>SUMIFS('Trade Details'!$R$3:$R$5000,'Trade Details'!$D$3:$D$5000,AS$2,'Trade Details'!$T$3:$T$5000,$A21)</f>
        <v>0</v>
      </c>
      <c r="AT21" s="60">
        <f t="shared" si="10"/>
        <v>0</v>
      </c>
      <c r="AU21" s="60">
        <f t="shared" si="11"/>
        <v>0</v>
      </c>
      <c r="AV21" s="60">
        <f t="shared" si="12"/>
        <v>0</v>
      </c>
      <c r="AW21" s="60">
        <f t="shared" si="13"/>
        <v>0</v>
      </c>
      <c r="AX21" s="60">
        <f t="shared" si="14"/>
        <v>0</v>
      </c>
      <c r="AY21" s="60">
        <f t="shared" si="15"/>
        <v>0</v>
      </c>
      <c r="AZ21" s="60">
        <f t="shared" si="16"/>
        <v>0</v>
      </c>
      <c r="BB21" s="110"/>
      <c r="BC21" s="110"/>
      <c r="BD21" s="110"/>
      <c r="BE21" s="110"/>
      <c r="BF21" s="110"/>
      <c r="BG21" s="110"/>
      <c r="BH21" s="110"/>
      <c r="BI21" s="110"/>
      <c r="BJ21" s="110"/>
      <c r="BK21" s="110"/>
      <c r="BL21" s="92">
        <f t="shared" si="27"/>
        <v>42582</v>
      </c>
      <c r="BM21" s="93"/>
      <c r="BN21" s="93"/>
      <c r="BO21" s="52"/>
      <c r="BZ21" t="str">
        <f t="shared" ref="BZ21:BZ62" si="40">IF(D21=0," ",C21&amp;" "&amp;B21)</f>
        <v xml:space="preserve"> </v>
      </c>
      <c r="CA21" s="52" t="str">
        <f t="shared" si="25"/>
        <v xml:space="preserve"> </v>
      </c>
      <c r="CB21" s="11" t="str">
        <f t="shared" si="26"/>
        <v xml:space="preserve"> </v>
      </c>
    </row>
    <row r="22" spans="1:80" ht="15" hidden="1" customHeight="1" x14ac:dyDescent="0.25">
      <c r="A22" s="6">
        <f t="shared" si="17"/>
        <v>20</v>
      </c>
      <c r="B22" s="6">
        <f t="shared" si="39"/>
        <v>2017</v>
      </c>
      <c r="C22" s="6" t="s">
        <v>84</v>
      </c>
      <c r="D22" s="6">
        <f>COUNTIF('Trade Details'!T$3:T$5000,A22)</f>
        <v>0</v>
      </c>
      <c r="E22" s="14">
        <f>SUMIF('Trade Details'!T$3:T$5000,A22,'Trade Details'!Z$3:Z$5000)</f>
        <v>0</v>
      </c>
      <c r="F22" s="15">
        <f t="shared" si="0"/>
        <v>0</v>
      </c>
      <c r="G22" s="14">
        <f>SUMIF('Trade Details'!T$3:T$5000,A22,'Trade Details'!AA$3:AA$5000)</f>
        <v>0</v>
      </c>
      <c r="H22" s="15">
        <f t="shared" si="1"/>
        <v>0</v>
      </c>
      <c r="I22" s="16">
        <f>SUMIF('Trade Details'!T$3:T$5000,A22,'Trade Details'!V$3:V$5000)</f>
        <v>0</v>
      </c>
      <c r="J22" s="17">
        <f t="shared" si="2"/>
        <v>0</v>
      </c>
      <c r="K22" s="16">
        <f>SUMIF('Trade Details'!$T$3:$T$5000,$A22,'Trade Details'!W$3:W$5000)</f>
        <v>0</v>
      </c>
      <c r="L22" s="17">
        <f t="shared" si="3"/>
        <v>0</v>
      </c>
      <c r="M22" s="18">
        <f>SUMIF('Trade Details'!$T$3:$T$5000,$A22,'Trade Details'!X$3:X$5000)</f>
        <v>0</v>
      </c>
      <c r="N22" s="19">
        <f t="shared" si="4"/>
        <v>0</v>
      </c>
      <c r="O22" s="18">
        <f>SUMIF('Trade Details'!$T$3:$T$5000,$A22,'Trade Details'!Y$3:Y$5000)</f>
        <v>0</v>
      </c>
      <c r="P22" s="19">
        <f t="shared" si="5"/>
        <v>0</v>
      </c>
      <c r="Q22" s="44">
        <f>SUMIF('Trade Details'!$T$3:$T$5000,$A22,'Trade Details'!AB$3:AB$5000)</f>
        <v>0</v>
      </c>
      <c r="R22" s="44">
        <f>SUMIF('Trade Details'!$T$3:$T$5000,$A22,'Trade Details'!AD$3:AD$5000)</f>
        <v>0</v>
      </c>
      <c r="S22" s="44">
        <f t="shared" si="6"/>
        <v>0</v>
      </c>
      <c r="T22" s="88">
        <f>IF(D22=0,0,SUMIF('Trade Details'!T$3:T$5000,A22,'Trade Details'!AB$3:AB$5000))</f>
        <v>0</v>
      </c>
      <c r="U22" s="88">
        <f>IF(D22=0,0,SUMIF('Trade Details'!T$3:T$5000,A22,'Trade Details'!AD$3:AD$5000))</f>
        <v>0</v>
      </c>
      <c r="V22" s="88">
        <f>IF(D22=0,0,SUMIF('Trade Details'!T$3:T$5000,A22,'Trade Details'!O$3:O$5000))</f>
        <v>0</v>
      </c>
      <c r="W22" s="88">
        <f t="shared" si="18"/>
        <v>0</v>
      </c>
      <c r="X22" s="88">
        <f t="shared" si="19"/>
        <v>0</v>
      </c>
      <c r="Y22" s="88">
        <f t="shared" si="20"/>
        <v>0</v>
      </c>
      <c r="Z22" s="48">
        <f t="shared" si="7"/>
        <v>206679.28</v>
      </c>
      <c r="AA22" s="29">
        <f t="shared" si="8"/>
        <v>0</v>
      </c>
      <c r="AB22" s="51">
        <f>MAX(Z$2:Z22)</f>
        <v>206698.22</v>
      </c>
      <c r="AC22" s="97">
        <f t="shared" si="9"/>
        <v>9.1639568320551191E-5</v>
      </c>
      <c r="AD22" s="55">
        <f t="array" ref="AD22">MAX(IF('Trade Details'!T$3:T$5000=A22,'Trade Details'!AB$3:AB$5000))</f>
        <v>0</v>
      </c>
      <c r="AE22" s="32">
        <f>IF(AD22=0,0,INDEX('Trade Details'!AC$3:AC$5000,(MATCH(AD22,'Trade Details'!AB$3:AB$5000,0))))</f>
        <v>0</v>
      </c>
      <c r="AF22" s="36">
        <f t="array" ref="AF22">MIN(IF('Trade Details'!T$3:T$5000=A22,'Trade Details'!AD$3:AD$5000))</f>
        <v>0</v>
      </c>
      <c r="AG22" s="37">
        <f>IF(AF22=0,0,INDEX('Trade Details'!AC$3:AC$5000,(MATCH(AF22,'Trade Details'!AD$3:AD$5000,0))))</f>
        <v>0</v>
      </c>
      <c r="AH22" s="14">
        <f>COUNTIFS('Trade Details'!$D$3:$D$5000,AH$2,'Trade Details'!$T$3:$T$5000,$A22)</f>
        <v>0</v>
      </c>
      <c r="AI22" s="14">
        <f>COUNTIFS('Trade Details'!$D$3:$D$5000,AI$2,'Trade Details'!$T$3:$T$5000,$A22)</f>
        <v>0</v>
      </c>
      <c r="AJ22" s="14">
        <f>COUNTIFS('Trade Details'!$D$3:$D$5000,AJ$2,'Trade Details'!$T$3:$T$5000,$A22)</f>
        <v>0</v>
      </c>
      <c r="AK22" s="14">
        <f>COUNTIFS('Trade Details'!$D$3:$D$5000,AK$2,'Trade Details'!$T$3:$T$5000,$A22)</f>
        <v>0</v>
      </c>
      <c r="AL22" s="14">
        <f>COUNTIFS('Trade Details'!$D$3:$D$5000,AL$2,'Trade Details'!$T$3:$T$5000,$A22)</f>
        <v>0</v>
      </c>
      <c r="AM22" s="14">
        <f>COUNTIFS('Trade Details'!$D$3:$D$5000,AM$2,'Trade Details'!$T$3:$T$5000,$A22)</f>
        <v>0</v>
      </c>
      <c r="AN22" s="42">
        <f>SUMIFS('Trade Details'!$R$3:$R$5000,'Trade Details'!$D$3:$D$5000,AN$2,'Trade Details'!$T$3:$T$5000,$A22)</f>
        <v>0</v>
      </c>
      <c r="AO22" s="42">
        <f>SUMIFS('Trade Details'!$R$3:$R$5000,'Trade Details'!$D$3:$D$5000,AO$2,'Trade Details'!$T$3:$T$5000,$A22)</f>
        <v>0</v>
      </c>
      <c r="AP22" s="42">
        <f>SUMIFS('Trade Details'!$R$3:$R$5000,'Trade Details'!$D$3:$D$5000,AP$2,'Trade Details'!$T$3:$T$5000,$A22)</f>
        <v>0</v>
      </c>
      <c r="AQ22" s="42">
        <f>SUMIFS('Trade Details'!$R$3:$R$5000,'Trade Details'!$D$3:$D$5000,AQ$2,'Trade Details'!$T$3:$T$5000,$A22)</f>
        <v>0</v>
      </c>
      <c r="AR22" s="42">
        <f>SUMIFS('Trade Details'!$R$3:$R$5000,'Trade Details'!$D$3:$D$5000,AR$2,'Trade Details'!$T$3:$T$5000,$A22)</f>
        <v>0</v>
      </c>
      <c r="AS22" s="42">
        <f>SUMIFS('Trade Details'!$R$3:$R$5000,'Trade Details'!$D$3:$D$5000,AS$2,'Trade Details'!$T$3:$T$5000,$A22)</f>
        <v>0</v>
      </c>
      <c r="AT22" s="60">
        <f t="shared" si="10"/>
        <v>0</v>
      </c>
      <c r="AU22" s="60">
        <f t="shared" si="11"/>
        <v>0</v>
      </c>
      <c r="AV22" s="60">
        <f t="shared" si="12"/>
        <v>0</v>
      </c>
      <c r="AW22" s="60">
        <f t="shared" si="13"/>
        <v>0</v>
      </c>
      <c r="AX22" s="60">
        <f t="shared" si="14"/>
        <v>0</v>
      </c>
      <c r="AY22" s="60">
        <f t="shared" si="15"/>
        <v>0</v>
      </c>
      <c r="AZ22" s="60">
        <f t="shared" si="16"/>
        <v>0</v>
      </c>
      <c r="BB22" s="110"/>
      <c r="BC22" s="110"/>
      <c r="BD22" s="110"/>
      <c r="BE22" s="110"/>
      <c r="BF22" s="110"/>
      <c r="BG22" s="110"/>
      <c r="BH22" s="110"/>
      <c r="BI22" s="110"/>
      <c r="BJ22" s="110"/>
      <c r="BK22" s="110"/>
      <c r="BL22" s="92">
        <f t="shared" si="27"/>
        <v>42613</v>
      </c>
      <c r="BM22" s="93"/>
      <c r="BN22" s="93"/>
      <c r="BO22" s="52"/>
      <c r="BZ22" t="str">
        <f t="shared" si="40"/>
        <v xml:space="preserve"> </v>
      </c>
      <c r="CA22" s="52" t="str">
        <f t="shared" si="25"/>
        <v xml:space="preserve"> </v>
      </c>
      <c r="CB22" s="11" t="str">
        <f t="shared" si="26"/>
        <v xml:space="preserve"> </v>
      </c>
    </row>
    <row r="23" spans="1:80" ht="15" hidden="1" customHeight="1" x14ac:dyDescent="0.25">
      <c r="A23" s="6">
        <f t="shared" si="17"/>
        <v>21</v>
      </c>
      <c r="B23" s="6">
        <f t="shared" si="39"/>
        <v>2017</v>
      </c>
      <c r="C23" s="6" t="s">
        <v>58</v>
      </c>
      <c r="D23" s="6">
        <f>COUNTIF('Trade Details'!T$3:T$5000,A23)</f>
        <v>0</v>
      </c>
      <c r="E23" s="14">
        <f>SUMIF('Trade Details'!T$3:T$5000,A23,'Trade Details'!Z$3:Z$5000)</f>
        <v>0</v>
      </c>
      <c r="F23" s="15">
        <f t="shared" si="0"/>
        <v>0</v>
      </c>
      <c r="G23" s="14">
        <f>SUMIF('Trade Details'!T$3:T$5000,A23,'Trade Details'!AA$3:AA$5000)</f>
        <v>0</v>
      </c>
      <c r="H23" s="15">
        <f t="shared" si="1"/>
        <v>0</v>
      </c>
      <c r="I23" s="16">
        <f>SUMIF('Trade Details'!T$3:T$5000,A23,'Trade Details'!V$3:V$5000)</f>
        <v>0</v>
      </c>
      <c r="J23" s="17">
        <f t="shared" si="2"/>
        <v>0</v>
      </c>
      <c r="K23" s="16">
        <f>SUMIF('Trade Details'!$T$3:$T$5000,$A23,'Trade Details'!W$3:W$5000)</f>
        <v>0</v>
      </c>
      <c r="L23" s="17">
        <f t="shared" si="3"/>
        <v>0</v>
      </c>
      <c r="M23" s="18">
        <f>SUMIF('Trade Details'!$T$3:$T$5000,$A23,'Trade Details'!X$3:X$5000)</f>
        <v>0</v>
      </c>
      <c r="N23" s="19">
        <f t="shared" si="4"/>
        <v>0</v>
      </c>
      <c r="O23" s="18">
        <f>SUMIF('Trade Details'!$T$3:$T$5000,$A23,'Trade Details'!Y$3:Y$5000)</f>
        <v>0</v>
      </c>
      <c r="P23" s="19">
        <f t="shared" si="5"/>
        <v>0</v>
      </c>
      <c r="Q23" s="44">
        <f>SUMIF('Trade Details'!$T$3:$T$5000,$A23,'Trade Details'!AB$3:AB$5000)</f>
        <v>0</v>
      </c>
      <c r="R23" s="44">
        <f>SUMIF('Trade Details'!$T$3:$T$5000,$A23,'Trade Details'!AD$3:AD$5000)</f>
        <v>0</v>
      </c>
      <c r="S23" s="44">
        <f t="shared" si="6"/>
        <v>0</v>
      </c>
      <c r="T23" s="88">
        <f>IF(D23=0,0,SUMIF('Trade Details'!T$3:T$5000,A23,'Trade Details'!AB$3:AB$5000))</f>
        <v>0</v>
      </c>
      <c r="U23" s="88">
        <f>IF(D23=0,0,SUMIF('Trade Details'!T$3:T$5000,A23,'Trade Details'!AD$3:AD$5000))</f>
        <v>0</v>
      </c>
      <c r="V23" s="88">
        <f>IF(D23=0,0,SUMIF('Trade Details'!T$3:T$5000,A23,'Trade Details'!O$3:O$5000))</f>
        <v>0</v>
      </c>
      <c r="W23" s="88">
        <f t="shared" si="18"/>
        <v>0</v>
      </c>
      <c r="X23" s="88">
        <f t="shared" si="19"/>
        <v>0</v>
      </c>
      <c r="Y23" s="88">
        <f t="shared" si="20"/>
        <v>0</v>
      </c>
      <c r="Z23" s="48">
        <f t="shared" si="7"/>
        <v>206679.28</v>
      </c>
      <c r="AA23" s="29">
        <f t="shared" si="8"/>
        <v>0</v>
      </c>
      <c r="AB23" s="51">
        <f>MAX(Z$2:Z23)</f>
        <v>206698.22</v>
      </c>
      <c r="AC23" s="97">
        <f t="shared" si="9"/>
        <v>9.1639568320551191E-5</v>
      </c>
      <c r="AD23" s="55">
        <f t="array" ref="AD23">MAX(IF('Trade Details'!T$3:T$5000=A23,'Trade Details'!AB$3:AB$5000))</f>
        <v>0</v>
      </c>
      <c r="AE23" s="32">
        <f>IF(AD23=0,0,INDEX('Trade Details'!AC$3:AC$5000,(MATCH(AD23,'Trade Details'!AB$3:AB$5000,0))))</f>
        <v>0</v>
      </c>
      <c r="AF23" s="36">
        <f t="array" ref="AF23">MIN(IF('Trade Details'!T$3:T$5000=A23,'Trade Details'!AD$3:AD$5000))</f>
        <v>0</v>
      </c>
      <c r="AG23" s="37">
        <f>IF(AF23=0,0,INDEX('Trade Details'!AC$3:AC$5000,(MATCH(AF23,'Trade Details'!AD$3:AD$5000,0))))</f>
        <v>0</v>
      </c>
      <c r="AH23" s="14">
        <f>COUNTIFS('Trade Details'!$D$3:$D$5000,AH$2,'Trade Details'!$T$3:$T$5000,$A23)</f>
        <v>0</v>
      </c>
      <c r="AI23" s="14">
        <f>COUNTIFS('Trade Details'!$D$3:$D$5000,AI$2,'Trade Details'!$T$3:$T$5000,$A23)</f>
        <v>0</v>
      </c>
      <c r="AJ23" s="14">
        <f>COUNTIFS('Trade Details'!$D$3:$D$5000,AJ$2,'Trade Details'!$T$3:$T$5000,$A23)</f>
        <v>0</v>
      </c>
      <c r="AK23" s="14">
        <f>COUNTIFS('Trade Details'!$D$3:$D$5000,AK$2,'Trade Details'!$T$3:$T$5000,$A23)</f>
        <v>0</v>
      </c>
      <c r="AL23" s="14">
        <f>COUNTIFS('Trade Details'!$D$3:$D$5000,AL$2,'Trade Details'!$T$3:$T$5000,$A23)</f>
        <v>0</v>
      </c>
      <c r="AM23" s="14">
        <f>COUNTIFS('Trade Details'!$D$3:$D$5000,AM$2,'Trade Details'!$T$3:$T$5000,$A23)</f>
        <v>0</v>
      </c>
      <c r="AN23" s="42">
        <f>SUMIFS('Trade Details'!$R$3:$R$5000,'Trade Details'!$D$3:$D$5000,AN$2,'Trade Details'!$T$3:$T$5000,$A23)</f>
        <v>0</v>
      </c>
      <c r="AO23" s="42">
        <f>SUMIFS('Trade Details'!$R$3:$R$5000,'Trade Details'!$D$3:$D$5000,AO$2,'Trade Details'!$T$3:$T$5000,$A23)</f>
        <v>0</v>
      </c>
      <c r="AP23" s="42">
        <f>SUMIFS('Trade Details'!$R$3:$R$5000,'Trade Details'!$D$3:$D$5000,AP$2,'Trade Details'!$T$3:$T$5000,$A23)</f>
        <v>0</v>
      </c>
      <c r="AQ23" s="42">
        <f>SUMIFS('Trade Details'!$R$3:$R$5000,'Trade Details'!$D$3:$D$5000,AQ$2,'Trade Details'!$T$3:$T$5000,$A23)</f>
        <v>0</v>
      </c>
      <c r="AR23" s="42">
        <f>SUMIFS('Trade Details'!$R$3:$R$5000,'Trade Details'!$D$3:$D$5000,AR$2,'Trade Details'!$T$3:$T$5000,$A23)</f>
        <v>0</v>
      </c>
      <c r="AS23" s="42">
        <f>SUMIFS('Trade Details'!$R$3:$R$5000,'Trade Details'!$D$3:$D$5000,AS$2,'Trade Details'!$T$3:$T$5000,$A23)</f>
        <v>0</v>
      </c>
      <c r="AT23" s="60">
        <f t="shared" si="10"/>
        <v>0</v>
      </c>
      <c r="AU23" s="60">
        <f t="shared" si="11"/>
        <v>0</v>
      </c>
      <c r="AV23" s="60">
        <f t="shared" si="12"/>
        <v>0</v>
      </c>
      <c r="AW23" s="60">
        <f t="shared" si="13"/>
        <v>0</v>
      </c>
      <c r="AX23" s="60">
        <f t="shared" si="14"/>
        <v>0</v>
      </c>
      <c r="AY23" s="60">
        <f t="shared" si="15"/>
        <v>0</v>
      </c>
      <c r="AZ23" s="60">
        <f t="shared" si="16"/>
        <v>0</v>
      </c>
      <c r="BB23" s="110"/>
      <c r="BC23" s="110"/>
      <c r="BD23" s="110"/>
      <c r="BE23" s="110"/>
      <c r="BF23" s="110"/>
      <c r="BG23" s="110"/>
      <c r="BH23" s="110"/>
      <c r="BI23" s="110"/>
      <c r="BJ23" s="110"/>
      <c r="BK23" s="110"/>
      <c r="BL23" s="92">
        <f t="shared" si="27"/>
        <v>42643</v>
      </c>
      <c r="BM23" s="93"/>
      <c r="BN23" s="93"/>
      <c r="BO23" s="52"/>
      <c r="BZ23" t="str">
        <f t="shared" si="40"/>
        <v xml:space="preserve"> </v>
      </c>
      <c r="CA23" s="52" t="str">
        <f t="shared" si="25"/>
        <v xml:space="preserve"> </v>
      </c>
      <c r="CB23" s="11" t="str">
        <f t="shared" si="26"/>
        <v xml:space="preserve"> </v>
      </c>
    </row>
    <row r="24" spans="1:80" ht="15" hidden="1" customHeight="1" x14ac:dyDescent="0.25">
      <c r="A24" s="6">
        <f t="shared" si="17"/>
        <v>22</v>
      </c>
      <c r="B24" s="6">
        <f t="shared" si="39"/>
        <v>2017</v>
      </c>
      <c r="C24" s="6" t="s">
        <v>59</v>
      </c>
      <c r="D24" s="6">
        <f>COUNTIF('Trade Details'!T$3:T$5000,A24)</f>
        <v>0</v>
      </c>
      <c r="E24" s="14">
        <f>SUMIF('Trade Details'!T$3:T$5000,A24,'Trade Details'!Z$3:Z$5000)</f>
        <v>0</v>
      </c>
      <c r="F24" s="15">
        <f t="shared" si="0"/>
        <v>0</v>
      </c>
      <c r="G24" s="14">
        <f>SUMIF('Trade Details'!T$3:T$5000,A24,'Trade Details'!AA$3:AA$5000)</f>
        <v>0</v>
      </c>
      <c r="H24" s="15">
        <f t="shared" si="1"/>
        <v>0</v>
      </c>
      <c r="I24" s="16">
        <f>SUMIF('Trade Details'!T$3:T$5000,A24,'Trade Details'!V$3:V$5000)</f>
        <v>0</v>
      </c>
      <c r="J24" s="17">
        <f t="shared" si="2"/>
        <v>0</v>
      </c>
      <c r="K24" s="16">
        <f>SUMIF('Trade Details'!$T$3:$T$5000,$A24,'Trade Details'!W$3:W$5000)</f>
        <v>0</v>
      </c>
      <c r="L24" s="17">
        <f t="shared" si="3"/>
        <v>0</v>
      </c>
      <c r="M24" s="18">
        <f>SUMIF('Trade Details'!$T$3:$T$5000,$A24,'Trade Details'!X$3:X$5000)</f>
        <v>0</v>
      </c>
      <c r="N24" s="19">
        <f t="shared" si="4"/>
        <v>0</v>
      </c>
      <c r="O24" s="18">
        <f>SUMIF('Trade Details'!$T$3:$T$5000,$A24,'Trade Details'!Y$3:Y$5000)</f>
        <v>0</v>
      </c>
      <c r="P24" s="19">
        <f t="shared" si="5"/>
        <v>0</v>
      </c>
      <c r="Q24" s="44">
        <f>SUMIF('Trade Details'!$T$3:$T$5000,$A24,'Trade Details'!AB$3:AB$5000)</f>
        <v>0</v>
      </c>
      <c r="R24" s="44">
        <f>SUMIF('Trade Details'!$T$3:$T$5000,$A24,'Trade Details'!AD$3:AD$5000)</f>
        <v>0</v>
      </c>
      <c r="S24" s="44">
        <f t="shared" si="6"/>
        <v>0</v>
      </c>
      <c r="T24" s="88">
        <f>IF(D24=0,0,SUMIF('Trade Details'!T$3:T$5000,A24,'Trade Details'!AB$3:AB$5000))</f>
        <v>0</v>
      </c>
      <c r="U24" s="88">
        <f>IF(D24=0,0,SUMIF('Trade Details'!T$3:T$5000,A24,'Trade Details'!AD$3:AD$5000))</f>
        <v>0</v>
      </c>
      <c r="V24" s="88">
        <f>IF(D24=0,0,SUMIF('Trade Details'!T$3:T$5000,A24,'Trade Details'!O$3:O$5000))</f>
        <v>0</v>
      </c>
      <c r="W24" s="88">
        <f t="shared" si="18"/>
        <v>0</v>
      </c>
      <c r="X24" s="88">
        <f t="shared" si="19"/>
        <v>0</v>
      </c>
      <c r="Y24" s="88">
        <f t="shared" si="20"/>
        <v>0</v>
      </c>
      <c r="Z24" s="48">
        <f t="shared" si="7"/>
        <v>206679.28</v>
      </c>
      <c r="AA24" s="29">
        <f t="shared" si="8"/>
        <v>0</v>
      </c>
      <c r="AB24" s="51">
        <f>MAX(Z$2:Z24)</f>
        <v>206698.22</v>
      </c>
      <c r="AC24" s="97">
        <f t="shared" si="9"/>
        <v>9.1639568320551191E-5</v>
      </c>
      <c r="AD24" s="55">
        <f t="array" ref="AD24">MAX(IF('Trade Details'!T$3:T$5000=A24,'Trade Details'!AB$3:AB$5000))</f>
        <v>0</v>
      </c>
      <c r="AE24" s="32">
        <f>IF(AD24=0,0,INDEX('Trade Details'!AC$3:AC$5000,(MATCH(AD24,'Trade Details'!AB$3:AB$5000,0))))</f>
        <v>0</v>
      </c>
      <c r="AF24" s="36">
        <f t="array" ref="AF24">MIN(IF('Trade Details'!T$3:T$5000=A24,'Trade Details'!AD$3:AD$5000))</f>
        <v>0</v>
      </c>
      <c r="AG24" s="37">
        <f>IF(AF24=0,0,INDEX('Trade Details'!AC$3:AC$5000,(MATCH(AF24,'Trade Details'!AD$3:AD$5000,0))))</f>
        <v>0</v>
      </c>
      <c r="AH24" s="14">
        <f>COUNTIFS('Trade Details'!$D$3:$D$5000,AH$2,'Trade Details'!$T$3:$T$5000,$A24)</f>
        <v>0</v>
      </c>
      <c r="AI24" s="14">
        <f>COUNTIFS('Trade Details'!$D$3:$D$5000,AI$2,'Trade Details'!$T$3:$T$5000,$A24)</f>
        <v>0</v>
      </c>
      <c r="AJ24" s="14">
        <f>COUNTIFS('Trade Details'!$D$3:$D$5000,AJ$2,'Trade Details'!$T$3:$T$5000,$A24)</f>
        <v>0</v>
      </c>
      <c r="AK24" s="14">
        <f>COUNTIFS('Trade Details'!$D$3:$D$5000,AK$2,'Trade Details'!$T$3:$T$5000,$A24)</f>
        <v>0</v>
      </c>
      <c r="AL24" s="14">
        <f>COUNTIFS('Trade Details'!$D$3:$D$5000,AL$2,'Trade Details'!$T$3:$T$5000,$A24)</f>
        <v>0</v>
      </c>
      <c r="AM24" s="14">
        <f>COUNTIFS('Trade Details'!$D$3:$D$5000,AM$2,'Trade Details'!$T$3:$T$5000,$A24)</f>
        <v>0</v>
      </c>
      <c r="AN24" s="42">
        <f>SUMIFS('Trade Details'!$R$3:$R$5000,'Trade Details'!$D$3:$D$5000,AN$2,'Trade Details'!$T$3:$T$5000,$A24)</f>
        <v>0</v>
      </c>
      <c r="AO24" s="42">
        <f>SUMIFS('Trade Details'!$R$3:$R$5000,'Trade Details'!$D$3:$D$5000,AO$2,'Trade Details'!$T$3:$T$5000,$A24)</f>
        <v>0</v>
      </c>
      <c r="AP24" s="42">
        <f>SUMIFS('Trade Details'!$R$3:$R$5000,'Trade Details'!$D$3:$D$5000,AP$2,'Trade Details'!$T$3:$T$5000,$A24)</f>
        <v>0</v>
      </c>
      <c r="AQ24" s="42">
        <f>SUMIFS('Trade Details'!$R$3:$R$5000,'Trade Details'!$D$3:$D$5000,AQ$2,'Trade Details'!$T$3:$T$5000,$A24)</f>
        <v>0</v>
      </c>
      <c r="AR24" s="42">
        <f>SUMIFS('Trade Details'!$R$3:$R$5000,'Trade Details'!$D$3:$D$5000,AR$2,'Trade Details'!$T$3:$T$5000,$A24)</f>
        <v>0</v>
      </c>
      <c r="AS24" s="42">
        <f>SUMIFS('Trade Details'!$R$3:$R$5000,'Trade Details'!$D$3:$D$5000,AS$2,'Trade Details'!$T$3:$T$5000,$A24)</f>
        <v>0</v>
      </c>
      <c r="AT24" s="60">
        <f t="shared" si="10"/>
        <v>0</v>
      </c>
      <c r="AU24" s="60">
        <f t="shared" si="11"/>
        <v>0</v>
      </c>
      <c r="AV24" s="60">
        <f t="shared" si="12"/>
        <v>0</v>
      </c>
      <c r="AW24" s="60">
        <f t="shared" si="13"/>
        <v>0</v>
      </c>
      <c r="AX24" s="60">
        <f t="shared" si="14"/>
        <v>0</v>
      </c>
      <c r="AY24" s="60">
        <f t="shared" si="15"/>
        <v>0</v>
      </c>
      <c r="AZ24" s="60">
        <f t="shared" si="16"/>
        <v>0</v>
      </c>
      <c r="BB24" s="110"/>
      <c r="BC24" s="110"/>
      <c r="BD24" s="110"/>
      <c r="BE24" s="110"/>
      <c r="BF24" s="110"/>
      <c r="BG24" s="110"/>
      <c r="BH24" s="110"/>
      <c r="BI24" s="110"/>
      <c r="BJ24" s="110"/>
      <c r="BK24" s="110"/>
      <c r="BL24" s="92">
        <f t="shared" si="27"/>
        <v>42674</v>
      </c>
      <c r="BM24" s="93"/>
      <c r="BN24" s="93"/>
      <c r="BO24" s="52"/>
      <c r="BZ24" t="str">
        <f t="shared" si="40"/>
        <v xml:space="preserve"> </v>
      </c>
      <c r="CA24" s="52" t="str">
        <f t="shared" si="25"/>
        <v xml:space="preserve"> </v>
      </c>
      <c r="CB24" s="11" t="str">
        <f t="shared" si="26"/>
        <v xml:space="preserve"> </v>
      </c>
    </row>
    <row r="25" spans="1:80" ht="15" hidden="1" customHeight="1" x14ac:dyDescent="0.25">
      <c r="A25" s="6">
        <f t="shared" si="17"/>
        <v>23</v>
      </c>
      <c r="B25" s="6">
        <f t="shared" si="39"/>
        <v>2017</v>
      </c>
      <c r="C25" s="6" t="s">
        <v>60</v>
      </c>
      <c r="D25" s="6">
        <f>COUNTIF('Trade Details'!T$3:T$5000,A25)</f>
        <v>0</v>
      </c>
      <c r="E25" s="14">
        <f>SUMIF('Trade Details'!T$3:T$5000,A25,'Trade Details'!Z$3:Z$5000)</f>
        <v>0</v>
      </c>
      <c r="F25" s="15">
        <f t="shared" si="0"/>
        <v>0</v>
      </c>
      <c r="G25" s="14">
        <f>SUMIF('Trade Details'!T$3:T$5000,A25,'Trade Details'!AA$3:AA$5000)</f>
        <v>0</v>
      </c>
      <c r="H25" s="15">
        <f t="shared" si="1"/>
        <v>0</v>
      </c>
      <c r="I25" s="16">
        <f>SUMIF('Trade Details'!T$3:T$5000,A25,'Trade Details'!V$3:V$5000)</f>
        <v>0</v>
      </c>
      <c r="J25" s="17">
        <f t="shared" si="2"/>
        <v>0</v>
      </c>
      <c r="K25" s="16">
        <f>SUMIF('Trade Details'!$T$3:$T$5000,$A25,'Trade Details'!W$3:W$5000)</f>
        <v>0</v>
      </c>
      <c r="L25" s="17">
        <f t="shared" si="3"/>
        <v>0</v>
      </c>
      <c r="M25" s="18">
        <f>SUMIF('Trade Details'!$T$3:$T$5000,$A25,'Trade Details'!X$3:X$5000)</f>
        <v>0</v>
      </c>
      <c r="N25" s="19">
        <f t="shared" si="4"/>
        <v>0</v>
      </c>
      <c r="O25" s="18">
        <f>SUMIF('Trade Details'!$T$3:$T$5000,$A25,'Trade Details'!Y$3:Y$5000)</f>
        <v>0</v>
      </c>
      <c r="P25" s="19">
        <f t="shared" si="5"/>
        <v>0</v>
      </c>
      <c r="Q25" s="44">
        <f>SUMIF('Trade Details'!$T$3:$T$5000,$A25,'Trade Details'!AB$3:AB$5000)</f>
        <v>0</v>
      </c>
      <c r="R25" s="44">
        <f>SUMIF('Trade Details'!$T$3:$T$5000,$A25,'Trade Details'!AD$3:AD$5000)</f>
        <v>0</v>
      </c>
      <c r="S25" s="44">
        <f t="shared" si="6"/>
        <v>0</v>
      </c>
      <c r="T25" s="88">
        <f>IF(D25=0,0,SUMIF('Trade Details'!T$3:T$5000,A25,'Trade Details'!AB$3:AB$5000))</f>
        <v>0</v>
      </c>
      <c r="U25" s="88">
        <f>IF(D25=0,0,SUMIF('Trade Details'!T$3:T$5000,A25,'Trade Details'!AD$3:AD$5000))</f>
        <v>0</v>
      </c>
      <c r="V25" s="88">
        <f>IF(D25=0,0,SUMIF('Trade Details'!T$3:T$5000,A25,'Trade Details'!O$3:O$5000))</f>
        <v>0</v>
      </c>
      <c r="W25" s="88">
        <f t="shared" si="18"/>
        <v>0</v>
      </c>
      <c r="X25" s="88">
        <f t="shared" si="19"/>
        <v>0</v>
      </c>
      <c r="Y25" s="88">
        <f t="shared" si="20"/>
        <v>0</v>
      </c>
      <c r="Z25" s="48">
        <f t="shared" si="7"/>
        <v>206679.28</v>
      </c>
      <c r="AA25" s="29">
        <f t="shared" si="8"/>
        <v>0</v>
      </c>
      <c r="AB25" s="51">
        <f>MAX(Z$2:Z25)</f>
        <v>206698.22</v>
      </c>
      <c r="AC25" s="97">
        <f t="shared" si="9"/>
        <v>9.1639568320551191E-5</v>
      </c>
      <c r="AD25" s="55">
        <f t="array" ref="AD25">MAX(IF('Trade Details'!T$3:T$5000=A25,'Trade Details'!AB$3:AB$5000))</f>
        <v>0</v>
      </c>
      <c r="AE25" s="32">
        <f>IF(AD25=0,0,INDEX('Trade Details'!AC$3:AC$5000,(MATCH(AD25,'Trade Details'!AB$3:AB$5000,0))))</f>
        <v>0</v>
      </c>
      <c r="AF25" s="36">
        <f t="array" ref="AF25">MIN(IF('Trade Details'!T$3:T$5000=A25,'Trade Details'!AD$3:AD$5000))</f>
        <v>0</v>
      </c>
      <c r="AG25" s="37">
        <f>IF(AF25=0,0,INDEX('Trade Details'!AC$3:AC$5000,(MATCH(AF25,'Trade Details'!AD$3:AD$5000,0))))</f>
        <v>0</v>
      </c>
      <c r="AH25" s="14">
        <f>COUNTIFS('Trade Details'!$D$3:$D$5000,AH$2,'Trade Details'!$T$3:$T$5000,$A25)</f>
        <v>0</v>
      </c>
      <c r="AI25" s="14">
        <f>COUNTIFS('Trade Details'!$D$3:$D$5000,AI$2,'Trade Details'!$T$3:$T$5000,$A25)</f>
        <v>0</v>
      </c>
      <c r="AJ25" s="14">
        <f>COUNTIFS('Trade Details'!$D$3:$D$5000,AJ$2,'Trade Details'!$T$3:$T$5000,$A25)</f>
        <v>0</v>
      </c>
      <c r="AK25" s="14">
        <f>COUNTIFS('Trade Details'!$D$3:$D$5000,AK$2,'Trade Details'!$T$3:$T$5000,$A25)</f>
        <v>0</v>
      </c>
      <c r="AL25" s="14">
        <f>COUNTIFS('Trade Details'!$D$3:$D$5000,AL$2,'Trade Details'!$T$3:$T$5000,$A25)</f>
        <v>0</v>
      </c>
      <c r="AM25" s="14">
        <f>COUNTIFS('Trade Details'!$D$3:$D$5000,AM$2,'Trade Details'!$T$3:$T$5000,$A25)</f>
        <v>0</v>
      </c>
      <c r="AN25" s="42">
        <f>SUMIFS('Trade Details'!$R$3:$R$5000,'Trade Details'!$D$3:$D$5000,AN$2,'Trade Details'!$T$3:$T$5000,$A25)</f>
        <v>0</v>
      </c>
      <c r="AO25" s="42">
        <f>SUMIFS('Trade Details'!$R$3:$R$5000,'Trade Details'!$D$3:$D$5000,AO$2,'Trade Details'!$T$3:$T$5000,$A25)</f>
        <v>0</v>
      </c>
      <c r="AP25" s="42">
        <f>SUMIFS('Trade Details'!$R$3:$R$5000,'Trade Details'!$D$3:$D$5000,AP$2,'Trade Details'!$T$3:$T$5000,$A25)</f>
        <v>0</v>
      </c>
      <c r="AQ25" s="42">
        <f>SUMIFS('Trade Details'!$R$3:$R$5000,'Trade Details'!$D$3:$D$5000,AQ$2,'Trade Details'!$T$3:$T$5000,$A25)</f>
        <v>0</v>
      </c>
      <c r="AR25" s="42">
        <f>SUMIFS('Trade Details'!$R$3:$R$5000,'Trade Details'!$D$3:$D$5000,AR$2,'Trade Details'!$T$3:$T$5000,$A25)</f>
        <v>0</v>
      </c>
      <c r="AS25" s="42">
        <f>SUMIFS('Trade Details'!$R$3:$R$5000,'Trade Details'!$D$3:$D$5000,AS$2,'Trade Details'!$T$3:$T$5000,$A25)</f>
        <v>0</v>
      </c>
      <c r="AT25" s="60">
        <f t="shared" si="10"/>
        <v>0</v>
      </c>
      <c r="AU25" s="60">
        <f t="shared" si="11"/>
        <v>0</v>
      </c>
      <c r="AV25" s="60">
        <f t="shared" si="12"/>
        <v>0</v>
      </c>
      <c r="AW25" s="60">
        <f t="shared" si="13"/>
        <v>0</v>
      </c>
      <c r="AX25" s="60">
        <f t="shared" si="14"/>
        <v>0</v>
      </c>
      <c r="AY25" s="60">
        <f t="shared" si="15"/>
        <v>0</v>
      </c>
      <c r="AZ25" s="60">
        <f t="shared" si="16"/>
        <v>0</v>
      </c>
      <c r="BB25" s="110"/>
      <c r="BC25" s="110"/>
      <c r="BD25" s="110"/>
      <c r="BE25" s="110"/>
      <c r="BF25" s="110"/>
      <c r="BG25" s="110"/>
      <c r="BH25" s="110"/>
      <c r="BI25" s="110"/>
      <c r="BJ25" s="110"/>
      <c r="BK25" s="110"/>
      <c r="BL25" s="92">
        <f t="shared" si="27"/>
        <v>42704</v>
      </c>
      <c r="BM25" s="93"/>
      <c r="BN25" s="93"/>
      <c r="BO25" s="52"/>
      <c r="BZ25" t="str">
        <f t="shared" si="40"/>
        <v xml:space="preserve"> </v>
      </c>
      <c r="CA25" s="52" t="str">
        <f t="shared" si="25"/>
        <v xml:space="preserve"> </v>
      </c>
      <c r="CB25" s="11" t="str">
        <f t="shared" si="26"/>
        <v xml:space="preserve"> </v>
      </c>
    </row>
    <row r="26" spans="1:80" ht="15" hidden="1" customHeight="1" x14ac:dyDescent="0.25">
      <c r="A26" s="6">
        <f t="shared" si="17"/>
        <v>24</v>
      </c>
      <c r="B26" s="6">
        <f t="shared" si="39"/>
        <v>2017</v>
      </c>
      <c r="C26" s="6" t="s">
        <v>61</v>
      </c>
      <c r="D26" s="6">
        <f>COUNTIF('Trade Details'!T$3:T$5000,A26)</f>
        <v>0</v>
      </c>
      <c r="E26" s="14">
        <f>SUMIF('Trade Details'!T$3:T$5000,A26,'Trade Details'!Z$3:Z$5000)</f>
        <v>0</v>
      </c>
      <c r="F26" s="15">
        <f t="shared" si="0"/>
        <v>0</v>
      </c>
      <c r="G26" s="14">
        <f>SUMIF('Trade Details'!T$3:T$5000,A26,'Trade Details'!AA$3:AA$5000)</f>
        <v>0</v>
      </c>
      <c r="H26" s="15">
        <f t="shared" si="1"/>
        <v>0</v>
      </c>
      <c r="I26" s="16">
        <f>SUMIF('Trade Details'!T$3:T$5000,A26,'Trade Details'!V$3:V$5000)</f>
        <v>0</v>
      </c>
      <c r="J26" s="17">
        <f t="shared" si="2"/>
        <v>0</v>
      </c>
      <c r="K26" s="16">
        <f>SUMIF('Trade Details'!$T$3:$T$5000,$A26,'Trade Details'!W$3:W$5000)</f>
        <v>0</v>
      </c>
      <c r="L26" s="17">
        <f t="shared" si="3"/>
        <v>0</v>
      </c>
      <c r="M26" s="18">
        <f>SUMIF('Trade Details'!$T$3:$T$5000,$A26,'Trade Details'!X$3:X$5000)</f>
        <v>0</v>
      </c>
      <c r="N26" s="19">
        <f t="shared" si="4"/>
        <v>0</v>
      </c>
      <c r="O26" s="18">
        <f>SUMIF('Trade Details'!$T$3:$T$5000,$A26,'Trade Details'!Y$3:Y$5000)</f>
        <v>0</v>
      </c>
      <c r="P26" s="19">
        <f t="shared" si="5"/>
        <v>0</v>
      </c>
      <c r="Q26" s="44">
        <f>SUMIF('Trade Details'!$T$3:$T$5000,$A26,'Trade Details'!AB$3:AB$5000)</f>
        <v>0</v>
      </c>
      <c r="R26" s="44">
        <f>SUMIF('Trade Details'!$T$3:$T$5000,$A26,'Trade Details'!AD$3:AD$5000)</f>
        <v>0</v>
      </c>
      <c r="S26" s="44">
        <f t="shared" si="6"/>
        <v>0</v>
      </c>
      <c r="T26" s="88">
        <f>IF(D26=0,0,SUMIF('Trade Details'!T$3:T$5000,A26,'Trade Details'!AB$3:AB$5000))</f>
        <v>0</v>
      </c>
      <c r="U26" s="88">
        <f>IF(D26=0,0,SUMIF('Trade Details'!T$3:T$5000,A26,'Trade Details'!AD$3:AD$5000))</f>
        <v>0</v>
      </c>
      <c r="V26" s="88">
        <f>IF(D26=0,0,SUMIF('Trade Details'!T$3:T$5000,A26,'Trade Details'!O$3:O$5000))</f>
        <v>0</v>
      </c>
      <c r="W26" s="88">
        <f t="shared" si="18"/>
        <v>0</v>
      </c>
      <c r="X26" s="88">
        <f t="shared" si="19"/>
        <v>0</v>
      </c>
      <c r="Y26" s="88">
        <f t="shared" si="20"/>
        <v>0</v>
      </c>
      <c r="Z26" s="48">
        <f t="shared" si="7"/>
        <v>206679.28</v>
      </c>
      <c r="AA26" s="29">
        <f t="shared" si="8"/>
        <v>0</v>
      </c>
      <c r="AB26" s="51">
        <f>MAX(Z$2:Z26)</f>
        <v>206698.22</v>
      </c>
      <c r="AC26" s="97">
        <f t="shared" si="9"/>
        <v>9.1639568320551191E-5</v>
      </c>
      <c r="AD26" s="55">
        <f t="array" ref="AD26">MAX(IF('Trade Details'!T$3:T$5000=A26,'Trade Details'!AB$3:AB$5000))</f>
        <v>0</v>
      </c>
      <c r="AE26" s="32">
        <f>IF(AD26=0,0,INDEX('Trade Details'!AC$3:AC$5000,(MATCH(AD26,'Trade Details'!AB$3:AB$5000,0))))</f>
        <v>0</v>
      </c>
      <c r="AF26" s="36">
        <f t="array" ref="AF26">MIN(IF('Trade Details'!T$3:T$5000=A26,'Trade Details'!AD$3:AD$5000))</f>
        <v>0</v>
      </c>
      <c r="AG26" s="37">
        <f>IF(AF26=0,0,INDEX('Trade Details'!AC$3:AC$5000,(MATCH(AF26,'Trade Details'!AD$3:AD$5000,0))))</f>
        <v>0</v>
      </c>
      <c r="AH26" s="14">
        <f>COUNTIFS('Trade Details'!$D$3:$D$5000,AH$2,'Trade Details'!$T$3:$T$5000,$A26)</f>
        <v>0</v>
      </c>
      <c r="AI26" s="14">
        <f>COUNTIFS('Trade Details'!$D$3:$D$5000,AI$2,'Trade Details'!$T$3:$T$5000,$A26)</f>
        <v>0</v>
      </c>
      <c r="AJ26" s="14">
        <f>COUNTIFS('Trade Details'!$D$3:$D$5000,AJ$2,'Trade Details'!$T$3:$T$5000,$A26)</f>
        <v>0</v>
      </c>
      <c r="AK26" s="14">
        <f>COUNTIFS('Trade Details'!$D$3:$D$5000,AK$2,'Trade Details'!$T$3:$T$5000,$A26)</f>
        <v>0</v>
      </c>
      <c r="AL26" s="14">
        <f>COUNTIFS('Trade Details'!$D$3:$D$5000,AL$2,'Trade Details'!$T$3:$T$5000,$A26)</f>
        <v>0</v>
      </c>
      <c r="AM26" s="14">
        <f>COUNTIFS('Trade Details'!$D$3:$D$5000,AM$2,'Trade Details'!$T$3:$T$5000,$A26)</f>
        <v>0</v>
      </c>
      <c r="AN26" s="42">
        <f>SUMIFS('Trade Details'!$R$3:$R$5000,'Trade Details'!$D$3:$D$5000,AN$2,'Trade Details'!$T$3:$T$5000,$A26)</f>
        <v>0</v>
      </c>
      <c r="AO26" s="42">
        <f>SUMIFS('Trade Details'!$R$3:$R$5000,'Trade Details'!$D$3:$D$5000,AO$2,'Trade Details'!$T$3:$T$5000,$A26)</f>
        <v>0</v>
      </c>
      <c r="AP26" s="42">
        <f>SUMIFS('Trade Details'!$R$3:$R$5000,'Trade Details'!$D$3:$D$5000,AP$2,'Trade Details'!$T$3:$T$5000,$A26)</f>
        <v>0</v>
      </c>
      <c r="AQ26" s="42">
        <f>SUMIFS('Trade Details'!$R$3:$R$5000,'Trade Details'!$D$3:$D$5000,AQ$2,'Trade Details'!$T$3:$T$5000,$A26)</f>
        <v>0</v>
      </c>
      <c r="AR26" s="42">
        <f>SUMIFS('Trade Details'!$R$3:$R$5000,'Trade Details'!$D$3:$D$5000,AR$2,'Trade Details'!$T$3:$T$5000,$A26)</f>
        <v>0</v>
      </c>
      <c r="AS26" s="42">
        <f>SUMIFS('Trade Details'!$R$3:$R$5000,'Trade Details'!$D$3:$D$5000,AS$2,'Trade Details'!$T$3:$T$5000,$A26)</f>
        <v>0</v>
      </c>
      <c r="AT26" s="60">
        <f t="shared" si="10"/>
        <v>0</v>
      </c>
      <c r="AU26" s="60">
        <f t="shared" si="11"/>
        <v>0</v>
      </c>
      <c r="AV26" s="60">
        <f t="shared" si="12"/>
        <v>0</v>
      </c>
      <c r="AW26" s="60">
        <f t="shared" si="13"/>
        <v>0</v>
      </c>
      <c r="AX26" s="60">
        <f t="shared" si="14"/>
        <v>0</v>
      </c>
      <c r="AY26" s="60">
        <f t="shared" si="15"/>
        <v>0</v>
      </c>
      <c r="AZ26" s="60">
        <f t="shared" si="16"/>
        <v>0</v>
      </c>
      <c r="BB26" s="110"/>
      <c r="BC26" s="110"/>
      <c r="BD26" s="110"/>
      <c r="BE26" s="110"/>
      <c r="BF26" s="110"/>
      <c r="BG26" s="110"/>
      <c r="BH26" s="110"/>
      <c r="BI26" s="110"/>
      <c r="BJ26" s="110"/>
      <c r="BK26" s="110"/>
      <c r="BL26" s="92">
        <f t="shared" si="27"/>
        <v>42735</v>
      </c>
      <c r="BM26" s="93"/>
      <c r="BN26" s="93"/>
      <c r="BO26" s="52"/>
      <c r="BZ26" t="str">
        <f t="shared" si="40"/>
        <v xml:space="preserve"> </v>
      </c>
      <c r="CA26" s="52" t="str">
        <f t="shared" si="25"/>
        <v xml:space="preserve"> </v>
      </c>
      <c r="CB26" s="11" t="str">
        <f t="shared" si="26"/>
        <v xml:space="preserve"> </v>
      </c>
    </row>
    <row r="27" spans="1:80" ht="15" hidden="1" customHeight="1" x14ac:dyDescent="0.25">
      <c r="A27" s="6">
        <f t="shared" si="17"/>
        <v>25</v>
      </c>
      <c r="B27" s="6">
        <f>B26+1</f>
        <v>2018</v>
      </c>
      <c r="C27" s="6" t="s">
        <v>52</v>
      </c>
      <c r="D27" s="6">
        <f>COUNTIF('Trade Details'!T$3:T$5000,A27)</f>
        <v>0</v>
      </c>
      <c r="E27" s="14">
        <f>SUMIF('Trade Details'!T$3:T$5000,A27,'Trade Details'!Z$3:Z$5000)</f>
        <v>0</v>
      </c>
      <c r="F27" s="15">
        <f t="shared" si="0"/>
        <v>0</v>
      </c>
      <c r="G27" s="14">
        <f>SUMIF('Trade Details'!T$3:T$5000,A27,'Trade Details'!AA$3:AA$5000)</f>
        <v>0</v>
      </c>
      <c r="H27" s="15">
        <f t="shared" si="1"/>
        <v>0</v>
      </c>
      <c r="I27" s="16">
        <f>SUMIF('Trade Details'!T$3:T$5000,A27,'Trade Details'!V$3:V$5000)</f>
        <v>0</v>
      </c>
      <c r="J27" s="17">
        <f t="shared" si="2"/>
        <v>0</v>
      </c>
      <c r="K27" s="16">
        <f>SUMIF('Trade Details'!$T$3:$T$5000,$A27,'Trade Details'!W$3:W$5000)</f>
        <v>0</v>
      </c>
      <c r="L27" s="17">
        <f t="shared" si="3"/>
        <v>0</v>
      </c>
      <c r="M27" s="18">
        <f>SUMIF('Trade Details'!$T$3:$T$5000,$A27,'Trade Details'!X$3:X$5000)</f>
        <v>0</v>
      </c>
      <c r="N27" s="19">
        <f t="shared" si="4"/>
        <v>0</v>
      </c>
      <c r="O27" s="18">
        <f>SUMIF('Trade Details'!$T$3:$T$5000,$A27,'Trade Details'!Y$3:Y$5000)</f>
        <v>0</v>
      </c>
      <c r="P27" s="19">
        <f t="shared" si="5"/>
        <v>0</v>
      </c>
      <c r="Q27" s="44">
        <f>SUMIF('Trade Details'!$T$3:$T$5000,$A27,'Trade Details'!AB$3:AB$5000)</f>
        <v>0</v>
      </c>
      <c r="R27" s="44">
        <f>SUMIF('Trade Details'!$T$3:$T$5000,$A27,'Trade Details'!AD$3:AD$5000)</f>
        <v>0</v>
      </c>
      <c r="S27" s="44">
        <f t="shared" si="6"/>
        <v>0</v>
      </c>
      <c r="T27" s="88">
        <f>IF(D27=0,0,SUMIF('Trade Details'!T$3:T$5000,A27,'Trade Details'!AB$3:AB$5000))</f>
        <v>0</v>
      </c>
      <c r="U27" s="88">
        <f>IF(D27=0,0,SUMIF('Trade Details'!T$3:T$5000,A27,'Trade Details'!AD$3:AD$5000))</f>
        <v>0</v>
      </c>
      <c r="V27" s="88">
        <f>IF(D27=0,0,SUMIF('Trade Details'!T$3:T$5000,A27,'Trade Details'!O$3:O$5000))</f>
        <v>0</v>
      </c>
      <c r="W27" s="88">
        <f t="shared" si="18"/>
        <v>0</v>
      </c>
      <c r="X27" s="88">
        <f t="shared" si="19"/>
        <v>0</v>
      </c>
      <c r="Y27" s="88">
        <f t="shared" si="20"/>
        <v>0</v>
      </c>
      <c r="Z27" s="48">
        <f t="shared" si="7"/>
        <v>206679.28</v>
      </c>
      <c r="AA27" s="29">
        <f t="shared" si="8"/>
        <v>0</v>
      </c>
      <c r="AB27" s="51">
        <f>MAX(Z$2:Z27)</f>
        <v>206698.22</v>
      </c>
      <c r="AC27" s="97">
        <f t="shared" si="9"/>
        <v>9.1639568320551191E-5</v>
      </c>
      <c r="AD27" s="55">
        <f t="array" ref="AD27">MAX(IF('Trade Details'!T$3:T$5000=A27,'Trade Details'!AB$3:AB$5000))</f>
        <v>0</v>
      </c>
      <c r="AE27" s="32">
        <f>IF(AD27=0,0,INDEX('Trade Details'!AC$3:AC$5000,(MATCH(AD27,'Trade Details'!AB$3:AB$5000,0))))</f>
        <v>0</v>
      </c>
      <c r="AF27" s="36">
        <f t="array" ref="AF27">MIN(IF('Trade Details'!T$3:T$5000=A27,'Trade Details'!AD$3:AD$5000))</f>
        <v>0</v>
      </c>
      <c r="AG27" s="37">
        <f>IF(AF27=0,0,INDEX('Trade Details'!AC$3:AC$5000,(MATCH(AF27,'Trade Details'!AD$3:AD$5000,0))))</f>
        <v>0</v>
      </c>
      <c r="AH27" s="14">
        <f>COUNTIFS('Trade Details'!$D$3:$D$5000,AH$2,'Trade Details'!$T$3:$T$5000,$A27)</f>
        <v>0</v>
      </c>
      <c r="AI27" s="14">
        <f>COUNTIFS('Trade Details'!$D$3:$D$5000,AI$2,'Trade Details'!$T$3:$T$5000,$A27)</f>
        <v>0</v>
      </c>
      <c r="AJ27" s="14">
        <f>COUNTIFS('Trade Details'!$D$3:$D$5000,AJ$2,'Trade Details'!$T$3:$T$5000,$A27)</f>
        <v>0</v>
      </c>
      <c r="AK27" s="14">
        <f>COUNTIFS('Trade Details'!$D$3:$D$5000,AK$2,'Trade Details'!$T$3:$T$5000,$A27)</f>
        <v>0</v>
      </c>
      <c r="AL27" s="14">
        <f>COUNTIFS('Trade Details'!$D$3:$D$5000,AL$2,'Trade Details'!$T$3:$T$5000,$A27)</f>
        <v>0</v>
      </c>
      <c r="AM27" s="14">
        <f>COUNTIFS('Trade Details'!$D$3:$D$5000,AM$2,'Trade Details'!$T$3:$T$5000,$A27)</f>
        <v>0</v>
      </c>
      <c r="AN27" s="42">
        <f>SUMIFS('Trade Details'!$R$3:$R$5000,'Trade Details'!$D$3:$D$5000,AN$2,'Trade Details'!$T$3:$T$5000,$A27)</f>
        <v>0</v>
      </c>
      <c r="AO27" s="42">
        <f>SUMIFS('Trade Details'!$R$3:$R$5000,'Trade Details'!$D$3:$D$5000,AO$2,'Trade Details'!$T$3:$T$5000,$A27)</f>
        <v>0</v>
      </c>
      <c r="AP27" s="42">
        <f>SUMIFS('Trade Details'!$R$3:$R$5000,'Trade Details'!$D$3:$D$5000,AP$2,'Trade Details'!$T$3:$T$5000,$A27)</f>
        <v>0</v>
      </c>
      <c r="AQ27" s="42">
        <f>SUMIFS('Trade Details'!$R$3:$R$5000,'Trade Details'!$D$3:$D$5000,AQ$2,'Trade Details'!$T$3:$T$5000,$A27)</f>
        <v>0</v>
      </c>
      <c r="AR27" s="42">
        <f>SUMIFS('Trade Details'!$R$3:$R$5000,'Trade Details'!$D$3:$D$5000,AR$2,'Trade Details'!$T$3:$T$5000,$A27)</f>
        <v>0</v>
      </c>
      <c r="AS27" s="42">
        <f>SUMIFS('Trade Details'!$R$3:$R$5000,'Trade Details'!$D$3:$D$5000,AS$2,'Trade Details'!$T$3:$T$5000,$A27)</f>
        <v>0</v>
      </c>
      <c r="AT27" s="60">
        <f t="shared" si="10"/>
        <v>0</v>
      </c>
      <c r="AU27" s="60">
        <f t="shared" si="11"/>
        <v>0</v>
      </c>
      <c r="AV27" s="60">
        <f t="shared" si="12"/>
        <v>0</v>
      </c>
      <c r="AW27" s="60">
        <f t="shared" si="13"/>
        <v>0</v>
      </c>
      <c r="AX27" s="60">
        <f t="shared" si="14"/>
        <v>0</v>
      </c>
      <c r="AY27" s="60">
        <f t="shared" si="15"/>
        <v>0</v>
      </c>
      <c r="AZ27" s="60">
        <f t="shared" si="16"/>
        <v>0</v>
      </c>
      <c r="BB27" s="110"/>
      <c r="BC27" s="110"/>
      <c r="BD27" s="110"/>
      <c r="BE27" s="110"/>
      <c r="BF27" s="110"/>
      <c r="BG27" s="110"/>
      <c r="BH27" s="110"/>
      <c r="BI27" s="110"/>
      <c r="BJ27" s="110"/>
      <c r="BK27" s="110"/>
      <c r="BL27" s="92">
        <f t="shared" si="27"/>
        <v>42766</v>
      </c>
      <c r="BM27" s="93"/>
      <c r="BN27" s="93"/>
      <c r="BO27" s="52"/>
      <c r="BZ27" t="str">
        <f t="shared" si="40"/>
        <v xml:space="preserve"> </v>
      </c>
      <c r="CA27" s="52" t="str">
        <f t="shared" si="25"/>
        <v xml:space="preserve"> </v>
      </c>
      <c r="CB27" s="11" t="str">
        <f t="shared" si="26"/>
        <v xml:space="preserve"> </v>
      </c>
    </row>
    <row r="28" spans="1:80" ht="15" hidden="1" customHeight="1" x14ac:dyDescent="0.25">
      <c r="A28" s="6">
        <f t="shared" si="17"/>
        <v>26</v>
      </c>
      <c r="B28" s="6">
        <f t="shared" ref="B28:B38" si="41">B27</f>
        <v>2018</v>
      </c>
      <c r="C28" s="6" t="s">
        <v>53</v>
      </c>
      <c r="D28" s="6">
        <f>COUNTIF('Trade Details'!T$3:T$5000,A28)</f>
        <v>0</v>
      </c>
      <c r="E28" s="14">
        <f>SUMIF('Trade Details'!T$3:T$5000,A28,'Trade Details'!Z$3:Z$5000)</f>
        <v>0</v>
      </c>
      <c r="F28" s="15">
        <f t="shared" si="0"/>
        <v>0</v>
      </c>
      <c r="G28" s="14">
        <f>SUMIF('Trade Details'!T$3:T$5000,A28,'Trade Details'!AA$3:AA$5000)</f>
        <v>0</v>
      </c>
      <c r="H28" s="15">
        <f t="shared" si="1"/>
        <v>0</v>
      </c>
      <c r="I28" s="16">
        <f>SUMIF('Trade Details'!T$3:T$5000,A28,'Trade Details'!V$3:V$5000)</f>
        <v>0</v>
      </c>
      <c r="J28" s="17">
        <f t="shared" si="2"/>
        <v>0</v>
      </c>
      <c r="K28" s="16">
        <f>SUMIF('Trade Details'!$T$3:$T$5000,$A28,'Trade Details'!W$3:W$5000)</f>
        <v>0</v>
      </c>
      <c r="L28" s="17">
        <f t="shared" si="3"/>
        <v>0</v>
      </c>
      <c r="M28" s="18">
        <f>SUMIF('Trade Details'!$T$3:$T$5000,$A28,'Trade Details'!X$3:X$5000)</f>
        <v>0</v>
      </c>
      <c r="N28" s="19">
        <f t="shared" si="4"/>
        <v>0</v>
      </c>
      <c r="O28" s="18">
        <f>SUMIF('Trade Details'!$T$3:$T$5000,$A28,'Trade Details'!Y$3:Y$5000)</f>
        <v>0</v>
      </c>
      <c r="P28" s="19">
        <f t="shared" si="5"/>
        <v>0</v>
      </c>
      <c r="Q28" s="44">
        <f>SUMIF('Trade Details'!$T$3:$T$5000,$A28,'Trade Details'!AB$3:AB$5000)</f>
        <v>0</v>
      </c>
      <c r="R28" s="44">
        <f>SUMIF('Trade Details'!$T$3:$T$5000,$A28,'Trade Details'!AD$3:AD$5000)</f>
        <v>0</v>
      </c>
      <c r="S28" s="44">
        <f t="shared" si="6"/>
        <v>0</v>
      </c>
      <c r="T28" s="88">
        <f>IF(D28=0,0,SUMIF('Trade Details'!T$3:T$5000,A28,'Trade Details'!AB$3:AB$5000))</f>
        <v>0</v>
      </c>
      <c r="U28" s="88">
        <f>IF(D28=0,0,SUMIF('Trade Details'!T$3:T$5000,A28,'Trade Details'!AD$3:AD$5000))</f>
        <v>0</v>
      </c>
      <c r="V28" s="88">
        <f>IF(D28=0,0,SUMIF('Trade Details'!T$3:T$5000,A28,'Trade Details'!O$3:O$5000))</f>
        <v>0</v>
      </c>
      <c r="W28" s="88">
        <f t="shared" si="18"/>
        <v>0</v>
      </c>
      <c r="X28" s="88">
        <f t="shared" si="19"/>
        <v>0</v>
      </c>
      <c r="Y28" s="88">
        <f t="shared" si="20"/>
        <v>0</v>
      </c>
      <c r="Z28" s="48">
        <f t="shared" si="7"/>
        <v>206679.28</v>
      </c>
      <c r="AA28" s="29">
        <f t="shared" si="8"/>
        <v>0</v>
      </c>
      <c r="AB28" s="51">
        <f>MAX(Z$2:Z28)</f>
        <v>206698.22</v>
      </c>
      <c r="AC28" s="97">
        <f t="shared" si="9"/>
        <v>9.1639568320551191E-5</v>
      </c>
      <c r="AD28" s="55">
        <f t="array" ref="AD28">MAX(IF('Trade Details'!T$3:T$5000=A28,'Trade Details'!AB$3:AB$5000))</f>
        <v>0</v>
      </c>
      <c r="AE28" s="32">
        <f>IF(AD28=0,0,INDEX('Trade Details'!AC$3:AC$5000,(MATCH(AD28,'Trade Details'!AB$3:AB$5000,0))))</f>
        <v>0</v>
      </c>
      <c r="AF28" s="36">
        <f t="array" ref="AF28">MIN(IF('Trade Details'!T$3:T$5000=A28,'Trade Details'!AD$3:AD$5000))</f>
        <v>0</v>
      </c>
      <c r="AG28" s="37">
        <f>IF(AF28=0,0,INDEX('Trade Details'!AC$3:AC$5000,(MATCH(AF28,'Trade Details'!AD$3:AD$5000,0))))</f>
        <v>0</v>
      </c>
      <c r="AH28" s="14">
        <f>COUNTIFS('Trade Details'!$D$3:$D$5000,AH$2,'Trade Details'!$T$3:$T$5000,$A28)</f>
        <v>0</v>
      </c>
      <c r="AI28" s="14">
        <f>COUNTIFS('Trade Details'!$D$3:$D$5000,AI$2,'Trade Details'!$T$3:$T$5000,$A28)</f>
        <v>0</v>
      </c>
      <c r="AJ28" s="14">
        <f>COUNTIFS('Trade Details'!$D$3:$D$5000,AJ$2,'Trade Details'!$T$3:$T$5000,$A28)</f>
        <v>0</v>
      </c>
      <c r="AK28" s="14">
        <f>COUNTIFS('Trade Details'!$D$3:$D$5000,AK$2,'Trade Details'!$T$3:$T$5000,$A28)</f>
        <v>0</v>
      </c>
      <c r="AL28" s="14">
        <f>COUNTIFS('Trade Details'!$D$3:$D$5000,AL$2,'Trade Details'!$T$3:$T$5000,$A28)</f>
        <v>0</v>
      </c>
      <c r="AM28" s="14">
        <f>COUNTIFS('Trade Details'!$D$3:$D$5000,AM$2,'Trade Details'!$T$3:$T$5000,$A28)</f>
        <v>0</v>
      </c>
      <c r="AN28" s="42">
        <f>SUMIFS('Trade Details'!$R$3:$R$5000,'Trade Details'!$D$3:$D$5000,AN$2,'Trade Details'!$T$3:$T$5000,$A28)</f>
        <v>0</v>
      </c>
      <c r="AO28" s="42">
        <f>SUMIFS('Trade Details'!$R$3:$R$5000,'Trade Details'!$D$3:$D$5000,AO$2,'Trade Details'!$T$3:$T$5000,$A28)</f>
        <v>0</v>
      </c>
      <c r="AP28" s="42">
        <f>SUMIFS('Trade Details'!$R$3:$R$5000,'Trade Details'!$D$3:$D$5000,AP$2,'Trade Details'!$T$3:$T$5000,$A28)</f>
        <v>0</v>
      </c>
      <c r="AQ28" s="42">
        <f>SUMIFS('Trade Details'!$R$3:$R$5000,'Trade Details'!$D$3:$D$5000,AQ$2,'Trade Details'!$T$3:$T$5000,$A28)</f>
        <v>0</v>
      </c>
      <c r="AR28" s="42">
        <f>SUMIFS('Trade Details'!$R$3:$R$5000,'Trade Details'!$D$3:$D$5000,AR$2,'Trade Details'!$T$3:$T$5000,$A28)</f>
        <v>0</v>
      </c>
      <c r="AS28" s="42">
        <f>SUMIFS('Trade Details'!$R$3:$R$5000,'Trade Details'!$D$3:$D$5000,AS$2,'Trade Details'!$T$3:$T$5000,$A28)</f>
        <v>0</v>
      </c>
      <c r="AT28" s="60">
        <f t="shared" si="10"/>
        <v>0</v>
      </c>
      <c r="AU28" s="60">
        <f t="shared" si="11"/>
        <v>0</v>
      </c>
      <c r="AV28" s="60">
        <f t="shared" si="12"/>
        <v>0</v>
      </c>
      <c r="AW28" s="60">
        <f t="shared" si="13"/>
        <v>0</v>
      </c>
      <c r="AX28" s="60">
        <f t="shared" si="14"/>
        <v>0</v>
      </c>
      <c r="AY28" s="60">
        <f t="shared" si="15"/>
        <v>0</v>
      </c>
      <c r="AZ28" s="60">
        <f t="shared" si="16"/>
        <v>0</v>
      </c>
      <c r="BB28" s="110"/>
      <c r="BC28" s="110"/>
      <c r="BD28" s="110"/>
      <c r="BE28" s="110"/>
      <c r="BF28" s="110"/>
      <c r="BG28" s="110"/>
      <c r="BH28" s="110"/>
      <c r="BI28" s="110"/>
      <c r="BJ28" s="110"/>
      <c r="BK28" s="110"/>
      <c r="BL28" s="92">
        <f t="shared" si="27"/>
        <v>42794</v>
      </c>
      <c r="BM28" s="93"/>
      <c r="BN28" s="93"/>
      <c r="BO28" s="52"/>
      <c r="BZ28" t="str">
        <f t="shared" si="40"/>
        <v xml:space="preserve"> </v>
      </c>
      <c r="CA28" s="52" t="str">
        <f t="shared" si="25"/>
        <v xml:space="preserve"> </v>
      </c>
      <c r="CB28" s="11" t="str">
        <f t="shared" si="26"/>
        <v xml:space="preserve"> </v>
      </c>
    </row>
    <row r="29" spans="1:80" ht="15" hidden="1" customHeight="1" x14ac:dyDescent="0.25">
      <c r="A29" s="6">
        <f t="shared" si="17"/>
        <v>27</v>
      </c>
      <c r="B29" s="6">
        <f t="shared" si="41"/>
        <v>2018</v>
      </c>
      <c r="C29" s="6" t="s">
        <v>54</v>
      </c>
      <c r="D29" s="6">
        <f>COUNTIF('Trade Details'!T$3:T$5000,A29)</f>
        <v>0</v>
      </c>
      <c r="E29" s="14">
        <f>SUMIF('Trade Details'!T$3:T$5000,A29,'Trade Details'!Z$3:Z$5000)</f>
        <v>0</v>
      </c>
      <c r="F29" s="15">
        <f t="shared" si="0"/>
        <v>0</v>
      </c>
      <c r="G29" s="14">
        <f>SUMIF('Trade Details'!T$3:T$5000,A29,'Trade Details'!AA$3:AA$5000)</f>
        <v>0</v>
      </c>
      <c r="H29" s="15">
        <f t="shared" si="1"/>
        <v>0</v>
      </c>
      <c r="I29" s="16">
        <f>SUMIF('Trade Details'!T$3:T$5000,A29,'Trade Details'!V$3:V$5000)</f>
        <v>0</v>
      </c>
      <c r="J29" s="17">
        <f t="shared" si="2"/>
        <v>0</v>
      </c>
      <c r="K29" s="16">
        <f>SUMIF('Trade Details'!$T$3:$T$5000,$A29,'Trade Details'!W$3:W$5000)</f>
        <v>0</v>
      </c>
      <c r="L29" s="17">
        <f t="shared" si="3"/>
        <v>0</v>
      </c>
      <c r="M29" s="18">
        <f>SUMIF('Trade Details'!$T$3:$T$5000,$A29,'Trade Details'!X$3:X$5000)</f>
        <v>0</v>
      </c>
      <c r="N29" s="19">
        <f t="shared" si="4"/>
        <v>0</v>
      </c>
      <c r="O29" s="18">
        <f>SUMIF('Trade Details'!$T$3:$T$5000,$A29,'Trade Details'!Y$3:Y$5000)</f>
        <v>0</v>
      </c>
      <c r="P29" s="19">
        <f t="shared" si="5"/>
        <v>0</v>
      </c>
      <c r="Q29" s="44">
        <f>SUMIF('Trade Details'!$T$3:$T$5000,$A29,'Trade Details'!AB$3:AB$5000)</f>
        <v>0</v>
      </c>
      <c r="R29" s="44">
        <f>SUMIF('Trade Details'!$T$3:$T$5000,$A29,'Trade Details'!AD$3:AD$5000)</f>
        <v>0</v>
      </c>
      <c r="S29" s="44">
        <f t="shared" si="6"/>
        <v>0</v>
      </c>
      <c r="T29" s="88">
        <f>IF(D29=0,0,SUMIF('Trade Details'!T$3:T$5000,A29,'Trade Details'!AB$3:AB$5000))</f>
        <v>0</v>
      </c>
      <c r="U29" s="88">
        <f>IF(D29=0,0,SUMIF('Trade Details'!T$3:T$5000,A29,'Trade Details'!AD$3:AD$5000))</f>
        <v>0</v>
      </c>
      <c r="V29" s="88">
        <f>IF(D29=0,0,SUMIF('Trade Details'!T$3:T$5000,A29,'Trade Details'!O$3:O$5000))</f>
        <v>0</v>
      </c>
      <c r="W29" s="88">
        <f t="shared" si="18"/>
        <v>0</v>
      </c>
      <c r="X29" s="88">
        <f t="shared" si="19"/>
        <v>0</v>
      </c>
      <c r="Y29" s="88">
        <f t="shared" si="20"/>
        <v>0</v>
      </c>
      <c r="Z29" s="48">
        <f t="shared" si="7"/>
        <v>206679.28</v>
      </c>
      <c r="AA29" s="29">
        <f t="shared" si="8"/>
        <v>0</v>
      </c>
      <c r="AB29" s="51">
        <f>MAX(Z$2:Z29)</f>
        <v>206698.22</v>
      </c>
      <c r="AC29" s="97">
        <f t="shared" si="9"/>
        <v>9.1639568320551191E-5</v>
      </c>
      <c r="AD29" s="55">
        <f t="array" ref="AD29">MAX(IF('Trade Details'!T$3:T$5000=A29,'Trade Details'!AB$3:AB$5000))</f>
        <v>0</v>
      </c>
      <c r="AE29" s="32">
        <f>IF(AD29=0,0,INDEX('Trade Details'!AC$3:AC$5000,(MATCH(AD29,'Trade Details'!AB$3:AB$5000,0))))</f>
        <v>0</v>
      </c>
      <c r="AF29" s="36">
        <f t="array" ref="AF29">MIN(IF('Trade Details'!T$3:T$5000=A29,'Trade Details'!AD$3:AD$5000))</f>
        <v>0</v>
      </c>
      <c r="AG29" s="37">
        <f>IF(AF29=0,0,INDEX('Trade Details'!AC$3:AC$5000,(MATCH(AF29,'Trade Details'!AD$3:AD$5000,0))))</f>
        <v>0</v>
      </c>
      <c r="AH29" s="14">
        <f>COUNTIFS('Trade Details'!$D$3:$D$5000,AH$2,'Trade Details'!$T$3:$T$5000,$A29)</f>
        <v>0</v>
      </c>
      <c r="AI29" s="14">
        <f>COUNTIFS('Trade Details'!$D$3:$D$5000,AI$2,'Trade Details'!$T$3:$T$5000,$A29)</f>
        <v>0</v>
      </c>
      <c r="AJ29" s="14">
        <f>COUNTIFS('Trade Details'!$D$3:$D$5000,AJ$2,'Trade Details'!$T$3:$T$5000,$A29)</f>
        <v>0</v>
      </c>
      <c r="AK29" s="14">
        <f>COUNTIFS('Trade Details'!$D$3:$D$5000,AK$2,'Trade Details'!$T$3:$T$5000,$A29)</f>
        <v>0</v>
      </c>
      <c r="AL29" s="14">
        <f>COUNTIFS('Trade Details'!$D$3:$D$5000,AL$2,'Trade Details'!$T$3:$T$5000,$A29)</f>
        <v>0</v>
      </c>
      <c r="AM29" s="14">
        <f>COUNTIFS('Trade Details'!$D$3:$D$5000,AM$2,'Trade Details'!$T$3:$T$5000,$A29)</f>
        <v>0</v>
      </c>
      <c r="AN29" s="42">
        <f>SUMIFS('Trade Details'!$R$3:$R$5000,'Trade Details'!$D$3:$D$5000,AN$2,'Trade Details'!$T$3:$T$5000,$A29)</f>
        <v>0</v>
      </c>
      <c r="AO29" s="42">
        <f>SUMIFS('Trade Details'!$R$3:$R$5000,'Trade Details'!$D$3:$D$5000,AO$2,'Trade Details'!$T$3:$T$5000,$A29)</f>
        <v>0</v>
      </c>
      <c r="AP29" s="42">
        <f>SUMIFS('Trade Details'!$R$3:$R$5000,'Trade Details'!$D$3:$D$5000,AP$2,'Trade Details'!$T$3:$T$5000,$A29)</f>
        <v>0</v>
      </c>
      <c r="AQ29" s="42">
        <f>SUMIFS('Trade Details'!$R$3:$R$5000,'Trade Details'!$D$3:$D$5000,AQ$2,'Trade Details'!$T$3:$T$5000,$A29)</f>
        <v>0</v>
      </c>
      <c r="AR29" s="42">
        <f>SUMIFS('Trade Details'!$R$3:$R$5000,'Trade Details'!$D$3:$D$5000,AR$2,'Trade Details'!$T$3:$T$5000,$A29)</f>
        <v>0</v>
      </c>
      <c r="AS29" s="42">
        <f>SUMIFS('Trade Details'!$R$3:$R$5000,'Trade Details'!$D$3:$D$5000,AS$2,'Trade Details'!$T$3:$T$5000,$A29)</f>
        <v>0</v>
      </c>
      <c r="AT29" s="60">
        <f t="shared" si="10"/>
        <v>0</v>
      </c>
      <c r="AU29" s="60">
        <f t="shared" si="11"/>
        <v>0</v>
      </c>
      <c r="AV29" s="60">
        <f t="shared" si="12"/>
        <v>0</v>
      </c>
      <c r="AW29" s="60">
        <f t="shared" si="13"/>
        <v>0</v>
      </c>
      <c r="AX29" s="60">
        <f t="shared" si="14"/>
        <v>0</v>
      </c>
      <c r="AY29" s="60">
        <f t="shared" si="15"/>
        <v>0</v>
      </c>
      <c r="AZ29" s="60">
        <f t="shared" si="16"/>
        <v>0</v>
      </c>
      <c r="BB29" s="110"/>
      <c r="BC29" s="110"/>
      <c r="BD29" s="110"/>
      <c r="BE29" s="110"/>
      <c r="BF29" s="110"/>
      <c r="BG29" s="110"/>
      <c r="BH29" s="110"/>
      <c r="BI29" s="110"/>
      <c r="BJ29" s="110"/>
      <c r="BK29" s="110"/>
      <c r="BL29" s="92">
        <f t="shared" si="27"/>
        <v>42825</v>
      </c>
      <c r="BM29" s="93"/>
      <c r="BN29" s="93"/>
      <c r="BO29" s="52"/>
      <c r="BZ29" t="str">
        <f t="shared" si="40"/>
        <v xml:space="preserve"> </v>
      </c>
      <c r="CA29" s="52" t="str">
        <f t="shared" si="25"/>
        <v xml:space="preserve"> </v>
      </c>
      <c r="CB29" s="11" t="str">
        <f t="shared" si="26"/>
        <v xml:space="preserve"> </v>
      </c>
    </row>
    <row r="30" spans="1:80" ht="15" hidden="1" customHeight="1" x14ac:dyDescent="0.25">
      <c r="A30" s="6">
        <f t="shared" si="17"/>
        <v>28</v>
      </c>
      <c r="B30" s="6">
        <f t="shared" si="41"/>
        <v>2018</v>
      </c>
      <c r="C30" s="6" t="s">
        <v>55</v>
      </c>
      <c r="D30" s="6">
        <f>COUNTIF('Trade Details'!T$3:T$5000,A30)</f>
        <v>0</v>
      </c>
      <c r="E30" s="14">
        <f>SUMIF('Trade Details'!T$3:T$5000,A30,'Trade Details'!Z$3:Z$5000)</f>
        <v>0</v>
      </c>
      <c r="F30" s="15">
        <f t="shared" si="0"/>
        <v>0</v>
      </c>
      <c r="G30" s="14">
        <f>SUMIF('Trade Details'!T$3:T$5000,A30,'Trade Details'!AA$3:AA$5000)</f>
        <v>0</v>
      </c>
      <c r="H30" s="15">
        <f t="shared" si="1"/>
        <v>0</v>
      </c>
      <c r="I30" s="16">
        <f>SUMIF('Trade Details'!T$3:T$5000,A30,'Trade Details'!V$3:V$5000)</f>
        <v>0</v>
      </c>
      <c r="J30" s="17">
        <f t="shared" si="2"/>
        <v>0</v>
      </c>
      <c r="K30" s="16">
        <f>SUMIF('Trade Details'!$T$3:$T$5000,$A30,'Trade Details'!W$3:W$5000)</f>
        <v>0</v>
      </c>
      <c r="L30" s="17">
        <f t="shared" si="3"/>
        <v>0</v>
      </c>
      <c r="M30" s="18">
        <f>SUMIF('Trade Details'!$T$3:$T$5000,$A30,'Trade Details'!X$3:X$5000)</f>
        <v>0</v>
      </c>
      <c r="N30" s="19">
        <f t="shared" si="4"/>
        <v>0</v>
      </c>
      <c r="O30" s="18">
        <f>SUMIF('Trade Details'!$T$3:$T$5000,$A30,'Trade Details'!Y$3:Y$5000)</f>
        <v>0</v>
      </c>
      <c r="P30" s="19">
        <f t="shared" si="5"/>
        <v>0</v>
      </c>
      <c r="Q30" s="44">
        <f>SUMIF('Trade Details'!$T$3:$T$5000,$A30,'Trade Details'!AB$3:AB$5000)</f>
        <v>0</v>
      </c>
      <c r="R30" s="44">
        <f>SUMIF('Trade Details'!$T$3:$T$5000,$A30,'Trade Details'!AD$3:AD$5000)</f>
        <v>0</v>
      </c>
      <c r="S30" s="44">
        <f t="shared" si="6"/>
        <v>0</v>
      </c>
      <c r="T30" s="88">
        <f>IF(D30=0,0,SUMIF('Trade Details'!T$3:T$5000,A30,'Trade Details'!AB$3:AB$5000))</f>
        <v>0</v>
      </c>
      <c r="U30" s="88">
        <f>IF(D30=0,0,SUMIF('Trade Details'!T$3:T$5000,A30,'Trade Details'!AD$3:AD$5000))</f>
        <v>0</v>
      </c>
      <c r="V30" s="88">
        <f>IF(D30=0,0,SUMIF('Trade Details'!T$3:T$5000,A30,'Trade Details'!O$3:O$5000))</f>
        <v>0</v>
      </c>
      <c r="W30" s="88">
        <f t="shared" si="18"/>
        <v>0</v>
      </c>
      <c r="X30" s="88">
        <f t="shared" si="19"/>
        <v>0</v>
      </c>
      <c r="Y30" s="88">
        <f t="shared" si="20"/>
        <v>0</v>
      </c>
      <c r="Z30" s="48">
        <f t="shared" si="7"/>
        <v>206679.28</v>
      </c>
      <c r="AA30" s="29">
        <f t="shared" si="8"/>
        <v>0</v>
      </c>
      <c r="AB30" s="51">
        <f>MAX(Z$2:Z30)</f>
        <v>206698.22</v>
      </c>
      <c r="AC30" s="97">
        <f t="shared" si="9"/>
        <v>9.1639568320551191E-5</v>
      </c>
      <c r="AD30" s="55">
        <f t="array" ref="AD30">MAX(IF('Trade Details'!T$3:T$5000=A30,'Trade Details'!AB$3:AB$5000))</f>
        <v>0</v>
      </c>
      <c r="AE30" s="32">
        <f>IF(AD30=0,0,INDEX('Trade Details'!AC$3:AC$5000,(MATCH(AD30,'Trade Details'!AB$3:AB$5000,0))))</f>
        <v>0</v>
      </c>
      <c r="AF30" s="36">
        <f t="array" ref="AF30">MIN(IF('Trade Details'!T$3:T$5000=A30,'Trade Details'!AD$3:AD$5000))</f>
        <v>0</v>
      </c>
      <c r="AG30" s="37">
        <f>IF(AF30=0,0,INDEX('Trade Details'!AC$3:AC$5000,(MATCH(AF30,'Trade Details'!AD$3:AD$5000,0))))</f>
        <v>0</v>
      </c>
      <c r="AH30" s="14">
        <f>COUNTIFS('Trade Details'!$D$3:$D$5000,AH$2,'Trade Details'!$T$3:$T$5000,$A30)</f>
        <v>0</v>
      </c>
      <c r="AI30" s="14">
        <f>COUNTIFS('Trade Details'!$D$3:$D$5000,AI$2,'Trade Details'!$T$3:$T$5000,$A30)</f>
        <v>0</v>
      </c>
      <c r="AJ30" s="14">
        <f>COUNTIFS('Trade Details'!$D$3:$D$5000,AJ$2,'Trade Details'!$T$3:$T$5000,$A30)</f>
        <v>0</v>
      </c>
      <c r="AK30" s="14">
        <f>COUNTIFS('Trade Details'!$D$3:$D$5000,AK$2,'Trade Details'!$T$3:$T$5000,$A30)</f>
        <v>0</v>
      </c>
      <c r="AL30" s="14">
        <f>COUNTIFS('Trade Details'!$D$3:$D$5000,AL$2,'Trade Details'!$T$3:$T$5000,$A30)</f>
        <v>0</v>
      </c>
      <c r="AM30" s="14">
        <f>COUNTIFS('Trade Details'!$D$3:$D$5000,AM$2,'Trade Details'!$T$3:$T$5000,$A30)</f>
        <v>0</v>
      </c>
      <c r="AN30" s="42">
        <f>SUMIFS('Trade Details'!$R$3:$R$5000,'Trade Details'!$D$3:$D$5000,AN$2,'Trade Details'!$T$3:$T$5000,$A30)</f>
        <v>0</v>
      </c>
      <c r="AO30" s="42">
        <f>SUMIFS('Trade Details'!$R$3:$R$5000,'Trade Details'!$D$3:$D$5000,AO$2,'Trade Details'!$T$3:$T$5000,$A30)</f>
        <v>0</v>
      </c>
      <c r="AP30" s="42">
        <f>SUMIFS('Trade Details'!$R$3:$R$5000,'Trade Details'!$D$3:$D$5000,AP$2,'Trade Details'!$T$3:$T$5000,$A30)</f>
        <v>0</v>
      </c>
      <c r="AQ30" s="42">
        <f>SUMIFS('Trade Details'!$R$3:$R$5000,'Trade Details'!$D$3:$D$5000,AQ$2,'Trade Details'!$T$3:$T$5000,$A30)</f>
        <v>0</v>
      </c>
      <c r="AR30" s="42">
        <f>SUMIFS('Trade Details'!$R$3:$R$5000,'Trade Details'!$D$3:$D$5000,AR$2,'Trade Details'!$T$3:$T$5000,$A30)</f>
        <v>0</v>
      </c>
      <c r="AS30" s="42">
        <f>SUMIFS('Trade Details'!$R$3:$R$5000,'Trade Details'!$D$3:$D$5000,AS$2,'Trade Details'!$T$3:$T$5000,$A30)</f>
        <v>0</v>
      </c>
      <c r="AT30" s="60">
        <f t="shared" si="10"/>
        <v>0</v>
      </c>
      <c r="AU30" s="60">
        <f t="shared" si="11"/>
        <v>0</v>
      </c>
      <c r="AV30" s="60">
        <f t="shared" si="12"/>
        <v>0</v>
      </c>
      <c r="AW30" s="60">
        <f t="shared" si="13"/>
        <v>0</v>
      </c>
      <c r="AX30" s="60">
        <f t="shared" si="14"/>
        <v>0</v>
      </c>
      <c r="AY30" s="60">
        <f t="shared" si="15"/>
        <v>0</v>
      </c>
      <c r="AZ30" s="60">
        <f t="shared" si="16"/>
        <v>0</v>
      </c>
      <c r="BB30" s="110"/>
      <c r="BC30" s="110"/>
      <c r="BD30" s="110"/>
      <c r="BE30" s="110"/>
      <c r="BF30" s="110"/>
      <c r="BG30" s="110"/>
      <c r="BH30" s="110"/>
      <c r="BI30" s="110"/>
      <c r="BJ30" s="110"/>
      <c r="BK30" s="110"/>
      <c r="BL30" s="92">
        <f t="shared" si="27"/>
        <v>42855</v>
      </c>
      <c r="BM30" s="93"/>
      <c r="BN30" s="93"/>
      <c r="BO30" s="52"/>
      <c r="BZ30" t="str">
        <f t="shared" si="40"/>
        <v xml:space="preserve"> </v>
      </c>
      <c r="CA30" s="52" t="str">
        <f t="shared" si="25"/>
        <v xml:space="preserve"> </v>
      </c>
      <c r="CB30" s="11" t="str">
        <f t="shared" si="26"/>
        <v xml:space="preserve"> </v>
      </c>
    </row>
    <row r="31" spans="1:80" ht="15" hidden="1" customHeight="1" x14ac:dyDescent="0.25">
      <c r="A31" s="6">
        <f t="shared" si="17"/>
        <v>29</v>
      </c>
      <c r="B31" s="6">
        <f t="shared" si="41"/>
        <v>2018</v>
      </c>
      <c r="C31" s="6" t="s">
        <v>47</v>
      </c>
      <c r="D31" s="6">
        <f>COUNTIF('Trade Details'!T$3:T$5000,A31)</f>
        <v>0</v>
      </c>
      <c r="E31" s="14">
        <f>SUMIF('Trade Details'!T$3:T$5000,A31,'Trade Details'!Z$3:Z$5000)</f>
        <v>0</v>
      </c>
      <c r="F31" s="15">
        <f t="shared" si="0"/>
        <v>0</v>
      </c>
      <c r="G31" s="14">
        <f>SUMIF('Trade Details'!T$3:T$5000,A31,'Trade Details'!AA$3:AA$5000)</f>
        <v>0</v>
      </c>
      <c r="H31" s="15">
        <f t="shared" si="1"/>
        <v>0</v>
      </c>
      <c r="I31" s="16">
        <f>SUMIF('Trade Details'!T$3:T$5000,A31,'Trade Details'!V$3:V$5000)</f>
        <v>0</v>
      </c>
      <c r="J31" s="17">
        <f t="shared" si="2"/>
        <v>0</v>
      </c>
      <c r="K31" s="16">
        <f>SUMIF('Trade Details'!$T$3:$T$5000,$A31,'Trade Details'!W$3:W$5000)</f>
        <v>0</v>
      </c>
      <c r="L31" s="17">
        <f t="shared" si="3"/>
        <v>0</v>
      </c>
      <c r="M31" s="18">
        <f>SUMIF('Trade Details'!$T$3:$T$5000,$A31,'Trade Details'!X$3:X$5000)</f>
        <v>0</v>
      </c>
      <c r="N31" s="19">
        <f t="shared" si="4"/>
        <v>0</v>
      </c>
      <c r="O31" s="18">
        <f>SUMIF('Trade Details'!$T$3:$T$5000,$A31,'Trade Details'!Y$3:Y$5000)</f>
        <v>0</v>
      </c>
      <c r="P31" s="19">
        <f t="shared" si="5"/>
        <v>0</v>
      </c>
      <c r="Q31" s="44">
        <f>SUMIF('Trade Details'!$T$3:$T$5000,$A31,'Trade Details'!AB$3:AB$5000)</f>
        <v>0</v>
      </c>
      <c r="R31" s="44">
        <f>SUMIF('Trade Details'!$T$3:$T$5000,$A31,'Trade Details'!AD$3:AD$5000)</f>
        <v>0</v>
      </c>
      <c r="S31" s="44">
        <f t="shared" si="6"/>
        <v>0</v>
      </c>
      <c r="T31" s="88">
        <f>IF(D31=0,0,SUMIF('Trade Details'!T$3:T$5000,A31,'Trade Details'!AB$3:AB$5000))</f>
        <v>0</v>
      </c>
      <c r="U31" s="88">
        <f>IF(D31=0,0,SUMIF('Trade Details'!T$3:T$5000,A31,'Trade Details'!AD$3:AD$5000))</f>
        <v>0</v>
      </c>
      <c r="V31" s="88">
        <f>IF(D31=0,0,SUMIF('Trade Details'!T$3:T$5000,A31,'Trade Details'!O$3:O$5000))</f>
        <v>0</v>
      </c>
      <c r="W31" s="88">
        <f t="shared" si="18"/>
        <v>0</v>
      </c>
      <c r="X31" s="88">
        <f t="shared" si="19"/>
        <v>0</v>
      </c>
      <c r="Y31" s="88">
        <f t="shared" si="20"/>
        <v>0</v>
      </c>
      <c r="Z31" s="48">
        <f t="shared" si="7"/>
        <v>206679.28</v>
      </c>
      <c r="AA31" s="29">
        <f t="shared" si="8"/>
        <v>0</v>
      </c>
      <c r="AB31" s="51">
        <f>MAX(Z$2:Z31)</f>
        <v>206698.22</v>
      </c>
      <c r="AC31" s="97">
        <f t="shared" si="9"/>
        <v>9.1639568320551191E-5</v>
      </c>
      <c r="AD31" s="55">
        <f t="array" ref="AD31">MAX(IF('Trade Details'!T$3:T$5000=A31,'Trade Details'!AB$3:AB$5000))</f>
        <v>0</v>
      </c>
      <c r="AE31" s="32">
        <f>IF(AD31=0,0,INDEX('Trade Details'!AC$3:AC$5000,(MATCH(AD31,'Trade Details'!AB$3:AB$5000,0))))</f>
        <v>0</v>
      </c>
      <c r="AF31" s="36">
        <f t="array" ref="AF31">MIN(IF('Trade Details'!T$3:T$5000=A31,'Trade Details'!AD$3:AD$5000))</f>
        <v>0</v>
      </c>
      <c r="AG31" s="37">
        <f>IF(AF31=0,0,INDEX('Trade Details'!AC$3:AC$5000,(MATCH(AF31,'Trade Details'!AD$3:AD$5000,0))))</f>
        <v>0</v>
      </c>
      <c r="AH31" s="14">
        <f>COUNTIFS('Trade Details'!$D$3:$D$5000,AH$2,'Trade Details'!$T$3:$T$5000,$A31)</f>
        <v>0</v>
      </c>
      <c r="AI31" s="14">
        <f>COUNTIFS('Trade Details'!$D$3:$D$5000,AI$2,'Trade Details'!$T$3:$T$5000,$A31)</f>
        <v>0</v>
      </c>
      <c r="AJ31" s="14">
        <f>COUNTIFS('Trade Details'!$D$3:$D$5000,AJ$2,'Trade Details'!$T$3:$T$5000,$A31)</f>
        <v>0</v>
      </c>
      <c r="AK31" s="14">
        <f>COUNTIFS('Trade Details'!$D$3:$D$5000,AK$2,'Trade Details'!$T$3:$T$5000,$A31)</f>
        <v>0</v>
      </c>
      <c r="AL31" s="14">
        <f>COUNTIFS('Trade Details'!$D$3:$D$5000,AL$2,'Trade Details'!$T$3:$T$5000,$A31)</f>
        <v>0</v>
      </c>
      <c r="AM31" s="14">
        <f>COUNTIFS('Trade Details'!$D$3:$D$5000,AM$2,'Trade Details'!$T$3:$T$5000,$A31)</f>
        <v>0</v>
      </c>
      <c r="AN31" s="42">
        <f>SUMIFS('Trade Details'!$R$3:$R$5000,'Trade Details'!$D$3:$D$5000,AN$2,'Trade Details'!$T$3:$T$5000,$A31)</f>
        <v>0</v>
      </c>
      <c r="AO31" s="42">
        <f>SUMIFS('Trade Details'!$R$3:$R$5000,'Trade Details'!$D$3:$D$5000,AO$2,'Trade Details'!$T$3:$T$5000,$A31)</f>
        <v>0</v>
      </c>
      <c r="AP31" s="42">
        <f>SUMIFS('Trade Details'!$R$3:$R$5000,'Trade Details'!$D$3:$D$5000,AP$2,'Trade Details'!$T$3:$T$5000,$A31)</f>
        <v>0</v>
      </c>
      <c r="AQ31" s="42">
        <f>SUMIFS('Trade Details'!$R$3:$R$5000,'Trade Details'!$D$3:$D$5000,AQ$2,'Trade Details'!$T$3:$T$5000,$A31)</f>
        <v>0</v>
      </c>
      <c r="AR31" s="42">
        <f>SUMIFS('Trade Details'!$R$3:$R$5000,'Trade Details'!$D$3:$D$5000,AR$2,'Trade Details'!$T$3:$T$5000,$A31)</f>
        <v>0</v>
      </c>
      <c r="AS31" s="42">
        <f>SUMIFS('Trade Details'!$R$3:$R$5000,'Trade Details'!$D$3:$D$5000,AS$2,'Trade Details'!$T$3:$T$5000,$A31)</f>
        <v>0</v>
      </c>
      <c r="AT31" s="60">
        <f t="shared" si="10"/>
        <v>0</v>
      </c>
      <c r="AU31" s="60">
        <f t="shared" si="11"/>
        <v>0</v>
      </c>
      <c r="AV31" s="60">
        <f t="shared" si="12"/>
        <v>0</v>
      </c>
      <c r="AW31" s="60">
        <f t="shared" si="13"/>
        <v>0</v>
      </c>
      <c r="AX31" s="60">
        <f t="shared" si="14"/>
        <v>0</v>
      </c>
      <c r="AY31" s="60">
        <f t="shared" si="15"/>
        <v>0</v>
      </c>
      <c r="AZ31" s="60">
        <f t="shared" si="16"/>
        <v>0</v>
      </c>
      <c r="BB31" s="110"/>
      <c r="BC31" s="110"/>
      <c r="BD31" s="110"/>
      <c r="BE31" s="110"/>
      <c r="BF31" s="110"/>
      <c r="BG31" s="110"/>
      <c r="BH31" s="110"/>
      <c r="BI31" s="110"/>
      <c r="BJ31" s="110"/>
      <c r="BK31" s="110"/>
      <c r="BL31" s="92">
        <f t="shared" si="27"/>
        <v>42886</v>
      </c>
      <c r="BM31" s="93"/>
      <c r="BN31" s="93"/>
      <c r="BO31" s="52"/>
      <c r="BZ31" t="str">
        <f t="shared" si="40"/>
        <v xml:space="preserve"> </v>
      </c>
      <c r="CA31" s="52" t="str">
        <f t="shared" si="25"/>
        <v xml:space="preserve"> </v>
      </c>
      <c r="CB31" s="11" t="str">
        <f t="shared" si="26"/>
        <v xml:space="preserve"> </v>
      </c>
    </row>
    <row r="32" spans="1:80" ht="15" hidden="1" customHeight="1" x14ac:dyDescent="0.25">
      <c r="A32" s="6">
        <f t="shared" si="17"/>
        <v>30</v>
      </c>
      <c r="B32" s="6">
        <f t="shared" si="41"/>
        <v>2018</v>
      </c>
      <c r="C32" s="6" t="s">
        <v>56</v>
      </c>
      <c r="D32" s="6">
        <f>COUNTIF('Trade Details'!T$3:T$5000,A32)</f>
        <v>0</v>
      </c>
      <c r="E32" s="14">
        <f>SUMIF('Trade Details'!T$3:T$5000,A32,'Trade Details'!Z$3:Z$5000)</f>
        <v>0</v>
      </c>
      <c r="F32" s="15">
        <f t="shared" si="0"/>
        <v>0</v>
      </c>
      <c r="G32" s="14">
        <f>SUMIF('Trade Details'!T$3:T$5000,A32,'Trade Details'!AA$3:AA$5000)</f>
        <v>0</v>
      </c>
      <c r="H32" s="15">
        <f t="shared" si="1"/>
        <v>0</v>
      </c>
      <c r="I32" s="16">
        <f>SUMIF('Trade Details'!T$3:T$5000,A32,'Trade Details'!V$3:V$5000)</f>
        <v>0</v>
      </c>
      <c r="J32" s="17">
        <f t="shared" si="2"/>
        <v>0</v>
      </c>
      <c r="K32" s="16">
        <f>SUMIF('Trade Details'!$T$3:$T$5000,$A32,'Trade Details'!W$3:W$5000)</f>
        <v>0</v>
      </c>
      <c r="L32" s="17">
        <f t="shared" si="3"/>
        <v>0</v>
      </c>
      <c r="M32" s="18">
        <f>SUMIF('Trade Details'!$T$3:$T$5000,$A32,'Trade Details'!X$3:X$5000)</f>
        <v>0</v>
      </c>
      <c r="N32" s="19">
        <f t="shared" si="4"/>
        <v>0</v>
      </c>
      <c r="O32" s="18">
        <f>SUMIF('Trade Details'!$T$3:$T$5000,$A32,'Trade Details'!Y$3:Y$5000)</f>
        <v>0</v>
      </c>
      <c r="P32" s="19">
        <f t="shared" si="5"/>
        <v>0</v>
      </c>
      <c r="Q32" s="44">
        <f>SUMIF('Trade Details'!$T$3:$T$5000,$A32,'Trade Details'!AB$3:AB$5000)</f>
        <v>0</v>
      </c>
      <c r="R32" s="44">
        <f>SUMIF('Trade Details'!$T$3:$T$5000,$A32,'Trade Details'!AD$3:AD$5000)</f>
        <v>0</v>
      </c>
      <c r="S32" s="44">
        <f t="shared" si="6"/>
        <v>0</v>
      </c>
      <c r="T32" s="88">
        <f>IF(D32=0,0,SUMIF('Trade Details'!T$3:T$5000,A32,'Trade Details'!AB$3:AB$5000))</f>
        <v>0</v>
      </c>
      <c r="U32" s="88">
        <f>IF(D32=0,0,SUMIF('Trade Details'!T$3:T$5000,A32,'Trade Details'!AD$3:AD$5000))</f>
        <v>0</v>
      </c>
      <c r="V32" s="88">
        <f>IF(D32=0,0,SUMIF('Trade Details'!T$3:T$5000,A32,'Trade Details'!O$3:O$5000))</f>
        <v>0</v>
      </c>
      <c r="W32" s="88">
        <f t="shared" si="18"/>
        <v>0</v>
      </c>
      <c r="X32" s="88">
        <f t="shared" si="19"/>
        <v>0</v>
      </c>
      <c r="Y32" s="88">
        <f t="shared" si="20"/>
        <v>0</v>
      </c>
      <c r="Z32" s="48">
        <f t="shared" si="7"/>
        <v>206679.28</v>
      </c>
      <c r="AA32" s="29">
        <f t="shared" si="8"/>
        <v>0</v>
      </c>
      <c r="AB32" s="51">
        <f>MAX(Z$2:Z32)</f>
        <v>206698.22</v>
      </c>
      <c r="AC32" s="97">
        <f t="shared" si="9"/>
        <v>9.1639568320551191E-5</v>
      </c>
      <c r="AD32" s="55">
        <f t="array" ref="AD32">MAX(IF('Trade Details'!T$3:T$5000=A32,'Trade Details'!AB$3:AB$5000))</f>
        <v>0</v>
      </c>
      <c r="AE32" s="32">
        <f>IF(AD32=0,0,INDEX('Trade Details'!AC$3:AC$5000,(MATCH(AD32,'Trade Details'!AB$3:AB$5000,0))))</f>
        <v>0</v>
      </c>
      <c r="AF32" s="36">
        <f t="array" ref="AF32">MIN(IF('Trade Details'!T$3:T$5000=A32,'Trade Details'!AD$3:AD$5000))</f>
        <v>0</v>
      </c>
      <c r="AG32" s="37">
        <f>IF(AF32=0,0,INDEX('Trade Details'!AC$3:AC$5000,(MATCH(AF32,'Trade Details'!AD$3:AD$5000,0))))</f>
        <v>0</v>
      </c>
      <c r="AH32" s="14">
        <f>COUNTIFS('Trade Details'!$D$3:$D$5000,AH$2,'Trade Details'!$T$3:$T$5000,$A32)</f>
        <v>0</v>
      </c>
      <c r="AI32" s="14">
        <f>COUNTIFS('Trade Details'!$D$3:$D$5000,AI$2,'Trade Details'!$T$3:$T$5000,$A32)</f>
        <v>0</v>
      </c>
      <c r="AJ32" s="14">
        <f>COUNTIFS('Trade Details'!$D$3:$D$5000,AJ$2,'Trade Details'!$T$3:$T$5000,$A32)</f>
        <v>0</v>
      </c>
      <c r="AK32" s="14">
        <f>COUNTIFS('Trade Details'!$D$3:$D$5000,AK$2,'Trade Details'!$T$3:$T$5000,$A32)</f>
        <v>0</v>
      </c>
      <c r="AL32" s="14">
        <f>COUNTIFS('Trade Details'!$D$3:$D$5000,AL$2,'Trade Details'!$T$3:$T$5000,$A32)</f>
        <v>0</v>
      </c>
      <c r="AM32" s="14">
        <f>COUNTIFS('Trade Details'!$D$3:$D$5000,AM$2,'Trade Details'!$T$3:$T$5000,$A32)</f>
        <v>0</v>
      </c>
      <c r="AN32" s="42">
        <f>SUMIFS('Trade Details'!$R$3:$R$5000,'Trade Details'!$D$3:$D$5000,AN$2,'Trade Details'!$T$3:$T$5000,$A32)</f>
        <v>0</v>
      </c>
      <c r="AO32" s="42">
        <f>SUMIFS('Trade Details'!$R$3:$R$5000,'Trade Details'!$D$3:$D$5000,AO$2,'Trade Details'!$T$3:$T$5000,$A32)</f>
        <v>0</v>
      </c>
      <c r="AP32" s="42">
        <f>SUMIFS('Trade Details'!$R$3:$R$5000,'Trade Details'!$D$3:$D$5000,AP$2,'Trade Details'!$T$3:$T$5000,$A32)</f>
        <v>0</v>
      </c>
      <c r="AQ32" s="42">
        <f>SUMIFS('Trade Details'!$R$3:$R$5000,'Trade Details'!$D$3:$D$5000,AQ$2,'Trade Details'!$T$3:$T$5000,$A32)</f>
        <v>0</v>
      </c>
      <c r="AR32" s="42">
        <f>SUMIFS('Trade Details'!$R$3:$R$5000,'Trade Details'!$D$3:$D$5000,AR$2,'Trade Details'!$T$3:$T$5000,$A32)</f>
        <v>0</v>
      </c>
      <c r="AS32" s="42">
        <f>SUMIFS('Trade Details'!$R$3:$R$5000,'Trade Details'!$D$3:$D$5000,AS$2,'Trade Details'!$T$3:$T$5000,$A32)</f>
        <v>0</v>
      </c>
      <c r="AT32" s="60">
        <f t="shared" si="10"/>
        <v>0</v>
      </c>
      <c r="AU32" s="60">
        <f t="shared" si="11"/>
        <v>0</v>
      </c>
      <c r="AV32" s="60">
        <f t="shared" si="12"/>
        <v>0</v>
      </c>
      <c r="AW32" s="60">
        <f t="shared" si="13"/>
        <v>0</v>
      </c>
      <c r="AX32" s="60">
        <f t="shared" si="14"/>
        <v>0</v>
      </c>
      <c r="AY32" s="60">
        <f t="shared" si="15"/>
        <v>0</v>
      </c>
      <c r="AZ32" s="60">
        <f t="shared" si="16"/>
        <v>0</v>
      </c>
      <c r="BB32" s="110"/>
      <c r="BC32" s="110"/>
      <c r="BD32" s="110"/>
      <c r="BE32" s="110"/>
      <c r="BF32" s="110"/>
      <c r="BG32" s="110"/>
      <c r="BH32" s="110"/>
      <c r="BI32" s="110"/>
      <c r="BJ32" s="110"/>
      <c r="BK32" s="110"/>
      <c r="BL32" s="92">
        <f t="shared" si="27"/>
        <v>42916</v>
      </c>
      <c r="BM32" s="93"/>
      <c r="BN32" s="93"/>
      <c r="BO32" s="52"/>
      <c r="BZ32" t="str">
        <f t="shared" si="40"/>
        <v xml:space="preserve"> </v>
      </c>
      <c r="CA32" s="52" t="str">
        <f t="shared" si="25"/>
        <v xml:space="preserve"> </v>
      </c>
      <c r="CB32" s="11" t="str">
        <f t="shared" si="26"/>
        <v xml:space="preserve"> </v>
      </c>
    </row>
    <row r="33" spans="1:80" ht="15" hidden="1" customHeight="1" x14ac:dyDescent="0.25">
      <c r="A33" s="6">
        <f t="shared" si="17"/>
        <v>31</v>
      </c>
      <c r="B33" s="6">
        <f t="shared" si="41"/>
        <v>2018</v>
      </c>
      <c r="C33" s="6" t="s">
        <v>77</v>
      </c>
      <c r="D33" s="6">
        <f>COUNTIF('Trade Details'!T$3:T$5000,A33)</f>
        <v>0</v>
      </c>
      <c r="E33" s="14">
        <f>SUMIF('Trade Details'!T$3:T$5000,A33,'Trade Details'!Z$3:Z$5000)</f>
        <v>0</v>
      </c>
      <c r="F33" s="15">
        <f t="shared" si="0"/>
        <v>0</v>
      </c>
      <c r="G33" s="14">
        <f>SUMIF('Trade Details'!T$3:T$5000,A33,'Trade Details'!AA$3:AA$5000)</f>
        <v>0</v>
      </c>
      <c r="H33" s="15">
        <f t="shared" si="1"/>
        <v>0</v>
      </c>
      <c r="I33" s="16">
        <f>SUMIF('Trade Details'!T$3:T$5000,A33,'Trade Details'!V$3:V$5000)</f>
        <v>0</v>
      </c>
      <c r="J33" s="17">
        <f t="shared" si="2"/>
        <v>0</v>
      </c>
      <c r="K33" s="16">
        <f>SUMIF('Trade Details'!$T$3:$T$5000,$A33,'Trade Details'!W$3:W$5000)</f>
        <v>0</v>
      </c>
      <c r="L33" s="17">
        <f t="shared" si="3"/>
        <v>0</v>
      </c>
      <c r="M33" s="18">
        <f>SUMIF('Trade Details'!$T$3:$T$5000,$A33,'Trade Details'!X$3:X$5000)</f>
        <v>0</v>
      </c>
      <c r="N33" s="19">
        <f t="shared" si="4"/>
        <v>0</v>
      </c>
      <c r="O33" s="18">
        <f>SUMIF('Trade Details'!$T$3:$T$5000,$A33,'Trade Details'!Y$3:Y$5000)</f>
        <v>0</v>
      </c>
      <c r="P33" s="19">
        <f t="shared" si="5"/>
        <v>0</v>
      </c>
      <c r="Q33" s="44">
        <f>SUMIF('Trade Details'!$T$3:$T$5000,$A33,'Trade Details'!AB$3:AB$5000)</f>
        <v>0</v>
      </c>
      <c r="R33" s="44">
        <f>SUMIF('Trade Details'!$T$3:$T$5000,$A33,'Trade Details'!AD$3:AD$5000)</f>
        <v>0</v>
      </c>
      <c r="S33" s="44">
        <f t="shared" si="6"/>
        <v>0</v>
      </c>
      <c r="T33" s="88">
        <f>IF(D33=0,0,SUMIF('Trade Details'!T$3:T$5000,A33,'Trade Details'!AB$3:AB$5000))</f>
        <v>0</v>
      </c>
      <c r="U33" s="88">
        <f>IF(D33=0,0,SUMIF('Trade Details'!T$3:T$5000,A33,'Trade Details'!AD$3:AD$5000))</f>
        <v>0</v>
      </c>
      <c r="V33" s="88">
        <f>IF(D33=0,0,SUMIF('Trade Details'!T$3:T$5000,A33,'Trade Details'!O$3:O$5000))</f>
        <v>0</v>
      </c>
      <c r="W33" s="88">
        <f t="shared" si="18"/>
        <v>0</v>
      </c>
      <c r="X33" s="88">
        <f t="shared" si="19"/>
        <v>0</v>
      </c>
      <c r="Y33" s="88">
        <f t="shared" si="20"/>
        <v>0</v>
      </c>
      <c r="Z33" s="48">
        <f t="shared" si="7"/>
        <v>206679.28</v>
      </c>
      <c r="AA33" s="29">
        <f t="shared" si="8"/>
        <v>0</v>
      </c>
      <c r="AB33" s="51">
        <f>MAX(Z$2:Z33)</f>
        <v>206698.22</v>
      </c>
      <c r="AC33" s="97">
        <f t="shared" si="9"/>
        <v>9.1639568320551191E-5</v>
      </c>
      <c r="AD33" s="55">
        <f t="array" ref="AD33">MAX(IF('Trade Details'!T$3:T$5000=A33,'Trade Details'!AB$3:AB$5000))</f>
        <v>0</v>
      </c>
      <c r="AE33" s="32">
        <f>IF(AD33=0,0,INDEX('Trade Details'!AC$3:AC$5000,(MATCH(AD33,'Trade Details'!AB$3:AB$5000,0))))</f>
        <v>0</v>
      </c>
      <c r="AF33" s="36">
        <f t="array" ref="AF33">MIN(IF('Trade Details'!T$3:T$5000=A33,'Trade Details'!AD$3:AD$5000))</f>
        <v>0</v>
      </c>
      <c r="AG33" s="37">
        <f>IF(AF33=0,0,INDEX('Trade Details'!AC$3:AC$5000,(MATCH(AF33,'Trade Details'!AD$3:AD$5000,0))))</f>
        <v>0</v>
      </c>
      <c r="AH33" s="14">
        <f>COUNTIFS('Trade Details'!$D$3:$D$5000,AH$2,'Trade Details'!$T$3:$T$5000,$A33)</f>
        <v>0</v>
      </c>
      <c r="AI33" s="14">
        <f>COUNTIFS('Trade Details'!$D$3:$D$5000,AI$2,'Trade Details'!$T$3:$T$5000,$A33)</f>
        <v>0</v>
      </c>
      <c r="AJ33" s="14">
        <f>COUNTIFS('Trade Details'!$D$3:$D$5000,AJ$2,'Trade Details'!$T$3:$T$5000,$A33)</f>
        <v>0</v>
      </c>
      <c r="AK33" s="14">
        <f>COUNTIFS('Trade Details'!$D$3:$D$5000,AK$2,'Trade Details'!$T$3:$T$5000,$A33)</f>
        <v>0</v>
      </c>
      <c r="AL33" s="14">
        <f>COUNTIFS('Trade Details'!$D$3:$D$5000,AL$2,'Trade Details'!$T$3:$T$5000,$A33)</f>
        <v>0</v>
      </c>
      <c r="AM33" s="14">
        <f>COUNTIFS('Trade Details'!$D$3:$D$5000,AM$2,'Trade Details'!$T$3:$T$5000,$A33)</f>
        <v>0</v>
      </c>
      <c r="AN33" s="42">
        <f>SUMIFS('Trade Details'!$R$3:$R$5000,'Trade Details'!$D$3:$D$5000,AN$2,'Trade Details'!$T$3:$T$5000,$A33)</f>
        <v>0</v>
      </c>
      <c r="AO33" s="42">
        <f>SUMIFS('Trade Details'!$R$3:$R$5000,'Trade Details'!$D$3:$D$5000,AO$2,'Trade Details'!$T$3:$T$5000,$A33)</f>
        <v>0</v>
      </c>
      <c r="AP33" s="42">
        <f>SUMIFS('Trade Details'!$R$3:$R$5000,'Trade Details'!$D$3:$D$5000,AP$2,'Trade Details'!$T$3:$T$5000,$A33)</f>
        <v>0</v>
      </c>
      <c r="AQ33" s="42">
        <f>SUMIFS('Trade Details'!$R$3:$R$5000,'Trade Details'!$D$3:$D$5000,AQ$2,'Trade Details'!$T$3:$T$5000,$A33)</f>
        <v>0</v>
      </c>
      <c r="AR33" s="42">
        <f>SUMIFS('Trade Details'!$R$3:$R$5000,'Trade Details'!$D$3:$D$5000,AR$2,'Trade Details'!$T$3:$T$5000,$A33)</f>
        <v>0</v>
      </c>
      <c r="AS33" s="42">
        <f>SUMIFS('Trade Details'!$R$3:$R$5000,'Trade Details'!$D$3:$D$5000,AS$2,'Trade Details'!$T$3:$T$5000,$A33)</f>
        <v>0</v>
      </c>
      <c r="AT33" s="60">
        <f t="shared" si="10"/>
        <v>0</v>
      </c>
      <c r="AU33" s="60">
        <f t="shared" si="11"/>
        <v>0</v>
      </c>
      <c r="AV33" s="60">
        <f t="shared" si="12"/>
        <v>0</v>
      </c>
      <c r="AW33" s="60">
        <f t="shared" si="13"/>
        <v>0</v>
      </c>
      <c r="AX33" s="60">
        <f t="shared" si="14"/>
        <v>0</v>
      </c>
      <c r="AY33" s="60">
        <f t="shared" si="15"/>
        <v>0</v>
      </c>
      <c r="AZ33" s="60">
        <f t="shared" si="16"/>
        <v>0</v>
      </c>
      <c r="BB33" s="110"/>
      <c r="BC33" s="110"/>
      <c r="BD33" s="110"/>
      <c r="BE33" s="110"/>
      <c r="BF33" s="110"/>
      <c r="BG33" s="110"/>
      <c r="BH33" s="110"/>
      <c r="BI33" s="110"/>
      <c r="BJ33" s="110"/>
      <c r="BK33" s="110"/>
      <c r="BL33" s="92">
        <f t="shared" si="27"/>
        <v>42947</v>
      </c>
      <c r="BM33" s="93"/>
      <c r="BN33" s="93"/>
      <c r="BO33" s="52"/>
      <c r="BZ33" t="str">
        <f t="shared" si="40"/>
        <v xml:space="preserve"> </v>
      </c>
      <c r="CA33" s="52" t="str">
        <f t="shared" si="25"/>
        <v xml:space="preserve"> </v>
      </c>
      <c r="CB33" s="11" t="str">
        <f t="shared" si="26"/>
        <v xml:space="preserve"> </v>
      </c>
    </row>
    <row r="34" spans="1:80" ht="15" hidden="1" customHeight="1" x14ac:dyDescent="0.25">
      <c r="A34" s="6">
        <f t="shared" si="17"/>
        <v>32</v>
      </c>
      <c r="B34" s="6">
        <f t="shared" si="41"/>
        <v>2018</v>
      </c>
      <c r="C34" s="6" t="s">
        <v>84</v>
      </c>
      <c r="D34" s="6">
        <f>COUNTIF('Trade Details'!T$3:T$5000,A34)</f>
        <v>0</v>
      </c>
      <c r="E34" s="14">
        <f>SUMIF('Trade Details'!T$3:T$5000,A34,'Trade Details'!Z$3:Z$5000)</f>
        <v>0</v>
      </c>
      <c r="F34" s="15">
        <f t="shared" si="0"/>
        <v>0</v>
      </c>
      <c r="G34" s="14">
        <f>SUMIF('Trade Details'!T$3:T$5000,A34,'Trade Details'!AA$3:AA$5000)</f>
        <v>0</v>
      </c>
      <c r="H34" s="15">
        <f t="shared" si="1"/>
        <v>0</v>
      </c>
      <c r="I34" s="16">
        <f>SUMIF('Trade Details'!T$3:T$5000,A34,'Trade Details'!V$3:V$5000)</f>
        <v>0</v>
      </c>
      <c r="J34" s="17">
        <f t="shared" si="2"/>
        <v>0</v>
      </c>
      <c r="K34" s="16">
        <f>SUMIF('Trade Details'!$T$3:$T$5000,$A34,'Trade Details'!W$3:W$5000)</f>
        <v>0</v>
      </c>
      <c r="L34" s="17">
        <f t="shared" si="3"/>
        <v>0</v>
      </c>
      <c r="M34" s="18">
        <f>SUMIF('Trade Details'!$T$3:$T$5000,$A34,'Trade Details'!X$3:X$5000)</f>
        <v>0</v>
      </c>
      <c r="N34" s="19">
        <f t="shared" si="4"/>
        <v>0</v>
      </c>
      <c r="O34" s="18">
        <f>SUMIF('Trade Details'!$T$3:$T$5000,$A34,'Trade Details'!Y$3:Y$5000)</f>
        <v>0</v>
      </c>
      <c r="P34" s="19">
        <f t="shared" si="5"/>
        <v>0</v>
      </c>
      <c r="Q34" s="44">
        <f>SUMIF('Trade Details'!$T$3:$T$5000,$A34,'Trade Details'!AB$3:AB$5000)</f>
        <v>0</v>
      </c>
      <c r="R34" s="44">
        <f>SUMIF('Trade Details'!$T$3:$T$5000,$A34,'Trade Details'!AD$3:AD$5000)</f>
        <v>0</v>
      </c>
      <c r="S34" s="44">
        <f t="shared" si="6"/>
        <v>0</v>
      </c>
      <c r="T34" s="88">
        <f>IF(D34=0,0,SUMIF('Trade Details'!T$3:T$5000,A34,'Trade Details'!AB$3:AB$5000))</f>
        <v>0</v>
      </c>
      <c r="U34" s="88">
        <f>IF(D34=0,0,SUMIF('Trade Details'!T$3:T$5000,A34,'Trade Details'!AD$3:AD$5000))</f>
        <v>0</v>
      </c>
      <c r="V34" s="88">
        <f>IF(D34=0,0,SUMIF('Trade Details'!T$3:T$5000,A34,'Trade Details'!O$3:O$5000))</f>
        <v>0</v>
      </c>
      <c r="W34" s="88">
        <f t="shared" si="18"/>
        <v>0</v>
      </c>
      <c r="X34" s="88">
        <f t="shared" si="19"/>
        <v>0</v>
      </c>
      <c r="Y34" s="88">
        <f t="shared" si="20"/>
        <v>0</v>
      </c>
      <c r="Z34" s="48">
        <f t="shared" si="7"/>
        <v>206679.28</v>
      </c>
      <c r="AA34" s="29">
        <f t="shared" si="8"/>
        <v>0</v>
      </c>
      <c r="AB34" s="51">
        <f>MAX(Z$2:Z34)</f>
        <v>206698.22</v>
      </c>
      <c r="AC34" s="97">
        <f t="shared" si="9"/>
        <v>9.1639568320551191E-5</v>
      </c>
      <c r="AD34" s="55">
        <f t="array" ref="AD34">MAX(IF('Trade Details'!T$3:T$5000=A34,'Trade Details'!AB$3:AB$5000))</f>
        <v>0</v>
      </c>
      <c r="AE34" s="32">
        <f>IF(AD34=0,0,INDEX('Trade Details'!AC$3:AC$5000,(MATCH(AD34,'Trade Details'!AB$3:AB$5000,0))))</f>
        <v>0</v>
      </c>
      <c r="AF34" s="36">
        <f t="array" ref="AF34">MIN(IF('Trade Details'!T$3:T$5000=A34,'Trade Details'!AD$3:AD$5000))</f>
        <v>0</v>
      </c>
      <c r="AG34" s="37">
        <f>IF(AF34=0,0,INDEX('Trade Details'!AC$3:AC$5000,(MATCH(AF34,'Trade Details'!AD$3:AD$5000,0))))</f>
        <v>0</v>
      </c>
      <c r="AH34" s="14">
        <f>COUNTIFS('Trade Details'!$D$3:$D$5000,AH$2,'Trade Details'!$T$3:$T$5000,$A34)</f>
        <v>0</v>
      </c>
      <c r="AI34" s="14">
        <f>COUNTIFS('Trade Details'!$D$3:$D$5000,AI$2,'Trade Details'!$T$3:$T$5000,$A34)</f>
        <v>0</v>
      </c>
      <c r="AJ34" s="14">
        <f>COUNTIFS('Trade Details'!$D$3:$D$5000,AJ$2,'Trade Details'!$T$3:$T$5000,$A34)</f>
        <v>0</v>
      </c>
      <c r="AK34" s="14">
        <f>COUNTIFS('Trade Details'!$D$3:$D$5000,AK$2,'Trade Details'!$T$3:$T$5000,$A34)</f>
        <v>0</v>
      </c>
      <c r="AL34" s="14">
        <f>COUNTIFS('Trade Details'!$D$3:$D$5000,AL$2,'Trade Details'!$T$3:$T$5000,$A34)</f>
        <v>0</v>
      </c>
      <c r="AM34" s="14">
        <f>COUNTIFS('Trade Details'!$D$3:$D$5000,AM$2,'Trade Details'!$T$3:$T$5000,$A34)</f>
        <v>0</v>
      </c>
      <c r="AN34" s="42">
        <f>SUMIFS('Trade Details'!$R$3:$R$5000,'Trade Details'!$D$3:$D$5000,AN$2,'Trade Details'!$T$3:$T$5000,$A34)</f>
        <v>0</v>
      </c>
      <c r="AO34" s="42">
        <f>SUMIFS('Trade Details'!$R$3:$R$5000,'Trade Details'!$D$3:$D$5000,AO$2,'Trade Details'!$T$3:$T$5000,$A34)</f>
        <v>0</v>
      </c>
      <c r="AP34" s="42">
        <f>SUMIFS('Trade Details'!$R$3:$R$5000,'Trade Details'!$D$3:$D$5000,AP$2,'Trade Details'!$T$3:$T$5000,$A34)</f>
        <v>0</v>
      </c>
      <c r="AQ34" s="42">
        <f>SUMIFS('Trade Details'!$R$3:$R$5000,'Trade Details'!$D$3:$D$5000,AQ$2,'Trade Details'!$T$3:$T$5000,$A34)</f>
        <v>0</v>
      </c>
      <c r="AR34" s="42">
        <f>SUMIFS('Trade Details'!$R$3:$R$5000,'Trade Details'!$D$3:$D$5000,AR$2,'Trade Details'!$T$3:$T$5000,$A34)</f>
        <v>0</v>
      </c>
      <c r="AS34" s="42">
        <f>SUMIFS('Trade Details'!$R$3:$R$5000,'Trade Details'!$D$3:$D$5000,AS$2,'Trade Details'!$T$3:$T$5000,$A34)</f>
        <v>0</v>
      </c>
      <c r="AT34" s="60">
        <f t="shared" si="10"/>
        <v>0</v>
      </c>
      <c r="AU34" s="60">
        <f t="shared" si="11"/>
        <v>0</v>
      </c>
      <c r="AV34" s="60">
        <f t="shared" si="12"/>
        <v>0</v>
      </c>
      <c r="AW34" s="60">
        <f t="shared" si="13"/>
        <v>0</v>
      </c>
      <c r="AX34" s="60">
        <f t="shared" si="14"/>
        <v>0</v>
      </c>
      <c r="AY34" s="60">
        <f t="shared" si="15"/>
        <v>0</v>
      </c>
      <c r="AZ34" s="60">
        <f t="shared" si="16"/>
        <v>0</v>
      </c>
      <c r="BB34" s="110"/>
      <c r="BC34" s="110"/>
      <c r="BD34" s="110"/>
      <c r="BE34" s="110"/>
      <c r="BF34" s="110"/>
      <c r="BG34" s="110"/>
      <c r="BH34" s="110"/>
      <c r="BI34" s="110"/>
      <c r="BJ34" s="110"/>
      <c r="BK34" s="110"/>
      <c r="BL34" s="92">
        <f t="shared" si="27"/>
        <v>42978</v>
      </c>
      <c r="BM34" s="93"/>
      <c r="BN34" s="93"/>
      <c r="BO34" s="52"/>
      <c r="BZ34" t="str">
        <f t="shared" si="40"/>
        <v xml:space="preserve"> </v>
      </c>
      <c r="CA34" s="52" t="str">
        <f t="shared" si="25"/>
        <v xml:space="preserve"> </v>
      </c>
      <c r="CB34" s="11" t="str">
        <f t="shared" si="26"/>
        <v xml:space="preserve"> </v>
      </c>
    </row>
    <row r="35" spans="1:80" ht="15" hidden="1" customHeight="1" x14ac:dyDescent="0.25">
      <c r="A35" s="6">
        <f t="shared" si="17"/>
        <v>33</v>
      </c>
      <c r="B35" s="6">
        <f t="shared" si="41"/>
        <v>2018</v>
      </c>
      <c r="C35" s="6" t="s">
        <v>58</v>
      </c>
      <c r="D35" s="6">
        <f>COUNTIF('Trade Details'!T$3:T$5000,A35)</f>
        <v>0</v>
      </c>
      <c r="E35" s="14">
        <f>SUMIF('Trade Details'!T$3:T$5000,A35,'Trade Details'!Z$3:Z$5000)</f>
        <v>0</v>
      </c>
      <c r="F35" s="15">
        <f t="shared" ref="F35:F62" si="42">IF(D35=0,0,E35/D35)</f>
        <v>0</v>
      </c>
      <c r="G35" s="14">
        <f>SUMIF('Trade Details'!T$3:T$5000,A35,'Trade Details'!AA$3:AA$5000)</f>
        <v>0</v>
      </c>
      <c r="H35" s="15">
        <f t="shared" ref="H35:H62" si="43">IF(D35=0,0,G35/D35)</f>
        <v>0</v>
      </c>
      <c r="I35" s="16">
        <f>SUMIF('Trade Details'!T$3:T$5000,A35,'Trade Details'!V$3:V$5000)</f>
        <v>0</v>
      </c>
      <c r="J35" s="17">
        <f t="shared" ref="J35:J62" si="44">IF($D35=0,0,I35/$D35)</f>
        <v>0</v>
      </c>
      <c r="K35" s="16">
        <f>SUMIF('Trade Details'!$T$3:$T$5000,$A35,'Trade Details'!W$3:W$5000)</f>
        <v>0</v>
      </c>
      <c r="L35" s="17">
        <f t="shared" ref="L35:L62" si="45">IF($D35=0,0,K35/$D35)</f>
        <v>0</v>
      </c>
      <c r="M35" s="18">
        <f>SUMIF('Trade Details'!$T$3:$T$5000,$A35,'Trade Details'!X$3:X$5000)</f>
        <v>0</v>
      </c>
      <c r="N35" s="19">
        <f t="shared" ref="N35:N62" si="46">IF($D35=0,0,M35/$D35)</f>
        <v>0</v>
      </c>
      <c r="O35" s="18">
        <f>SUMIF('Trade Details'!$T$3:$T$5000,$A35,'Trade Details'!Y$3:Y$5000)</f>
        <v>0</v>
      </c>
      <c r="P35" s="19">
        <f t="shared" ref="P35:P62" si="47">IF($D35=0,0,O35/$D35)</f>
        <v>0</v>
      </c>
      <c r="Q35" s="44">
        <f>SUMIF('Trade Details'!$T$3:$T$5000,$A35,'Trade Details'!AB$3:AB$5000)</f>
        <v>0</v>
      </c>
      <c r="R35" s="44">
        <f>SUMIF('Trade Details'!$T$3:$T$5000,$A35,'Trade Details'!AD$3:AD$5000)</f>
        <v>0</v>
      </c>
      <c r="S35" s="44">
        <f t="shared" ref="S35:S62" si="48">Q35+R35</f>
        <v>0</v>
      </c>
      <c r="T35" s="88">
        <f>IF(D35=0,0,SUMIF('Trade Details'!T$3:T$5000,A35,'Trade Details'!AB$3:AB$5000))</f>
        <v>0</v>
      </c>
      <c r="U35" s="88">
        <f>IF(D35=0,0,SUMIF('Trade Details'!T$3:T$5000,A35,'Trade Details'!AD$3:AD$5000))</f>
        <v>0</v>
      </c>
      <c r="V35" s="88">
        <f>IF(D35=0,0,SUMIF('Trade Details'!T$3:T$5000,A35,'Trade Details'!O$3:O$5000))</f>
        <v>0</v>
      </c>
      <c r="W35" s="88">
        <f t="shared" si="18"/>
        <v>0</v>
      </c>
      <c r="X35" s="88">
        <f t="shared" si="19"/>
        <v>0</v>
      </c>
      <c r="Y35" s="88">
        <f t="shared" si="20"/>
        <v>0</v>
      </c>
      <c r="Z35" s="48">
        <f t="shared" ref="Z35:Z62" si="49">S35+Z34</f>
        <v>206679.28</v>
      </c>
      <c r="AA35" s="29">
        <f t="shared" ref="AA35:AA62" si="50">(Z35-Z34)/Z34</f>
        <v>0</v>
      </c>
      <c r="AB35" s="51">
        <f>MAX(Z$2:Z35)</f>
        <v>206698.22</v>
      </c>
      <c r="AC35" s="97">
        <f t="shared" ref="AC35:AC62" si="51">(AB35-Z35)/Z35</f>
        <v>9.1639568320551191E-5</v>
      </c>
      <c r="AD35" s="55">
        <f t="array" ref="AD35">MAX(IF('Trade Details'!T$3:T$5000=A35,'Trade Details'!AB$3:AB$5000))</f>
        <v>0</v>
      </c>
      <c r="AE35" s="32">
        <f>IF(AD35=0,0,INDEX('Trade Details'!AC$3:AC$5000,(MATCH(AD35,'Trade Details'!AB$3:AB$5000,0))))</f>
        <v>0</v>
      </c>
      <c r="AF35" s="36">
        <f t="array" ref="AF35">MIN(IF('Trade Details'!T$3:T$5000=A35,'Trade Details'!AD$3:AD$5000))</f>
        <v>0</v>
      </c>
      <c r="AG35" s="37">
        <f>IF(AF35=0,0,INDEX('Trade Details'!AC$3:AC$5000,(MATCH(AF35,'Trade Details'!AD$3:AD$5000,0))))</f>
        <v>0</v>
      </c>
      <c r="AH35" s="14">
        <f>COUNTIFS('Trade Details'!$D$3:$D$5000,AH$2,'Trade Details'!$T$3:$T$5000,$A35)</f>
        <v>0</v>
      </c>
      <c r="AI35" s="14">
        <f>COUNTIFS('Trade Details'!$D$3:$D$5000,AI$2,'Trade Details'!$T$3:$T$5000,$A35)</f>
        <v>0</v>
      </c>
      <c r="AJ35" s="14">
        <f>COUNTIFS('Trade Details'!$D$3:$D$5000,AJ$2,'Trade Details'!$T$3:$T$5000,$A35)</f>
        <v>0</v>
      </c>
      <c r="AK35" s="14">
        <f>COUNTIFS('Trade Details'!$D$3:$D$5000,AK$2,'Trade Details'!$T$3:$T$5000,$A35)</f>
        <v>0</v>
      </c>
      <c r="AL35" s="14">
        <f>COUNTIFS('Trade Details'!$D$3:$D$5000,AL$2,'Trade Details'!$T$3:$T$5000,$A35)</f>
        <v>0</v>
      </c>
      <c r="AM35" s="14">
        <f>COUNTIFS('Trade Details'!$D$3:$D$5000,AM$2,'Trade Details'!$T$3:$T$5000,$A35)</f>
        <v>0</v>
      </c>
      <c r="AN35" s="42">
        <f>SUMIFS('Trade Details'!$R$3:$R$5000,'Trade Details'!$D$3:$D$5000,AN$2,'Trade Details'!$T$3:$T$5000,$A35)</f>
        <v>0</v>
      </c>
      <c r="AO35" s="42">
        <f>SUMIFS('Trade Details'!$R$3:$R$5000,'Trade Details'!$D$3:$D$5000,AO$2,'Trade Details'!$T$3:$T$5000,$A35)</f>
        <v>0</v>
      </c>
      <c r="AP35" s="42">
        <f>SUMIFS('Trade Details'!$R$3:$R$5000,'Trade Details'!$D$3:$D$5000,AP$2,'Trade Details'!$T$3:$T$5000,$A35)</f>
        <v>0</v>
      </c>
      <c r="AQ35" s="42">
        <f>SUMIFS('Trade Details'!$R$3:$R$5000,'Trade Details'!$D$3:$D$5000,AQ$2,'Trade Details'!$T$3:$T$5000,$A35)</f>
        <v>0</v>
      </c>
      <c r="AR35" s="42">
        <f>SUMIFS('Trade Details'!$R$3:$R$5000,'Trade Details'!$D$3:$D$5000,AR$2,'Trade Details'!$T$3:$T$5000,$A35)</f>
        <v>0</v>
      </c>
      <c r="AS35" s="42">
        <f>SUMIFS('Trade Details'!$R$3:$R$5000,'Trade Details'!$D$3:$D$5000,AS$2,'Trade Details'!$T$3:$T$5000,$A35)</f>
        <v>0</v>
      </c>
      <c r="AT35" s="60">
        <f t="shared" ref="AT35:AT62" si="52">IF(AN35=0,0,AN35/AH35)</f>
        <v>0</v>
      </c>
      <c r="AU35" s="60">
        <f t="shared" ref="AU35:AU62" si="53">IF(AO35=0,0,AO35/AI35)</f>
        <v>0</v>
      </c>
      <c r="AV35" s="60">
        <f t="shared" ref="AV35:AV62" si="54">IF(AP35=0,0,AP35/AJ35)</f>
        <v>0</v>
      </c>
      <c r="AW35" s="60">
        <f t="shared" ref="AW35:AW62" si="55">IF(AQ35=0,0,AQ35/AK35)</f>
        <v>0</v>
      </c>
      <c r="AX35" s="60">
        <f t="shared" ref="AX35:AX62" si="56">IF(AR35=0,0,AR35/AL35)</f>
        <v>0</v>
      </c>
      <c r="AY35" s="60">
        <f t="shared" ref="AY35:AY62" si="57">IF(AS35=0,0,AS35/AM35)</f>
        <v>0</v>
      </c>
      <c r="AZ35" s="60">
        <f t="shared" ref="AZ35:AZ62" si="58">IF(AH35=0,0,SUM(AN35:AS35)/SUM(AH35:AM35))</f>
        <v>0</v>
      </c>
      <c r="BB35" s="110"/>
      <c r="BC35" s="110"/>
      <c r="BD35" s="110"/>
      <c r="BE35" s="110"/>
      <c r="BF35" s="110"/>
      <c r="BG35" s="110"/>
      <c r="BH35" s="110"/>
      <c r="BI35" s="110"/>
      <c r="BJ35" s="110"/>
      <c r="BK35" s="110"/>
      <c r="BL35" s="92">
        <f t="shared" si="27"/>
        <v>43008</v>
      </c>
      <c r="BM35" s="93"/>
      <c r="BN35" s="93"/>
      <c r="BO35" s="52"/>
      <c r="BZ35" t="str">
        <f t="shared" si="40"/>
        <v xml:space="preserve"> </v>
      </c>
      <c r="CA35" s="52" t="str">
        <f t="shared" si="25"/>
        <v xml:space="preserve"> </v>
      </c>
      <c r="CB35" s="11" t="str">
        <f t="shared" si="26"/>
        <v xml:space="preserve"> </v>
      </c>
    </row>
    <row r="36" spans="1:80" ht="15" hidden="1" customHeight="1" x14ac:dyDescent="0.25">
      <c r="A36" s="6">
        <f t="shared" ref="A36:A62" si="59">A35+1</f>
        <v>34</v>
      </c>
      <c r="B36" s="6">
        <f t="shared" si="41"/>
        <v>2018</v>
      </c>
      <c r="C36" s="6" t="s">
        <v>59</v>
      </c>
      <c r="D36" s="6">
        <f>COUNTIF('Trade Details'!T$3:T$5000,A36)</f>
        <v>0</v>
      </c>
      <c r="E36" s="14">
        <f>SUMIF('Trade Details'!T$3:T$5000,A36,'Trade Details'!Z$3:Z$5000)</f>
        <v>0</v>
      </c>
      <c r="F36" s="15">
        <f t="shared" si="42"/>
        <v>0</v>
      </c>
      <c r="G36" s="14">
        <f>SUMIF('Trade Details'!T$3:T$5000,A36,'Trade Details'!AA$3:AA$5000)</f>
        <v>0</v>
      </c>
      <c r="H36" s="15">
        <f t="shared" si="43"/>
        <v>0</v>
      </c>
      <c r="I36" s="16">
        <f>SUMIF('Trade Details'!T$3:T$5000,A36,'Trade Details'!V$3:V$5000)</f>
        <v>0</v>
      </c>
      <c r="J36" s="17">
        <f t="shared" si="44"/>
        <v>0</v>
      </c>
      <c r="K36" s="16">
        <f>SUMIF('Trade Details'!$T$3:$T$5000,$A36,'Trade Details'!W$3:W$5000)</f>
        <v>0</v>
      </c>
      <c r="L36" s="17">
        <f t="shared" si="45"/>
        <v>0</v>
      </c>
      <c r="M36" s="18">
        <f>SUMIF('Trade Details'!$T$3:$T$5000,$A36,'Trade Details'!X$3:X$5000)</f>
        <v>0</v>
      </c>
      <c r="N36" s="19">
        <f t="shared" si="46"/>
        <v>0</v>
      </c>
      <c r="O36" s="18">
        <f>SUMIF('Trade Details'!$T$3:$T$5000,$A36,'Trade Details'!Y$3:Y$5000)</f>
        <v>0</v>
      </c>
      <c r="P36" s="19">
        <f t="shared" si="47"/>
        <v>0</v>
      </c>
      <c r="Q36" s="44">
        <f>SUMIF('Trade Details'!$T$3:$T$5000,$A36,'Trade Details'!AB$3:AB$5000)</f>
        <v>0</v>
      </c>
      <c r="R36" s="44">
        <f>SUMIF('Trade Details'!$T$3:$T$5000,$A36,'Trade Details'!AD$3:AD$5000)</f>
        <v>0</v>
      </c>
      <c r="S36" s="44">
        <f t="shared" si="48"/>
        <v>0</v>
      </c>
      <c r="T36" s="88">
        <f>IF(D36=0,0,SUMIF('Trade Details'!T$3:T$5000,A36,'Trade Details'!AB$3:AB$5000))</f>
        <v>0</v>
      </c>
      <c r="U36" s="88">
        <f>IF(D36=0,0,SUMIF('Trade Details'!T$3:T$5000,A36,'Trade Details'!AD$3:AD$5000))</f>
        <v>0</v>
      </c>
      <c r="V36" s="88">
        <f>IF(D36=0,0,SUMIF('Trade Details'!T$3:T$5000,A36,'Trade Details'!O$3:O$5000))</f>
        <v>0</v>
      </c>
      <c r="W36" s="88">
        <f t="shared" si="18"/>
        <v>0</v>
      </c>
      <c r="X36" s="88">
        <f t="shared" si="19"/>
        <v>0</v>
      </c>
      <c r="Y36" s="88">
        <f t="shared" si="20"/>
        <v>0</v>
      </c>
      <c r="Z36" s="48">
        <f t="shared" si="49"/>
        <v>206679.28</v>
      </c>
      <c r="AA36" s="29">
        <f t="shared" si="50"/>
        <v>0</v>
      </c>
      <c r="AB36" s="51">
        <f>MAX(Z$2:Z36)</f>
        <v>206698.22</v>
      </c>
      <c r="AC36" s="97">
        <f t="shared" si="51"/>
        <v>9.1639568320551191E-5</v>
      </c>
      <c r="AD36" s="55">
        <f t="array" ref="AD36">MAX(IF('Trade Details'!T$3:T$5000=A36,'Trade Details'!AB$3:AB$5000))</f>
        <v>0</v>
      </c>
      <c r="AE36" s="32">
        <f>IF(AD36=0,0,INDEX('Trade Details'!AC$3:AC$5000,(MATCH(AD36,'Trade Details'!AB$3:AB$5000,0))))</f>
        <v>0</v>
      </c>
      <c r="AF36" s="36">
        <f t="array" ref="AF36">MIN(IF('Trade Details'!T$3:T$5000=A36,'Trade Details'!AD$3:AD$5000))</f>
        <v>0</v>
      </c>
      <c r="AG36" s="37">
        <f>IF(AF36=0,0,INDEX('Trade Details'!AC$3:AC$5000,(MATCH(AF36,'Trade Details'!AD$3:AD$5000,0))))</f>
        <v>0</v>
      </c>
      <c r="AH36" s="14">
        <f>COUNTIFS('Trade Details'!$D$3:$D$5000,AH$2,'Trade Details'!$T$3:$T$5000,$A36)</f>
        <v>0</v>
      </c>
      <c r="AI36" s="14">
        <f>COUNTIFS('Trade Details'!$D$3:$D$5000,AI$2,'Trade Details'!$T$3:$T$5000,$A36)</f>
        <v>0</v>
      </c>
      <c r="AJ36" s="14">
        <f>COUNTIFS('Trade Details'!$D$3:$D$5000,AJ$2,'Trade Details'!$T$3:$T$5000,$A36)</f>
        <v>0</v>
      </c>
      <c r="AK36" s="14">
        <f>COUNTIFS('Trade Details'!$D$3:$D$5000,AK$2,'Trade Details'!$T$3:$T$5000,$A36)</f>
        <v>0</v>
      </c>
      <c r="AL36" s="14">
        <f>COUNTIFS('Trade Details'!$D$3:$D$5000,AL$2,'Trade Details'!$T$3:$T$5000,$A36)</f>
        <v>0</v>
      </c>
      <c r="AM36" s="14">
        <f>COUNTIFS('Trade Details'!$D$3:$D$5000,AM$2,'Trade Details'!$T$3:$T$5000,$A36)</f>
        <v>0</v>
      </c>
      <c r="AN36" s="42">
        <f>SUMIFS('Trade Details'!$R$3:$R$5000,'Trade Details'!$D$3:$D$5000,AN$2,'Trade Details'!$T$3:$T$5000,$A36)</f>
        <v>0</v>
      </c>
      <c r="AO36" s="42">
        <f>SUMIFS('Trade Details'!$R$3:$R$5000,'Trade Details'!$D$3:$D$5000,AO$2,'Trade Details'!$T$3:$T$5000,$A36)</f>
        <v>0</v>
      </c>
      <c r="AP36" s="42">
        <f>SUMIFS('Trade Details'!$R$3:$R$5000,'Trade Details'!$D$3:$D$5000,AP$2,'Trade Details'!$T$3:$T$5000,$A36)</f>
        <v>0</v>
      </c>
      <c r="AQ36" s="42">
        <f>SUMIFS('Trade Details'!$R$3:$R$5000,'Trade Details'!$D$3:$D$5000,AQ$2,'Trade Details'!$T$3:$T$5000,$A36)</f>
        <v>0</v>
      </c>
      <c r="AR36" s="42">
        <f>SUMIFS('Trade Details'!$R$3:$R$5000,'Trade Details'!$D$3:$D$5000,AR$2,'Trade Details'!$T$3:$T$5000,$A36)</f>
        <v>0</v>
      </c>
      <c r="AS36" s="42">
        <f>SUMIFS('Trade Details'!$R$3:$R$5000,'Trade Details'!$D$3:$D$5000,AS$2,'Trade Details'!$T$3:$T$5000,$A36)</f>
        <v>0</v>
      </c>
      <c r="AT36" s="60">
        <f t="shared" si="52"/>
        <v>0</v>
      </c>
      <c r="AU36" s="60">
        <f t="shared" si="53"/>
        <v>0</v>
      </c>
      <c r="AV36" s="60">
        <f t="shared" si="54"/>
        <v>0</v>
      </c>
      <c r="AW36" s="60">
        <f t="shared" si="55"/>
        <v>0</v>
      </c>
      <c r="AX36" s="60">
        <f t="shared" si="56"/>
        <v>0</v>
      </c>
      <c r="AY36" s="60">
        <f t="shared" si="57"/>
        <v>0</v>
      </c>
      <c r="AZ36" s="60">
        <f t="shared" si="58"/>
        <v>0</v>
      </c>
      <c r="BB36" s="110"/>
      <c r="BC36" s="110"/>
      <c r="BD36" s="110"/>
      <c r="BE36" s="110"/>
      <c r="BF36" s="110"/>
      <c r="BG36" s="110"/>
      <c r="BH36" s="110"/>
      <c r="BI36" s="110"/>
      <c r="BJ36" s="110"/>
      <c r="BK36" s="110"/>
      <c r="BL36" s="92">
        <f t="shared" si="27"/>
        <v>43039</v>
      </c>
      <c r="BM36" s="93"/>
      <c r="BN36" s="93"/>
      <c r="BO36" s="52"/>
      <c r="BZ36" t="str">
        <f t="shared" si="40"/>
        <v xml:space="preserve"> </v>
      </c>
      <c r="CA36" s="52" t="str">
        <f t="shared" si="25"/>
        <v xml:space="preserve"> </v>
      </c>
      <c r="CB36" s="11" t="str">
        <f t="shared" si="26"/>
        <v xml:space="preserve"> </v>
      </c>
    </row>
    <row r="37" spans="1:80" ht="15" hidden="1" customHeight="1" x14ac:dyDescent="0.25">
      <c r="A37" s="6">
        <f t="shared" si="59"/>
        <v>35</v>
      </c>
      <c r="B37" s="6">
        <f t="shared" si="41"/>
        <v>2018</v>
      </c>
      <c r="C37" s="6" t="s">
        <v>60</v>
      </c>
      <c r="D37" s="6">
        <f>COUNTIF('Trade Details'!T$3:T$5000,A37)</f>
        <v>0</v>
      </c>
      <c r="E37" s="14">
        <f>SUMIF('Trade Details'!T$3:T$5000,A37,'Trade Details'!Z$3:Z$5000)</f>
        <v>0</v>
      </c>
      <c r="F37" s="15">
        <f t="shared" si="42"/>
        <v>0</v>
      </c>
      <c r="G37" s="14">
        <f>SUMIF('Trade Details'!T$3:T$5000,A37,'Trade Details'!AA$3:AA$5000)</f>
        <v>0</v>
      </c>
      <c r="H37" s="15">
        <f t="shared" si="43"/>
        <v>0</v>
      </c>
      <c r="I37" s="16">
        <f>SUMIF('Trade Details'!T$3:T$5000,A37,'Trade Details'!V$3:V$5000)</f>
        <v>0</v>
      </c>
      <c r="J37" s="17">
        <f t="shared" si="44"/>
        <v>0</v>
      </c>
      <c r="K37" s="16">
        <f>SUMIF('Trade Details'!$T$3:$T$5000,$A37,'Trade Details'!W$3:W$5000)</f>
        <v>0</v>
      </c>
      <c r="L37" s="17">
        <f t="shared" si="45"/>
        <v>0</v>
      </c>
      <c r="M37" s="18">
        <f>SUMIF('Trade Details'!$T$3:$T$5000,$A37,'Trade Details'!X$3:X$5000)</f>
        <v>0</v>
      </c>
      <c r="N37" s="19">
        <f t="shared" si="46"/>
        <v>0</v>
      </c>
      <c r="O37" s="18">
        <f>SUMIF('Trade Details'!$T$3:$T$5000,$A37,'Trade Details'!Y$3:Y$5000)</f>
        <v>0</v>
      </c>
      <c r="P37" s="19">
        <f t="shared" si="47"/>
        <v>0</v>
      </c>
      <c r="Q37" s="44">
        <f>SUMIF('Trade Details'!$T$3:$T$5000,$A37,'Trade Details'!AB$3:AB$5000)</f>
        <v>0</v>
      </c>
      <c r="R37" s="44">
        <f>SUMIF('Trade Details'!$T$3:$T$5000,$A37,'Trade Details'!AD$3:AD$5000)</f>
        <v>0</v>
      </c>
      <c r="S37" s="44">
        <f t="shared" si="48"/>
        <v>0</v>
      </c>
      <c r="T37" s="88">
        <f>IF(D37=0,0,SUMIF('Trade Details'!T$3:T$5000,A37,'Trade Details'!AB$3:AB$5000))</f>
        <v>0</v>
      </c>
      <c r="U37" s="88">
        <f>IF(D37=0,0,SUMIF('Trade Details'!T$3:T$5000,A37,'Trade Details'!AD$3:AD$5000))</f>
        <v>0</v>
      </c>
      <c r="V37" s="88">
        <f>IF(D37=0,0,SUMIF('Trade Details'!T$3:T$5000,A37,'Trade Details'!O$3:O$5000))</f>
        <v>0</v>
      </c>
      <c r="W37" s="88">
        <f t="shared" si="18"/>
        <v>0</v>
      </c>
      <c r="X37" s="88">
        <f t="shared" si="19"/>
        <v>0</v>
      </c>
      <c r="Y37" s="88">
        <f t="shared" si="20"/>
        <v>0</v>
      </c>
      <c r="Z37" s="48">
        <f t="shared" si="49"/>
        <v>206679.28</v>
      </c>
      <c r="AA37" s="29">
        <f t="shared" si="50"/>
        <v>0</v>
      </c>
      <c r="AB37" s="51">
        <f>MAX(Z$2:Z37)</f>
        <v>206698.22</v>
      </c>
      <c r="AC37" s="97">
        <f t="shared" si="51"/>
        <v>9.1639568320551191E-5</v>
      </c>
      <c r="AD37" s="55">
        <f t="array" ref="AD37">MAX(IF('Trade Details'!T$3:T$5000=A37,'Trade Details'!AB$3:AB$5000))</f>
        <v>0</v>
      </c>
      <c r="AE37" s="32">
        <f>IF(AD37=0,0,INDEX('Trade Details'!AC$3:AC$5000,(MATCH(AD37,'Trade Details'!AB$3:AB$5000,0))))</f>
        <v>0</v>
      </c>
      <c r="AF37" s="36">
        <f t="array" ref="AF37">MIN(IF('Trade Details'!T$3:T$5000=A37,'Trade Details'!AD$3:AD$5000))</f>
        <v>0</v>
      </c>
      <c r="AG37" s="37">
        <f>IF(AF37=0,0,INDEX('Trade Details'!AC$3:AC$5000,(MATCH(AF37,'Trade Details'!AD$3:AD$5000,0))))</f>
        <v>0</v>
      </c>
      <c r="AH37" s="14">
        <f>COUNTIFS('Trade Details'!$D$3:$D$5000,AH$2,'Trade Details'!$T$3:$T$5000,$A37)</f>
        <v>0</v>
      </c>
      <c r="AI37" s="14">
        <f>COUNTIFS('Trade Details'!$D$3:$D$5000,AI$2,'Trade Details'!$T$3:$T$5000,$A37)</f>
        <v>0</v>
      </c>
      <c r="AJ37" s="14">
        <f>COUNTIFS('Trade Details'!$D$3:$D$5000,AJ$2,'Trade Details'!$T$3:$T$5000,$A37)</f>
        <v>0</v>
      </c>
      <c r="AK37" s="14">
        <f>COUNTIFS('Trade Details'!$D$3:$D$5000,AK$2,'Trade Details'!$T$3:$T$5000,$A37)</f>
        <v>0</v>
      </c>
      <c r="AL37" s="14">
        <f>COUNTIFS('Trade Details'!$D$3:$D$5000,AL$2,'Trade Details'!$T$3:$T$5000,$A37)</f>
        <v>0</v>
      </c>
      <c r="AM37" s="14">
        <f>COUNTIFS('Trade Details'!$D$3:$D$5000,AM$2,'Trade Details'!$T$3:$T$5000,$A37)</f>
        <v>0</v>
      </c>
      <c r="AN37" s="42">
        <f>SUMIFS('Trade Details'!$R$3:$R$5000,'Trade Details'!$D$3:$D$5000,AN$2,'Trade Details'!$T$3:$T$5000,$A37)</f>
        <v>0</v>
      </c>
      <c r="AO37" s="42">
        <f>SUMIFS('Trade Details'!$R$3:$R$5000,'Trade Details'!$D$3:$D$5000,AO$2,'Trade Details'!$T$3:$T$5000,$A37)</f>
        <v>0</v>
      </c>
      <c r="AP37" s="42">
        <f>SUMIFS('Trade Details'!$R$3:$R$5000,'Trade Details'!$D$3:$D$5000,AP$2,'Trade Details'!$T$3:$T$5000,$A37)</f>
        <v>0</v>
      </c>
      <c r="AQ37" s="42">
        <f>SUMIFS('Trade Details'!$R$3:$R$5000,'Trade Details'!$D$3:$D$5000,AQ$2,'Trade Details'!$T$3:$T$5000,$A37)</f>
        <v>0</v>
      </c>
      <c r="AR37" s="42">
        <f>SUMIFS('Trade Details'!$R$3:$R$5000,'Trade Details'!$D$3:$D$5000,AR$2,'Trade Details'!$T$3:$T$5000,$A37)</f>
        <v>0</v>
      </c>
      <c r="AS37" s="42">
        <f>SUMIFS('Trade Details'!$R$3:$R$5000,'Trade Details'!$D$3:$D$5000,AS$2,'Trade Details'!$T$3:$T$5000,$A37)</f>
        <v>0</v>
      </c>
      <c r="AT37" s="60">
        <f t="shared" si="52"/>
        <v>0</v>
      </c>
      <c r="AU37" s="60">
        <f t="shared" si="53"/>
        <v>0</v>
      </c>
      <c r="AV37" s="60">
        <f t="shared" si="54"/>
        <v>0</v>
      </c>
      <c r="AW37" s="60">
        <f t="shared" si="55"/>
        <v>0</v>
      </c>
      <c r="AX37" s="60">
        <f t="shared" si="56"/>
        <v>0</v>
      </c>
      <c r="AY37" s="60">
        <f t="shared" si="57"/>
        <v>0</v>
      </c>
      <c r="AZ37" s="60">
        <f t="shared" si="58"/>
        <v>0</v>
      </c>
      <c r="BB37" s="110"/>
      <c r="BC37" s="110"/>
      <c r="BD37" s="110"/>
      <c r="BE37" s="110"/>
      <c r="BF37" s="110"/>
      <c r="BG37" s="110"/>
      <c r="BH37" s="110"/>
      <c r="BI37" s="110"/>
      <c r="BJ37" s="110"/>
      <c r="BK37" s="110"/>
      <c r="BL37" s="92">
        <f t="shared" si="27"/>
        <v>43069</v>
      </c>
      <c r="BM37" s="93"/>
      <c r="BN37" s="93"/>
      <c r="BO37" s="52"/>
      <c r="BZ37" t="str">
        <f t="shared" si="40"/>
        <v xml:space="preserve"> </v>
      </c>
      <c r="CA37" s="52" t="str">
        <f t="shared" si="25"/>
        <v xml:space="preserve"> </v>
      </c>
      <c r="CB37" s="11" t="str">
        <f t="shared" si="26"/>
        <v xml:space="preserve"> </v>
      </c>
    </row>
    <row r="38" spans="1:80" ht="15" hidden="1" customHeight="1" x14ac:dyDescent="0.25">
      <c r="A38" s="6">
        <f t="shared" si="59"/>
        <v>36</v>
      </c>
      <c r="B38" s="6">
        <f t="shared" si="41"/>
        <v>2018</v>
      </c>
      <c r="C38" s="6" t="s">
        <v>61</v>
      </c>
      <c r="D38" s="6">
        <f>COUNTIF('Trade Details'!T$3:T$5000,A38)</f>
        <v>0</v>
      </c>
      <c r="E38" s="14">
        <f>SUMIF('Trade Details'!T$3:T$5000,A38,'Trade Details'!Z$3:Z$5000)</f>
        <v>0</v>
      </c>
      <c r="F38" s="15">
        <f t="shared" si="42"/>
        <v>0</v>
      </c>
      <c r="G38" s="14">
        <f>SUMIF('Trade Details'!T$3:T$5000,A38,'Trade Details'!AA$3:AA$5000)</f>
        <v>0</v>
      </c>
      <c r="H38" s="15">
        <f t="shared" si="43"/>
        <v>0</v>
      </c>
      <c r="I38" s="16">
        <f>SUMIF('Trade Details'!T$3:T$5000,A38,'Trade Details'!V$3:V$5000)</f>
        <v>0</v>
      </c>
      <c r="J38" s="17">
        <f t="shared" si="44"/>
        <v>0</v>
      </c>
      <c r="K38" s="16">
        <f>SUMIF('Trade Details'!$T$3:$T$5000,$A38,'Trade Details'!W$3:W$5000)</f>
        <v>0</v>
      </c>
      <c r="L38" s="17">
        <f t="shared" si="45"/>
        <v>0</v>
      </c>
      <c r="M38" s="18">
        <f>SUMIF('Trade Details'!$T$3:$T$5000,$A38,'Trade Details'!X$3:X$5000)</f>
        <v>0</v>
      </c>
      <c r="N38" s="19">
        <f t="shared" si="46"/>
        <v>0</v>
      </c>
      <c r="O38" s="18">
        <f>SUMIF('Trade Details'!$T$3:$T$5000,$A38,'Trade Details'!Y$3:Y$5000)</f>
        <v>0</v>
      </c>
      <c r="P38" s="19">
        <f t="shared" si="47"/>
        <v>0</v>
      </c>
      <c r="Q38" s="44">
        <f>SUMIF('Trade Details'!$T$3:$T$5000,$A38,'Trade Details'!AB$3:AB$5000)</f>
        <v>0</v>
      </c>
      <c r="R38" s="44">
        <f>SUMIF('Trade Details'!$T$3:$T$5000,$A38,'Trade Details'!AD$3:AD$5000)</f>
        <v>0</v>
      </c>
      <c r="S38" s="44">
        <f t="shared" si="48"/>
        <v>0</v>
      </c>
      <c r="T38" s="88">
        <f>IF(D38=0,0,SUMIF('Trade Details'!T$3:T$5000,A38,'Trade Details'!AB$3:AB$5000))</f>
        <v>0</v>
      </c>
      <c r="U38" s="88">
        <f>IF(D38=0,0,SUMIF('Trade Details'!T$3:T$5000,A38,'Trade Details'!AD$3:AD$5000))</f>
        <v>0</v>
      </c>
      <c r="V38" s="88">
        <f>IF(D38=0,0,SUMIF('Trade Details'!T$3:T$5000,A38,'Trade Details'!O$3:O$5000))</f>
        <v>0</v>
      </c>
      <c r="W38" s="88">
        <f t="shared" si="18"/>
        <v>0</v>
      </c>
      <c r="X38" s="88">
        <f t="shared" si="19"/>
        <v>0</v>
      </c>
      <c r="Y38" s="88">
        <f t="shared" si="20"/>
        <v>0</v>
      </c>
      <c r="Z38" s="48">
        <f t="shared" si="49"/>
        <v>206679.28</v>
      </c>
      <c r="AA38" s="29">
        <f t="shared" si="50"/>
        <v>0</v>
      </c>
      <c r="AB38" s="51">
        <f>MAX(Z$2:Z38)</f>
        <v>206698.22</v>
      </c>
      <c r="AC38" s="97">
        <f t="shared" si="51"/>
        <v>9.1639568320551191E-5</v>
      </c>
      <c r="AD38" s="55">
        <f t="array" ref="AD38">MAX(IF('Trade Details'!T$3:T$5000=A38,'Trade Details'!AB$3:AB$5000))</f>
        <v>0</v>
      </c>
      <c r="AE38" s="32">
        <f>IF(AD38=0,0,INDEX('Trade Details'!AC$3:AC$5000,(MATCH(AD38,'Trade Details'!AB$3:AB$5000,0))))</f>
        <v>0</v>
      </c>
      <c r="AF38" s="36">
        <f t="array" ref="AF38">MIN(IF('Trade Details'!T$3:T$5000=A38,'Trade Details'!AD$3:AD$5000))</f>
        <v>0</v>
      </c>
      <c r="AG38" s="37">
        <f>IF(AF38=0,0,INDEX('Trade Details'!AC$3:AC$5000,(MATCH(AF38,'Trade Details'!AD$3:AD$5000,0))))</f>
        <v>0</v>
      </c>
      <c r="AH38" s="14">
        <f>COUNTIFS('Trade Details'!$D$3:$D$5000,AH$2,'Trade Details'!$T$3:$T$5000,$A38)</f>
        <v>0</v>
      </c>
      <c r="AI38" s="14">
        <f>COUNTIFS('Trade Details'!$D$3:$D$5000,AI$2,'Trade Details'!$T$3:$T$5000,$A38)</f>
        <v>0</v>
      </c>
      <c r="AJ38" s="14">
        <f>COUNTIFS('Trade Details'!$D$3:$D$5000,AJ$2,'Trade Details'!$T$3:$T$5000,$A38)</f>
        <v>0</v>
      </c>
      <c r="AK38" s="14">
        <f>COUNTIFS('Trade Details'!$D$3:$D$5000,AK$2,'Trade Details'!$T$3:$T$5000,$A38)</f>
        <v>0</v>
      </c>
      <c r="AL38" s="14">
        <f>COUNTIFS('Trade Details'!$D$3:$D$5000,AL$2,'Trade Details'!$T$3:$T$5000,$A38)</f>
        <v>0</v>
      </c>
      <c r="AM38" s="14">
        <f>COUNTIFS('Trade Details'!$D$3:$D$5000,AM$2,'Trade Details'!$T$3:$T$5000,$A38)</f>
        <v>0</v>
      </c>
      <c r="AN38" s="42">
        <f>SUMIFS('Trade Details'!$R$3:$R$5000,'Trade Details'!$D$3:$D$5000,AN$2,'Trade Details'!$T$3:$T$5000,$A38)</f>
        <v>0</v>
      </c>
      <c r="AO38" s="42">
        <f>SUMIFS('Trade Details'!$R$3:$R$5000,'Trade Details'!$D$3:$D$5000,AO$2,'Trade Details'!$T$3:$T$5000,$A38)</f>
        <v>0</v>
      </c>
      <c r="AP38" s="42">
        <f>SUMIFS('Trade Details'!$R$3:$R$5000,'Trade Details'!$D$3:$D$5000,AP$2,'Trade Details'!$T$3:$T$5000,$A38)</f>
        <v>0</v>
      </c>
      <c r="AQ38" s="42">
        <f>SUMIFS('Trade Details'!$R$3:$R$5000,'Trade Details'!$D$3:$D$5000,AQ$2,'Trade Details'!$T$3:$T$5000,$A38)</f>
        <v>0</v>
      </c>
      <c r="AR38" s="42">
        <f>SUMIFS('Trade Details'!$R$3:$R$5000,'Trade Details'!$D$3:$D$5000,AR$2,'Trade Details'!$T$3:$T$5000,$A38)</f>
        <v>0</v>
      </c>
      <c r="AS38" s="42">
        <f>SUMIFS('Trade Details'!$R$3:$R$5000,'Trade Details'!$D$3:$D$5000,AS$2,'Trade Details'!$T$3:$T$5000,$A38)</f>
        <v>0</v>
      </c>
      <c r="AT38" s="60">
        <f t="shared" si="52"/>
        <v>0</v>
      </c>
      <c r="AU38" s="60">
        <f t="shared" si="53"/>
        <v>0</v>
      </c>
      <c r="AV38" s="60">
        <f t="shared" si="54"/>
        <v>0</v>
      </c>
      <c r="AW38" s="60">
        <f t="shared" si="55"/>
        <v>0</v>
      </c>
      <c r="AX38" s="60">
        <f t="shared" si="56"/>
        <v>0</v>
      </c>
      <c r="AY38" s="60">
        <f t="shared" si="57"/>
        <v>0</v>
      </c>
      <c r="AZ38" s="60">
        <f t="shared" si="58"/>
        <v>0</v>
      </c>
      <c r="BB38" s="110"/>
      <c r="BC38" s="110"/>
      <c r="BD38" s="110"/>
      <c r="BE38" s="110"/>
      <c r="BF38" s="110"/>
      <c r="BG38" s="110"/>
      <c r="BH38" s="110"/>
      <c r="BI38" s="110"/>
      <c r="BJ38" s="110"/>
      <c r="BK38" s="110"/>
      <c r="BL38" s="92">
        <f t="shared" si="27"/>
        <v>43100</v>
      </c>
      <c r="BM38" s="93"/>
      <c r="BN38" s="93"/>
      <c r="BO38" s="52"/>
      <c r="BZ38" t="str">
        <f t="shared" si="40"/>
        <v xml:space="preserve"> </v>
      </c>
      <c r="CA38" s="52" t="str">
        <f t="shared" si="25"/>
        <v xml:space="preserve"> </v>
      </c>
      <c r="CB38" s="11" t="str">
        <f t="shared" si="26"/>
        <v xml:space="preserve"> </v>
      </c>
    </row>
    <row r="39" spans="1:80" ht="15" hidden="1" customHeight="1" x14ac:dyDescent="0.25">
      <c r="A39" s="6">
        <f t="shared" si="59"/>
        <v>37</v>
      </c>
      <c r="B39" s="6">
        <f>B38+1</f>
        <v>2019</v>
      </c>
      <c r="C39" s="6" t="s">
        <v>52</v>
      </c>
      <c r="D39" s="6">
        <f>COUNTIF('Trade Details'!T$3:T$5000,A39)</f>
        <v>0</v>
      </c>
      <c r="E39" s="14">
        <f>SUMIF('Trade Details'!T$3:T$5000,A39,'Trade Details'!Z$3:Z$5000)</f>
        <v>0</v>
      </c>
      <c r="F39" s="15">
        <f t="shared" si="42"/>
        <v>0</v>
      </c>
      <c r="G39" s="14">
        <f>SUMIF('Trade Details'!T$3:T$5000,A39,'Trade Details'!AA$3:AA$5000)</f>
        <v>0</v>
      </c>
      <c r="H39" s="15">
        <f t="shared" si="43"/>
        <v>0</v>
      </c>
      <c r="I39" s="16">
        <f>SUMIF('Trade Details'!T$3:T$5000,A39,'Trade Details'!V$3:V$5000)</f>
        <v>0</v>
      </c>
      <c r="J39" s="17">
        <f t="shared" si="44"/>
        <v>0</v>
      </c>
      <c r="K39" s="16">
        <f>SUMIF('Trade Details'!$T$3:$T$5000,$A39,'Trade Details'!W$3:W$5000)</f>
        <v>0</v>
      </c>
      <c r="L39" s="17">
        <f t="shared" si="45"/>
        <v>0</v>
      </c>
      <c r="M39" s="18">
        <f>SUMIF('Trade Details'!$T$3:$T$5000,$A39,'Trade Details'!X$3:X$5000)</f>
        <v>0</v>
      </c>
      <c r="N39" s="19">
        <f t="shared" si="46"/>
        <v>0</v>
      </c>
      <c r="O39" s="18">
        <f>SUMIF('Trade Details'!$T$3:$T$5000,$A39,'Trade Details'!Y$3:Y$5000)</f>
        <v>0</v>
      </c>
      <c r="P39" s="19">
        <f t="shared" si="47"/>
        <v>0</v>
      </c>
      <c r="Q39" s="44">
        <f>SUMIF('Trade Details'!$T$3:$T$5000,$A39,'Trade Details'!AB$3:AB$5000)</f>
        <v>0</v>
      </c>
      <c r="R39" s="44">
        <f>SUMIF('Trade Details'!$T$3:$T$5000,$A39,'Trade Details'!AD$3:AD$5000)</f>
        <v>0</v>
      </c>
      <c r="S39" s="44">
        <f t="shared" si="48"/>
        <v>0</v>
      </c>
      <c r="T39" s="88">
        <f>IF(D39=0,0,SUMIF('Trade Details'!T$3:T$5000,A39,'Trade Details'!AB$3:AB$5000))</f>
        <v>0</v>
      </c>
      <c r="U39" s="88">
        <f>IF(D39=0,0,SUMIF('Trade Details'!T$3:T$5000,A39,'Trade Details'!AD$3:AD$5000))</f>
        <v>0</v>
      </c>
      <c r="V39" s="88">
        <f>IF(D39=0,0,SUMIF('Trade Details'!T$3:T$5000,A39,'Trade Details'!O$3:O$5000))</f>
        <v>0</v>
      </c>
      <c r="W39" s="88">
        <f t="shared" si="18"/>
        <v>0</v>
      </c>
      <c r="X39" s="88">
        <f t="shared" si="19"/>
        <v>0</v>
      </c>
      <c r="Y39" s="88">
        <f t="shared" si="20"/>
        <v>0</v>
      </c>
      <c r="Z39" s="48">
        <f t="shared" si="49"/>
        <v>206679.28</v>
      </c>
      <c r="AA39" s="29">
        <f t="shared" si="50"/>
        <v>0</v>
      </c>
      <c r="AB39" s="51">
        <f>MAX(Z$2:Z39)</f>
        <v>206698.22</v>
      </c>
      <c r="AC39" s="97">
        <f t="shared" si="51"/>
        <v>9.1639568320551191E-5</v>
      </c>
      <c r="AD39" s="55">
        <f t="array" ref="AD39">MAX(IF('Trade Details'!T$3:T$5000=A39,'Trade Details'!AB$3:AB$5000))</f>
        <v>0</v>
      </c>
      <c r="AE39" s="32">
        <f>IF(AD39=0,0,INDEX('Trade Details'!AC$3:AC$5000,(MATCH(AD39,'Trade Details'!AB$3:AB$5000,0))))</f>
        <v>0</v>
      </c>
      <c r="AF39" s="36">
        <f t="array" ref="AF39">MIN(IF('Trade Details'!T$3:T$5000=A39,'Trade Details'!AD$3:AD$5000))</f>
        <v>0</v>
      </c>
      <c r="AG39" s="37">
        <f>IF(AF39=0,0,INDEX('Trade Details'!AC$3:AC$5000,(MATCH(AF39,'Trade Details'!AD$3:AD$5000,0))))</f>
        <v>0</v>
      </c>
      <c r="AH39" s="14">
        <f>COUNTIFS('Trade Details'!$D$3:$D$5000,AH$2,'Trade Details'!$T$3:$T$5000,$A39)</f>
        <v>0</v>
      </c>
      <c r="AI39" s="14">
        <f>COUNTIFS('Trade Details'!$D$3:$D$5000,AI$2,'Trade Details'!$T$3:$T$5000,$A39)</f>
        <v>0</v>
      </c>
      <c r="AJ39" s="14">
        <f>COUNTIFS('Trade Details'!$D$3:$D$5000,AJ$2,'Trade Details'!$T$3:$T$5000,$A39)</f>
        <v>0</v>
      </c>
      <c r="AK39" s="14">
        <f>COUNTIFS('Trade Details'!$D$3:$D$5000,AK$2,'Trade Details'!$T$3:$T$5000,$A39)</f>
        <v>0</v>
      </c>
      <c r="AL39" s="14">
        <f>COUNTIFS('Trade Details'!$D$3:$D$5000,AL$2,'Trade Details'!$T$3:$T$5000,$A39)</f>
        <v>0</v>
      </c>
      <c r="AM39" s="14">
        <f>COUNTIFS('Trade Details'!$D$3:$D$5000,AM$2,'Trade Details'!$T$3:$T$5000,$A39)</f>
        <v>0</v>
      </c>
      <c r="AN39" s="42">
        <f>SUMIFS('Trade Details'!$R$3:$R$5000,'Trade Details'!$D$3:$D$5000,AN$2,'Trade Details'!$T$3:$T$5000,$A39)</f>
        <v>0</v>
      </c>
      <c r="AO39" s="42">
        <f>SUMIFS('Trade Details'!$R$3:$R$5000,'Trade Details'!$D$3:$D$5000,AO$2,'Trade Details'!$T$3:$T$5000,$A39)</f>
        <v>0</v>
      </c>
      <c r="AP39" s="42">
        <f>SUMIFS('Trade Details'!$R$3:$R$5000,'Trade Details'!$D$3:$D$5000,AP$2,'Trade Details'!$T$3:$T$5000,$A39)</f>
        <v>0</v>
      </c>
      <c r="AQ39" s="42">
        <f>SUMIFS('Trade Details'!$R$3:$R$5000,'Trade Details'!$D$3:$D$5000,AQ$2,'Trade Details'!$T$3:$T$5000,$A39)</f>
        <v>0</v>
      </c>
      <c r="AR39" s="42">
        <f>SUMIFS('Trade Details'!$R$3:$R$5000,'Trade Details'!$D$3:$D$5000,AR$2,'Trade Details'!$T$3:$T$5000,$A39)</f>
        <v>0</v>
      </c>
      <c r="AS39" s="42">
        <f>SUMIFS('Trade Details'!$R$3:$R$5000,'Trade Details'!$D$3:$D$5000,AS$2,'Trade Details'!$T$3:$T$5000,$A39)</f>
        <v>0</v>
      </c>
      <c r="AT39" s="60">
        <f t="shared" si="52"/>
        <v>0</v>
      </c>
      <c r="AU39" s="60">
        <f t="shared" si="53"/>
        <v>0</v>
      </c>
      <c r="AV39" s="60">
        <f t="shared" si="54"/>
        <v>0</v>
      </c>
      <c r="AW39" s="60">
        <f t="shared" si="55"/>
        <v>0</v>
      </c>
      <c r="AX39" s="60">
        <f t="shared" si="56"/>
        <v>0</v>
      </c>
      <c r="AY39" s="60">
        <f t="shared" si="57"/>
        <v>0</v>
      </c>
      <c r="AZ39" s="60">
        <f t="shared" si="58"/>
        <v>0</v>
      </c>
      <c r="BB39" s="110"/>
      <c r="BC39" s="110"/>
      <c r="BD39" s="110"/>
      <c r="BE39" s="110"/>
      <c r="BF39" s="110"/>
      <c r="BG39" s="110"/>
      <c r="BH39" s="110"/>
      <c r="BI39" s="110"/>
      <c r="BJ39" s="110"/>
      <c r="BK39" s="110"/>
      <c r="BL39" s="92">
        <f t="shared" si="27"/>
        <v>43131</v>
      </c>
      <c r="BM39" s="93"/>
      <c r="BN39" s="93"/>
      <c r="BO39" s="52"/>
      <c r="BZ39" t="str">
        <f t="shared" si="40"/>
        <v xml:space="preserve"> </v>
      </c>
      <c r="CA39" s="52" t="str">
        <f t="shared" si="25"/>
        <v xml:space="preserve"> </v>
      </c>
      <c r="CB39" s="11" t="str">
        <f t="shared" si="26"/>
        <v xml:space="preserve"> </v>
      </c>
    </row>
    <row r="40" spans="1:80" ht="15" hidden="1" customHeight="1" x14ac:dyDescent="0.25">
      <c r="A40" s="6">
        <f t="shared" si="59"/>
        <v>38</v>
      </c>
      <c r="B40" s="6">
        <f t="shared" ref="B40:B50" si="60">B39</f>
        <v>2019</v>
      </c>
      <c r="C40" s="6" t="s">
        <v>53</v>
      </c>
      <c r="D40" s="6">
        <f>COUNTIF('Trade Details'!T$3:T$5000,A40)</f>
        <v>0</v>
      </c>
      <c r="E40" s="14">
        <f>SUMIF('Trade Details'!T$3:T$5000,A40,'Trade Details'!Z$3:Z$5000)</f>
        <v>0</v>
      </c>
      <c r="F40" s="15">
        <f t="shared" si="42"/>
        <v>0</v>
      </c>
      <c r="G40" s="14">
        <f>SUMIF('Trade Details'!T$3:T$5000,A40,'Trade Details'!AA$3:AA$5000)</f>
        <v>0</v>
      </c>
      <c r="H40" s="15">
        <f t="shared" si="43"/>
        <v>0</v>
      </c>
      <c r="I40" s="16">
        <f>SUMIF('Trade Details'!T$3:T$5000,A40,'Trade Details'!V$3:V$5000)</f>
        <v>0</v>
      </c>
      <c r="J40" s="17">
        <f t="shared" si="44"/>
        <v>0</v>
      </c>
      <c r="K40" s="16">
        <f>SUMIF('Trade Details'!$T$3:$T$5000,$A40,'Trade Details'!W$3:W$5000)</f>
        <v>0</v>
      </c>
      <c r="L40" s="17">
        <f t="shared" si="45"/>
        <v>0</v>
      </c>
      <c r="M40" s="18">
        <f>SUMIF('Trade Details'!$T$3:$T$5000,$A40,'Trade Details'!X$3:X$5000)</f>
        <v>0</v>
      </c>
      <c r="N40" s="19">
        <f t="shared" si="46"/>
        <v>0</v>
      </c>
      <c r="O40" s="18">
        <f>SUMIF('Trade Details'!$T$3:$T$5000,$A40,'Trade Details'!Y$3:Y$5000)</f>
        <v>0</v>
      </c>
      <c r="P40" s="19">
        <f t="shared" si="47"/>
        <v>0</v>
      </c>
      <c r="Q40" s="44">
        <f>SUMIF('Trade Details'!$T$3:$T$5000,$A40,'Trade Details'!AB$3:AB$5000)</f>
        <v>0</v>
      </c>
      <c r="R40" s="44">
        <f>SUMIF('Trade Details'!$T$3:$T$5000,$A40,'Trade Details'!AD$3:AD$5000)</f>
        <v>0</v>
      </c>
      <c r="S40" s="44">
        <f t="shared" si="48"/>
        <v>0</v>
      </c>
      <c r="T40" s="88">
        <f>IF(D40=0,0,SUMIF('Trade Details'!T$3:T$5000,A40,'Trade Details'!AB$3:AB$5000))</f>
        <v>0</v>
      </c>
      <c r="U40" s="88">
        <f>IF(D40=0,0,SUMIF('Trade Details'!T$3:T$5000,A40,'Trade Details'!AD$3:AD$5000))</f>
        <v>0</v>
      </c>
      <c r="V40" s="88">
        <f>IF(D40=0,0,SUMIF('Trade Details'!T$3:T$5000,A40,'Trade Details'!O$3:O$5000))</f>
        <v>0</v>
      </c>
      <c r="W40" s="88">
        <f t="shared" si="18"/>
        <v>0</v>
      </c>
      <c r="X40" s="88">
        <f t="shared" si="19"/>
        <v>0</v>
      </c>
      <c r="Y40" s="88">
        <f t="shared" si="20"/>
        <v>0</v>
      </c>
      <c r="Z40" s="48">
        <f t="shared" si="49"/>
        <v>206679.28</v>
      </c>
      <c r="AA40" s="29">
        <f t="shared" si="50"/>
        <v>0</v>
      </c>
      <c r="AB40" s="51">
        <f>MAX(Z$2:Z40)</f>
        <v>206698.22</v>
      </c>
      <c r="AC40" s="97">
        <f t="shared" si="51"/>
        <v>9.1639568320551191E-5</v>
      </c>
      <c r="AD40" s="55">
        <f t="array" ref="AD40">MAX(IF('Trade Details'!T$3:T$5000=A40,'Trade Details'!AB$3:AB$5000))</f>
        <v>0</v>
      </c>
      <c r="AE40" s="32">
        <f>IF(AD40=0,0,INDEX('Trade Details'!AC$3:AC$5000,(MATCH(AD40,'Trade Details'!AB$3:AB$5000,0))))</f>
        <v>0</v>
      </c>
      <c r="AF40" s="36">
        <f t="array" ref="AF40">MIN(IF('Trade Details'!T$3:T$5000=A40,'Trade Details'!AD$3:AD$5000))</f>
        <v>0</v>
      </c>
      <c r="AG40" s="37">
        <f>IF(AF40=0,0,INDEX('Trade Details'!AC$3:AC$5000,(MATCH(AF40,'Trade Details'!AD$3:AD$5000,0))))</f>
        <v>0</v>
      </c>
      <c r="AH40" s="14">
        <f>COUNTIFS('Trade Details'!$D$3:$D$5000,AH$2,'Trade Details'!$T$3:$T$5000,$A40)</f>
        <v>0</v>
      </c>
      <c r="AI40" s="14">
        <f>COUNTIFS('Trade Details'!$D$3:$D$5000,AI$2,'Trade Details'!$T$3:$T$5000,$A40)</f>
        <v>0</v>
      </c>
      <c r="AJ40" s="14">
        <f>COUNTIFS('Trade Details'!$D$3:$D$5000,AJ$2,'Trade Details'!$T$3:$T$5000,$A40)</f>
        <v>0</v>
      </c>
      <c r="AK40" s="14">
        <f>COUNTIFS('Trade Details'!$D$3:$D$5000,AK$2,'Trade Details'!$T$3:$T$5000,$A40)</f>
        <v>0</v>
      </c>
      <c r="AL40" s="14">
        <f>COUNTIFS('Trade Details'!$D$3:$D$5000,AL$2,'Trade Details'!$T$3:$T$5000,$A40)</f>
        <v>0</v>
      </c>
      <c r="AM40" s="14">
        <f>COUNTIFS('Trade Details'!$D$3:$D$5000,AM$2,'Trade Details'!$T$3:$T$5000,$A40)</f>
        <v>0</v>
      </c>
      <c r="AN40" s="42">
        <f>SUMIFS('Trade Details'!$R$3:$R$5000,'Trade Details'!$D$3:$D$5000,AN$2,'Trade Details'!$T$3:$T$5000,$A40)</f>
        <v>0</v>
      </c>
      <c r="AO40" s="42">
        <f>SUMIFS('Trade Details'!$R$3:$R$5000,'Trade Details'!$D$3:$D$5000,AO$2,'Trade Details'!$T$3:$T$5000,$A40)</f>
        <v>0</v>
      </c>
      <c r="AP40" s="42">
        <f>SUMIFS('Trade Details'!$R$3:$R$5000,'Trade Details'!$D$3:$D$5000,AP$2,'Trade Details'!$T$3:$T$5000,$A40)</f>
        <v>0</v>
      </c>
      <c r="AQ40" s="42">
        <f>SUMIFS('Trade Details'!$R$3:$R$5000,'Trade Details'!$D$3:$D$5000,AQ$2,'Trade Details'!$T$3:$T$5000,$A40)</f>
        <v>0</v>
      </c>
      <c r="AR40" s="42">
        <f>SUMIFS('Trade Details'!$R$3:$R$5000,'Trade Details'!$D$3:$D$5000,AR$2,'Trade Details'!$T$3:$T$5000,$A40)</f>
        <v>0</v>
      </c>
      <c r="AS40" s="42">
        <f>SUMIFS('Trade Details'!$R$3:$R$5000,'Trade Details'!$D$3:$D$5000,AS$2,'Trade Details'!$T$3:$T$5000,$A40)</f>
        <v>0</v>
      </c>
      <c r="AT40" s="60">
        <f t="shared" si="52"/>
        <v>0</v>
      </c>
      <c r="AU40" s="60">
        <f t="shared" si="53"/>
        <v>0</v>
      </c>
      <c r="AV40" s="60">
        <f t="shared" si="54"/>
        <v>0</v>
      </c>
      <c r="AW40" s="60">
        <f t="shared" si="55"/>
        <v>0</v>
      </c>
      <c r="AX40" s="60">
        <f t="shared" si="56"/>
        <v>0</v>
      </c>
      <c r="AY40" s="60">
        <f t="shared" si="57"/>
        <v>0</v>
      </c>
      <c r="AZ40" s="60">
        <f t="shared" si="58"/>
        <v>0</v>
      </c>
      <c r="BB40" s="110"/>
      <c r="BC40" s="110"/>
      <c r="BD40" s="110"/>
      <c r="BE40" s="110"/>
      <c r="BF40" s="110"/>
      <c r="BG40" s="110"/>
      <c r="BH40" s="110"/>
      <c r="BI40" s="110"/>
      <c r="BJ40" s="110"/>
      <c r="BK40" s="110"/>
      <c r="BL40" s="92">
        <f t="shared" si="27"/>
        <v>43159</v>
      </c>
      <c r="BM40" s="93"/>
      <c r="BN40" s="93"/>
      <c r="BO40" s="52"/>
      <c r="BZ40" t="str">
        <f t="shared" si="40"/>
        <v xml:space="preserve"> </v>
      </c>
      <c r="CA40" s="52" t="str">
        <f t="shared" si="25"/>
        <v xml:space="preserve"> </v>
      </c>
      <c r="CB40" s="11" t="str">
        <f t="shared" si="26"/>
        <v xml:space="preserve"> </v>
      </c>
    </row>
    <row r="41" spans="1:80" ht="15" hidden="1" customHeight="1" x14ac:dyDescent="0.25">
      <c r="A41" s="6">
        <f t="shared" si="59"/>
        <v>39</v>
      </c>
      <c r="B41" s="6">
        <f t="shared" si="60"/>
        <v>2019</v>
      </c>
      <c r="C41" s="6" t="s">
        <v>54</v>
      </c>
      <c r="D41" s="6">
        <f>COUNTIF('Trade Details'!T$3:T$5000,A41)</f>
        <v>0</v>
      </c>
      <c r="E41" s="14">
        <f>SUMIF('Trade Details'!T$3:T$5000,A41,'Trade Details'!Z$3:Z$5000)</f>
        <v>0</v>
      </c>
      <c r="F41" s="15">
        <f t="shared" si="42"/>
        <v>0</v>
      </c>
      <c r="G41" s="14">
        <f>SUMIF('Trade Details'!T$3:T$5000,A41,'Trade Details'!AA$3:AA$5000)</f>
        <v>0</v>
      </c>
      <c r="H41" s="15">
        <f t="shared" si="43"/>
        <v>0</v>
      </c>
      <c r="I41" s="16">
        <f>SUMIF('Trade Details'!T$3:T$5000,A41,'Trade Details'!V$3:V$5000)</f>
        <v>0</v>
      </c>
      <c r="J41" s="17">
        <f t="shared" si="44"/>
        <v>0</v>
      </c>
      <c r="K41" s="16">
        <f>SUMIF('Trade Details'!$T$3:$T$5000,$A41,'Trade Details'!W$3:W$5000)</f>
        <v>0</v>
      </c>
      <c r="L41" s="17">
        <f t="shared" si="45"/>
        <v>0</v>
      </c>
      <c r="M41" s="18">
        <f>SUMIF('Trade Details'!$T$3:$T$5000,$A41,'Trade Details'!X$3:X$5000)</f>
        <v>0</v>
      </c>
      <c r="N41" s="19">
        <f t="shared" si="46"/>
        <v>0</v>
      </c>
      <c r="O41" s="18">
        <f>SUMIF('Trade Details'!$T$3:$T$5000,$A41,'Trade Details'!Y$3:Y$5000)</f>
        <v>0</v>
      </c>
      <c r="P41" s="19">
        <f t="shared" si="47"/>
        <v>0</v>
      </c>
      <c r="Q41" s="44">
        <f>SUMIF('Trade Details'!$T$3:$T$5000,$A41,'Trade Details'!AB$3:AB$5000)</f>
        <v>0</v>
      </c>
      <c r="R41" s="44">
        <f>SUMIF('Trade Details'!$T$3:$T$5000,$A41,'Trade Details'!AD$3:AD$5000)</f>
        <v>0</v>
      </c>
      <c r="S41" s="44">
        <f t="shared" si="48"/>
        <v>0</v>
      </c>
      <c r="T41" s="88">
        <f>IF(D41=0,0,SUMIF('Trade Details'!T$3:T$5000,A41,'Trade Details'!AB$3:AB$5000))</f>
        <v>0</v>
      </c>
      <c r="U41" s="88">
        <f>IF(D41=0,0,SUMIF('Trade Details'!T$3:T$5000,A41,'Trade Details'!AD$3:AD$5000))</f>
        <v>0</v>
      </c>
      <c r="V41" s="88">
        <f>IF(D41=0,0,SUMIF('Trade Details'!T$3:T$5000,A41,'Trade Details'!O$3:O$5000))</f>
        <v>0</v>
      </c>
      <c r="W41" s="88">
        <f t="shared" si="18"/>
        <v>0</v>
      </c>
      <c r="X41" s="88">
        <f t="shared" si="19"/>
        <v>0</v>
      </c>
      <c r="Y41" s="88">
        <f t="shared" si="20"/>
        <v>0</v>
      </c>
      <c r="Z41" s="48">
        <f t="shared" si="49"/>
        <v>206679.28</v>
      </c>
      <c r="AA41" s="29">
        <f t="shared" si="50"/>
        <v>0</v>
      </c>
      <c r="AB41" s="51">
        <f>MAX(Z$2:Z41)</f>
        <v>206698.22</v>
      </c>
      <c r="AC41" s="97">
        <f t="shared" si="51"/>
        <v>9.1639568320551191E-5</v>
      </c>
      <c r="AD41" s="55">
        <f t="array" ref="AD41">MAX(IF('Trade Details'!T$3:T$5000=A41,'Trade Details'!AB$3:AB$5000))</f>
        <v>0</v>
      </c>
      <c r="AE41" s="32">
        <f>IF(AD41=0,0,INDEX('Trade Details'!AC$3:AC$5000,(MATCH(AD41,'Trade Details'!AB$3:AB$5000,0))))</f>
        <v>0</v>
      </c>
      <c r="AF41" s="36">
        <f t="array" ref="AF41">MIN(IF('Trade Details'!T$3:T$5000=A41,'Trade Details'!AD$3:AD$5000))</f>
        <v>0</v>
      </c>
      <c r="AG41" s="37">
        <f>IF(AF41=0,0,INDEX('Trade Details'!AC$3:AC$5000,(MATCH(AF41,'Trade Details'!AD$3:AD$5000,0))))</f>
        <v>0</v>
      </c>
      <c r="AH41" s="14">
        <f>COUNTIFS('Trade Details'!$D$3:$D$5000,AH$2,'Trade Details'!$T$3:$T$5000,$A41)</f>
        <v>0</v>
      </c>
      <c r="AI41" s="14">
        <f>COUNTIFS('Trade Details'!$D$3:$D$5000,AI$2,'Trade Details'!$T$3:$T$5000,$A41)</f>
        <v>0</v>
      </c>
      <c r="AJ41" s="14">
        <f>COUNTIFS('Trade Details'!$D$3:$D$5000,AJ$2,'Trade Details'!$T$3:$T$5000,$A41)</f>
        <v>0</v>
      </c>
      <c r="AK41" s="14">
        <f>COUNTIFS('Trade Details'!$D$3:$D$5000,AK$2,'Trade Details'!$T$3:$T$5000,$A41)</f>
        <v>0</v>
      </c>
      <c r="AL41" s="14">
        <f>COUNTIFS('Trade Details'!$D$3:$D$5000,AL$2,'Trade Details'!$T$3:$T$5000,$A41)</f>
        <v>0</v>
      </c>
      <c r="AM41" s="14">
        <f>COUNTIFS('Trade Details'!$D$3:$D$5000,AM$2,'Trade Details'!$T$3:$T$5000,$A41)</f>
        <v>0</v>
      </c>
      <c r="AN41" s="42">
        <f>SUMIFS('Trade Details'!$R$3:$R$5000,'Trade Details'!$D$3:$D$5000,AN$2,'Trade Details'!$T$3:$T$5000,$A41)</f>
        <v>0</v>
      </c>
      <c r="AO41" s="42">
        <f>SUMIFS('Trade Details'!$R$3:$R$5000,'Trade Details'!$D$3:$D$5000,AO$2,'Trade Details'!$T$3:$T$5000,$A41)</f>
        <v>0</v>
      </c>
      <c r="AP41" s="42">
        <f>SUMIFS('Trade Details'!$R$3:$R$5000,'Trade Details'!$D$3:$D$5000,AP$2,'Trade Details'!$T$3:$T$5000,$A41)</f>
        <v>0</v>
      </c>
      <c r="AQ41" s="42">
        <f>SUMIFS('Trade Details'!$R$3:$R$5000,'Trade Details'!$D$3:$D$5000,AQ$2,'Trade Details'!$T$3:$T$5000,$A41)</f>
        <v>0</v>
      </c>
      <c r="AR41" s="42">
        <f>SUMIFS('Trade Details'!$R$3:$R$5000,'Trade Details'!$D$3:$D$5000,AR$2,'Trade Details'!$T$3:$T$5000,$A41)</f>
        <v>0</v>
      </c>
      <c r="AS41" s="42">
        <f>SUMIFS('Trade Details'!$R$3:$R$5000,'Trade Details'!$D$3:$D$5000,AS$2,'Trade Details'!$T$3:$T$5000,$A41)</f>
        <v>0</v>
      </c>
      <c r="AT41" s="60">
        <f t="shared" si="52"/>
        <v>0</v>
      </c>
      <c r="AU41" s="60">
        <f t="shared" si="53"/>
        <v>0</v>
      </c>
      <c r="AV41" s="60">
        <f t="shared" si="54"/>
        <v>0</v>
      </c>
      <c r="AW41" s="60">
        <f t="shared" si="55"/>
        <v>0</v>
      </c>
      <c r="AX41" s="60">
        <f t="shared" si="56"/>
        <v>0</v>
      </c>
      <c r="AY41" s="60">
        <f t="shared" si="57"/>
        <v>0</v>
      </c>
      <c r="AZ41" s="60">
        <f t="shared" si="58"/>
        <v>0</v>
      </c>
      <c r="BB41" s="110"/>
      <c r="BC41" s="110"/>
      <c r="BD41" s="110"/>
      <c r="BE41" s="110"/>
      <c r="BF41" s="110"/>
      <c r="BG41" s="110"/>
      <c r="BH41" s="110"/>
      <c r="BI41" s="110"/>
      <c r="BJ41" s="110"/>
      <c r="BK41" s="110"/>
      <c r="BL41" s="92">
        <f t="shared" si="27"/>
        <v>43190</v>
      </c>
      <c r="BM41" s="93"/>
      <c r="BN41" s="93"/>
      <c r="BO41" s="52"/>
      <c r="BZ41" t="str">
        <f t="shared" si="40"/>
        <v xml:space="preserve"> </v>
      </c>
      <c r="CA41" s="52" t="str">
        <f t="shared" si="25"/>
        <v xml:space="preserve"> </v>
      </c>
      <c r="CB41" s="11" t="str">
        <f t="shared" si="26"/>
        <v xml:space="preserve"> </v>
      </c>
    </row>
    <row r="42" spans="1:80" ht="15" hidden="1" customHeight="1" x14ac:dyDescent="0.25">
      <c r="A42" s="6">
        <f t="shared" si="59"/>
        <v>40</v>
      </c>
      <c r="B42" s="6">
        <f t="shared" si="60"/>
        <v>2019</v>
      </c>
      <c r="C42" s="6" t="s">
        <v>55</v>
      </c>
      <c r="D42" s="6">
        <f>COUNTIF('Trade Details'!T$3:T$5000,A42)</f>
        <v>0</v>
      </c>
      <c r="E42" s="14">
        <f>SUMIF('Trade Details'!T$3:T$5000,A42,'Trade Details'!Z$3:Z$5000)</f>
        <v>0</v>
      </c>
      <c r="F42" s="15">
        <f t="shared" si="42"/>
        <v>0</v>
      </c>
      <c r="G42" s="14">
        <f>SUMIF('Trade Details'!T$3:T$5000,A42,'Trade Details'!AA$3:AA$5000)</f>
        <v>0</v>
      </c>
      <c r="H42" s="15">
        <f t="shared" si="43"/>
        <v>0</v>
      </c>
      <c r="I42" s="16">
        <f>SUMIF('Trade Details'!T$3:T$5000,A42,'Trade Details'!V$3:V$5000)</f>
        <v>0</v>
      </c>
      <c r="J42" s="17">
        <f t="shared" si="44"/>
        <v>0</v>
      </c>
      <c r="K42" s="16">
        <f>SUMIF('Trade Details'!$T$3:$T$5000,$A42,'Trade Details'!W$3:W$5000)</f>
        <v>0</v>
      </c>
      <c r="L42" s="17">
        <f t="shared" si="45"/>
        <v>0</v>
      </c>
      <c r="M42" s="18">
        <f>SUMIF('Trade Details'!$T$3:$T$5000,$A42,'Trade Details'!X$3:X$5000)</f>
        <v>0</v>
      </c>
      <c r="N42" s="19">
        <f t="shared" si="46"/>
        <v>0</v>
      </c>
      <c r="O42" s="18">
        <f>SUMIF('Trade Details'!$T$3:$T$5000,$A42,'Trade Details'!Y$3:Y$5000)</f>
        <v>0</v>
      </c>
      <c r="P42" s="19">
        <f t="shared" si="47"/>
        <v>0</v>
      </c>
      <c r="Q42" s="44">
        <f>SUMIF('Trade Details'!$T$3:$T$5000,$A42,'Trade Details'!AB$3:AB$5000)</f>
        <v>0</v>
      </c>
      <c r="R42" s="44">
        <f>SUMIF('Trade Details'!$T$3:$T$5000,$A42,'Trade Details'!AD$3:AD$5000)</f>
        <v>0</v>
      </c>
      <c r="S42" s="44">
        <f t="shared" si="48"/>
        <v>0</v>
      </c>
      <c r="T42" s="88">
        <f>IF(D42=0,0,SUMIF('Trade Details'!T$3:T$5000,A42,'Trade Details'!AB$3:AB$5000))</f>
        <v>0</v>
      </c>
      <c r="U42" s="88">
        <f>IF(D42=0,0,SUMIF('Trade Details'!T$3:T$5000,A42,'Trade Details'!AD$3:AD$5000))</f>
        <v>0</v>
      </c>
      <c r="V42" s="88">
        <f>IF(D42=0,0,SUMIF('Trade Details'!T$3:T$5000,A42,'Trade Details'!O$3:O$5000))</f>
        <v>0</v>
      </c>
      <c r="W42" s="88">
        <f t="shared" si="18"/>
        <v>0</v>
      </c>
      <c r="X42" s="88">
        <f t="shared" si="19"/>
        <v>0</v>
      </c>
      <c r="Y42" s="88">
        <f t="shared" si="20"/>
        <v>0</v>
      </c>
      <c r="Z42" s="48">
        <f t="shared" si="49"/>
        <v>206679.28</v>
      </c>
      <c r="AA42" s="29">
        <f t="shared" si="50"/>
        <v>0</v>
      </c>
      <c r="AB42" s="51">
        <f>MAX(Z$2:Z42)</f>
        <v>206698.22</v>
      </c>
      <c r="AC42" s="97">
        <f t="shared" si="51"/>
        <v>9.1639568320551191E-5</v>
      </c>
      <c r="AD42" s="55">
        <f t="array" ref="AD42">MAX(IF('Trade Details'!T$3:T$5000=A42,'Trade Details'!AB$3:AB$5000))</f>
        <v>0</v>
      </c>
      <c r="AE42" s="32">
        <f>IF(AD42=0,0,INDEX('Trade Details'!AC$3:AC$5000,(MATCH(AD42,'Trade Details'!AB$3:AB$5000,0))))</f>
        <v>0</v>
      </c>
      <c r="AF42" s="36">
        <f t="array" ref="AF42">MIN(IF('Trade Details'!T$3:T$5000=A42,'Trade Details'!AD$3:AD$5000))</f>
        <v>0</v>
      </c>
      <c r="AG42" s="37">
        <f>IF(AF42=0,0,INDEX('Trade Details'!AC$3:AC$5000,(MATCH(AF42,'Trade Details'!AD$3:AD$5000,0))))</f>
        <v>0</v>
      </c>
      <c r="AH42" s="14">
        <f>COUNTIFS('Trade Details'!$D$3:$D$5000,AH$2,'Trade Details'!$T$3:$T$5000,$A42)</f>
        <v>0</v>
      </c>
      <c r="AI42" s="14">
        <f>COUNTIFS('Trade Details'!$D$3:$D$5000,AI$2,'Trade Details'!$T$3:$T$5000,$A42)</f>
        <v>0</v>
      </c>
      <c r="AJ42" s="14">
        <f>COUNTIFS('Trade Details'!$D$3:$D$5000,AJ$2,'Trade Details'!$T$3:$T$5000,$A42)</f>
        <v>0</v>
      </c>
      <c r="AK42" s="14">
        <f>COUNTIFS('Trade Details'!$D$3:$D$5000,AK$2,'Trade Details'!$T$3:$T$5000,$A42)</f>
        <v>0</v>
      </c>
      <c r="AL42" s="14">
        <f>COUNTIFS('Trade Details'!$D$3:$D$5000,AL$2,'Trade Details'!$T$3:$T$5000,$A42)</f>
        <v>0</v>
      </c>
      <c r="AM42" s="14">
        <f>COUNTIFS('Trade Details'!$D$3:$D$5000,AM$2,'Trade Details'!$T$3:$T$5000,$A42)</f>
        <v>0</v>
      </c>
      <c r="AN42" s="42">
        <f>SUMIFS('Trade Details'!$R$3:$R$5000,'Trade Details'!$D$3:$D$5000,AN$2,'Trade Details'!$T$3:$T$5000,$A42)</f>
        <v>0</v>
      </c>
      <c r="AO42" s="42">
        <f>SUMIFS('Trade Details'!$R$3:$R$5000,'Trade Details'!$D$3:$D$5000,AO$2,'Trade Details'!$T$3:$T$5000,$A42)</f>
        <v>0</v>
      </c>
      <c r="AP42" s="42">
        <f>SUMIFS('Trade Details'!$R$3:$R$5000,'Trade Details'!$D$3:$D$5000,AP$2,'Trade Details'!$T$3:$T$5000,$A42)</f>
        <v>0</v>
      </c>
      <c r="AQ42" s="42">
        <f>SUMIFS('Trade Details'!$R$3:$R$5000,'Trade Details'!$D$3:$D$5000,AQ$2,'Trade Details'!$T$3:$T$5000,$A42)</f>
        <v>0</v>
      </c>
      <c r="AR42" s="42">
        <f>SUMIFS('Trade Details'!$R$3:$R$5000,'Trade Details'!$D$3:$D$5000,AR$2,'Trade Details'!$T$3:$T$5000,$A42)</f>
        <v>0</v>
      </c>
      <c r="AS42" s="42">
        <f>SUMIFS('Trade Details'!$R$3:$R$5000,'Trade Details'!$D$3:$D$5000,AS$2,'Trade Details'!$T$3:$T$5000,$A42)</f>
        <v>0</v>
      </c>
      <c r="AT42" s="60">
        <f t="shared" si="52"/>
        <v>0</v>
      </c>
      <c r="AU42" s="60">
        <f t="shared" si="53"/>
        <v>0</v>
      </c>
      <c r="AV42" s="60">
        <f t="shared" si="54"/>
        <v>0</v>
      </c>
      <c r="AW42" s="60">
        <f t="shared" si="55"/>
        <v>0</v>
      </c>
      <c r="AX42" s="60">
        <f t="shared" si="56"/>
        <v>0</v>
      </c>
      <c r="AY42" s="60">
        <f t="shared" si="57"/>
        <v>0</v>
      </c>
      <c r="AZ42" s="60">
        <f t="shared" si="58"/>
        <v>0</v>
      </c>
      <c r="BB42" s="110"/>
      <c r="BC42" s="110"/>
      <c r="BD42" s="110"/>
      <c r="BE42" s="110"/>
      <c r="BF42" s="110"/>
      <c r="BG42" s="110"/>
      <c r="BH42" s="110"/>
      <c r="BI42" s="110"/>
      <c r="BJ42" s="110"/>
      <c r="BK42" s="110"/>
      <c r="BL42" s="92">
        <f t="shared" si="27"/>
        <v>43220</v>
      </c>
      <c r="BM42" s="93"/>
      <c r="BN42" s="93"/>
      <c r="BO42" s="52"/>
      <c r="BZ42" t="str">
        <f t="shared" si="40"/>
        <v xml:space="preserve"> </v>
      </c>
      <c r="CA42" s="52" t="str">
        <f t="shared" si="25"/>
        <v xml:space="preserve"> </v>
      </c>
      <c r="CB42" s="11" t="str">
        <f t="shared" si="26"/>
        <v xml:space="preserve"> </v>
      </c>
    </row>
    <row r="43" spans="1:80" ht="15" hidden="1" customHeight="1" x14ac:dyDescent="0.25">
      <c r="A43" s="6">
        <f t="shared" si="59"/>
        <v>41</v>
      </c>
      <c r="B43" s="6">
        <f t="shared" si="60"/>
        <v>2019</v>
      </c>
      <c r="C43" s="6" t="s">
        <v>47</v>
      </c>
      <c r="D43" s="6">
        <f>COUNTIF('Trade Details'!T$3:T$5000,A43)</f>
        <v>0</v>
      </c>
      <c r="E43" s="14">
        <f>SUMIF('Trade Details'!T$3:T$5000,A43,'Trade Details'!Z$3:Z$5000)</f>
        <v>0</v>
      </c>
      <c r="F43" s="15">
        <f t="shared" si="42"/>
        <v>0</v>
      </c>
      <c r="G43" s="14">
        <f>SUMIF('Trade Details'!T$3:T$5000,A43,'Trade Details'!AA$3:AA$5000)</f>
        <v>0</v>
      </c>
      <c r="H43" s="15">
        <f t="shared" si="43"/>
        <v>0</v>
      </c>
      <c r="I43" s="16">
        <f>SUMIF('Trade Details'!T$3:T$5000,A43,'Trade Details'!V$3:V$5000)</f>
        <v>0</v>
      </c>
      <c r="J43" s="17">
        <f t="shared" si="44"/>
        <v>0</v>
      </c>
      <c r="K43" s="16">
        <f>SUMIF('Trade Details'!$T$3:$T$5000,$A43,'Trade Details'!W$3:W$5000)</f>
        <v>0</v>
      </c>
      <c r="L43" s="17">
        <f t="shared" si="45"/>
        <v>0</v>
      </c>
      <c r="M43" s="18">
        <f>SUMIF('Trade Details'!$T$3:$T$5000,$A43,'Trade Details'!X$3:X$5000)</f>
        <v>0</v>
      </c>
      <c r="N43" s="19">
        <f t="shared" si="46"/>
        <v>0</v>
      </c>
      <c r="O43" s="18">
        <f>SUMIF('Trade Details'!$T$3:$T$5000,$A43,'Trade Details'!Y$3:Y$5000)</f>
        <v>0</v>
      </c>
      <c r="P43" s="19">
        <f t="shared" si="47"/>
        <v>0</v>
      </c>
      <c r="Q43" s="44">
        <f>SUMIF('Trade Details'!$T$3:$T$5000,$A43,'Trade Details'!AB$3:AB$5000)</f>
        <v>0</v>
      </c>
      <c r="R43" s="44">
        <f>SUMIF('Trade Details'!$T$3:$T$5000,$A43,'Trade Details'!AD$3:AD$5000)</f>
        <v>0</v>
      </c>
      <c r="S43" s="44">
        <f t="shared" si="48"/>
        <v>0</v>
      </c>
      <c r="T43" s="88">
        <f>IF(D43=0,0,SUMIF('Trade Details'!T$3:T$5000,A43,'Trade Details'!AB$3:AB$5000))</f>
        <v>0</v>
      </c>
      <c r="U43" s="88">
        <f>IF(D43=0,0,SUMIF('Trade Details'!T$3:T$5000,A43,'Trade Details'!AD$3:AD$5000))</f>
        <v>0</v>
      </c>
      <c r="V43" s="88">
        <f>IF(D43=0,0,SUMIF('Trade Details'!T$3:T$5000,A43,'Trade Details'!O$3:O$5000))</f>
        <v>0</v>
      </c>
      <c r="W43" s="88">
        <f t="shared" si="18"/>
        <v>0</v>
      </c>
      <c r="X43" s="88">
        <f t="shared" si="19"/>
        <v>0</v>
      </c>
      <c r="Y43" s="88">
        <f t="shared" si="20"/>
        <v>0</v>
      </c>
      <c r="Z43" s="48">
        <f t="shared" si="49"/>
        <v>206679.28</v>
      </c>
      <c r="AA43" s="29">
        <f t="shared" si="50"/>
        <v>0</v>
      </c>
      <c r="AB43" s="51">
        <f>MAX(Z$2:Z43)</f>
        <v>206698.22</v>
      </c>
      <c r="AC43" s="97">
        <f t="shared" si="51"/>
        <v>9.1639568320551191E-5</v>
      </c>
      <c r="AD43" s="55">
        <f t="array" ref="AD43">MAX(IF('Trade Details'!T$3:T$5000=A43,'Trade Details'!AB$3:AB$5000))</f>
        <v>0</v>
      </c>
      <c r="AE43" s="32">
        <f>IF(AD43=0,0,INDEX('Trade Details'!AC$3:AC$5000,(MATCH(AD43,'Trade Details'!AB$3:AB$5000,0))))</f>
        <v>0</v>
      </c>
      <c r="AF43" s="36">
        <f t="array" ref="AF43">MIN(IF('Trade Details'!T$3:T$5000=A43,'Trade Details'!AD$3:AD$5000))</f>
        <v>0</v>
      </c>
      <c r="AG43" s="37">
        <f>IF(AF43=0,0,INDEX('Trade Details'!AC$3:AC$5000,(MATCH(AF43,'Trade Details'!AD$3:AD$5000,0))))</f>
        <v>0</v>
      </c>
      <c r="AH43" s="14">
        <f>COUNTIFS('Trade Details'!$D$3:$D$5000,AH$2,'Trade Details'!$T$3:$T$5000,$A43)</f>
        <v>0</v>
      </c>
      <c r="AI43" s="14">
        <f>COUNTIFS('Trade Details'!$D$3:$D$5000,AI$2,'Trade Details'!$T$3:$T$5000,$A43)</f>
        <v>0</v>
      </c>
      <c r="AJ43" s="14">
        <f>COUNTIFS('Trade Details'!$D$3:$D$5000,AJ$2,'Trade Details'!$T$3:$T$5000,$A43)</f>
        <v>0</v>
      </c>
      <c r="AK43" s="14">
        <f>COUNTIFS('Trade Details'!$D$3:$D$5000,AK$2,'Trade Details'!$T$3:$T$5000,$A43)</f>
        <v>0</v>
      </c>
      <c r="AL43" s="14">
        <f>COUNTIFS('Trade Details'!$D$3:$D$5000,AL$2,'Trade Details'!$T$3:$T$5000,$A43)</f>
        <v>0</v>
      </c>
      <c r="AM43" s="14">
        <f>COUNTIFS('Trade Details'!$D$3:$D$5000,AM$2,'Trade Details'!$T$3:$T$5000,$A43)</f>
        <v>0</v>
      </c>
      <c r="AN43" s="42">
        <f>SUMIFS('Trade Details'!$R$3:$R$5000,'Trade Details'!$D$3:$D$5000,AN$2,'Trade Details'!$T$3:$T$5000,$A43)</f>
        <v>0</v>
      </c>
      <c r="AO43" s="42">
        <f>SUMIFS('Trade Details'!$R$3:$R$5000,'Trade Details'!$D$3:$D$5000,AO$2,'Trade Details'!$T$3:$T$5000,$A43)</f>
        <v>0</v>
      </c>
      <c r="AP43" s="42">
        <f>SUMIFS('Trade Details'!$R$3:$R$5000,'Trade Details'!$D$3:$D$5000,AP$2,'Trade Details'!$T$3:$T$5000,$A43)</f>
        <v>0</v>
      </c>
      <c r="AQ43" s="42">
        <f>SUMIFS('Trade Details'!$R$3:$R$5000,'Trade Details'!$D$3:$D$5000,AQ$2,'Trade Details'!$T$3:$T$5000,$A43)</f>
        <v>0</v>
      </c>
      <c r="AR43" s="42">
        <f>SUMIFS('Trade Details'!$R$3:$R$5000,'Trade Details'!$D$3:$D$5000,AR$2,'Trade Details'!$T$3:$T$5000,$A43)</f>
        <v>0</v>
      </c>
      <c r="AS43" s="42">
        <f>SUMIFS('Trade Details'!$R$3:$R$5000,'Trade Details'!$D$3:$D$5000,AS$2,'Trade Details'!$T$3:$T$5000,$A43)</f>
        <v>0</v>
      </c>
      <c r="AT43" s="60">
        <f t="shared" si="52"/>
        <v>0</v>
      </c>
      <c r="AU43" s="60">
        <f t="shared" si="53"/>
        <v>0</v>
      </c>
      <c r="AV43" s="60">
        <f t="shared" si="54"/>
        <v>0</v>
      </c>
      <c r="AW43" s="60">
        <f t="shared" si="55"/>
        <v>0</v>
      </c>
      <c r="AX43" s="60">
        <f t="shared" si="56"/>
        <v>0</v>
      </c>
      <c r="AY43" s="60">
        <f t="shared" si="57"/>
        <v>0</v>
      </c>
      <c r="AZ43" s="60">
        <f t="shared" si="58"/>
        <v>0</v>
      </c>
      <c r="BB43" s="110"/>
      <c r="BC43" s="110"/>
      <c r="BD43" s="110"/>
      <c r="BE43" s="110"/>
      <c r="BF43" s="110"/>
      <c r="BG43" s="110"/>
      <c r="BH43" s="110"/>
      <c r="BI43" s="110"/>
      <c r="BJ43" s="110"/>
      <c r="BK43" s="110"/>
      <c r="BL43" s="92">
        <f t="shared" si="27"/>
        <v>43251</v>
      </c>
      <c r="BM43" s="93"/>
      <c r="BN43" s="93"/>
      <c r="BO43" s="52"/>
      <c r="BZ43" t="str">
        <f t="shared" si="40"/>
        <v xml:space="preserve"> </v>
      </c>
      <c r="CA43" s="52" t="str">
        <f t="shared" si="25"/>
        <v xml:space="preserve"> </v>
      </c>
      <c r="CB43" s="11" t="str">
        <f t="shared" si="26"/>
        <v xml:space="preserve"> </v>
      </c>
    </row>
    <row r="44" spans="1:80" ht="15" hidden="1" customHeight="1" x14ac:dyDescent="0.25">
      <c r="A44" s="6">
        <f t="shared" si="59"/>
        <v>42</v>
      </c>
      <c r="B44" s="6">
        <f t="shared" si="60"/>
        <v>2019</v>
      </c>
      <c r="C44" s="6" t="s">
        <v>56</v>
      </c>
      <c r="D44" s="6">
        <f>COUNTIF('Trade Details'!T$3:T$5000,A44)</f>
        <v>0</v>
      </c>
      <c r="E44" s="14">
        <f>SUMIF('Trade Details'!T$3:T$5000,A44,'Trade Details'!Z$3:Z$5000)</f>
        <v>0</v>
      </c>
      <c r="F44" s="15">
        <f t="shared" si="42"/>
        <v>0</v>
      </c>
      <c r="G44" s="14">
        <f>SUMIF('Trade Details'!T$3:T$5000,A44,'Trade Details'!AA$3:AA$5000)</f>
        <v>0</v>
      </c>
      <c r="H44" s="15">
        <f t="shared" si="43"/>
        <v>0</v>
      </c>
      <c r="I44" s="16">
        <f>SUMIF('Trade Details'!T$3:T$5000,A44,'Trade Details'!V$3:V$5000)</f>
        <v>0</v>
      </c>
      <c r="J44" s="17">
        <f t="shared" si="44"/>
        <v>0</v>
      </c>
      <c r="K44" s="16">
        <f>SUMIF('Trade Details'!$T$3:$T$5000,$A44,'Trade Details'!W$3:W$5000)</f>
        <v>0</v>
      </c>
      <c r="L44" s="17">
        <f t="shared" si="45"/>
        <v>0</v>
      </c>
      <c r="M44" s="18">
        <f>SUMIF('Trade Details'!$T$3:$T$5000,$A44,'Trade Details'!X$3:X$5000)</f>
        <v>0</v>
      </c>
      <c r="N44" s="19">
        <f t="shared" si="46"/>
        <v>0</v>
      </c>
      <c r="O44" s="18">
        <f>SUMIF('Trade Details'!$T$3:$T$5000,$A44,'Trade Details'!Y$3:Y$5000)</f>
        <v>0</v>
      </c>
      <c r="P44" s="19">
        <f t="shared" si="47"/>
        <v>0</v>
      </c>
      <c r="Q44" s="44">
        <f>SUMIF('Trade Details'!$T$3:$T$5000,$A44,'Trade Details'!AB$3:AB$5000)</f>
        <v>0</v>
      </c>
      <c r="R44" s="44">
        <f>SUMIF('Trade Details'!$T$3:$T$5000,$A44,'Trade Details'!AD$3:AD$5000)</f>
        <v>0</v>
      </c>
      <c r="S44" s="44">
        <f t="shared" si="48"/>
        <v>0</v>
      </c>
      <c r="T44" s="88">
        <f>IF(D44=0,0,SUMIF('Trade Details'!T$3:T$5000,A44,'Trade Details'!AB$3:AB$5000))</f>
        <v>0</v>
      </c>
      <c r="U44" s="88">
        <f>IF(D44=0,0,SUMIF('Trade Details'!T$3:T$5000,A44,'Trade Details'!AD$3:AD$5000))</f>
        <v>0</v>
      </c>
      <c r="V44" s="88">
        <f>IF(D44=0,0,SUMIF('Trade Details'!T$3:T$5000,A44,'Trade Details'!O$3:O$5000))</f>
        <v>0</v>
      </c>
      <c r="W44" s="88">
        <f t="shared" si="18"/>
        <v>0</v>
      </c>
      <c r="X44" s="88">
        <f t="shared" si="19"/>
        <v>0</v>
      </c>
      <c r="Y44" s="88">
        <f t="shared" si="20"/>
        <v>0</v>
      </c>
      <c r="Z44" s="48">
        <f t="shared" si="49"/>
        <v>206679.28</v>
      </c>
      <c r="AA44" s="29">
        <f t="shared" si="50"/>
        <v>0</v>
      </c>
      <c r="AB44" s="51">
        <f>MAX(Z$2:Z44)</f>
        <v>206698.22</v>
      </c>
      <c r="AC44" s="97">
        <f t="shared" si="51"/>
        <v>9.1639568320551191E-5</v>
      </c>
      <c r="AD44" s="55">
        <f t="array" ref="AD44">MAX(IF('Trade Details'!T$3:T$5000=A44,'Trade Details'!AB$3:AB$5000))</f>
        <v>0</v>
      </c>
      <c r="AE44" s="32">
        <f>IF(AD44=0,0,INDEX('Trade Details'!AC$3:AC$5000,(MATCH(AD44,'Trade Details'!AB$3:AB$5000,0))))</f>
        <v>0</v>
      </c>
      <c r="AF44" s="36">
        <f t="array" ref="AF44">MIN(IF('Trade Details'!T$3:T$5000=A44,'Trade Details'!AD$3:AD$5000))</f>
        <v>0</v>
      </c>
      <c r="AG44" s="37">
        <f>IF(AF44=0,0,INDEX('Trade Details'!AC$3:AC$5000,(MATCH(AF44,'Trade Details'!AD$3:AD$5000,0))))</f>
        <v>0</v>
      </c>
      <c r="AH44" s="14">
        <f>COUNTIFS('Trade Details'!$D$3:$D$5000,AH$2,'Trade Details'!$T$3:$T$5000,$A44)</f>
        <v>0</v>
      </c>
      <c r="AI44" s="14">
        <f>COUNTIFS('Trade Details'!$D$3:$D$5000,AI$2,'Trade Details'!$T$3:$T$5000,$A44)</f>
        <v>0</v>
      </c>
      <c r="AJ44" s="14">
        <f>COUNTIFS('Trade Details'!$D$3:$D$5000,AJ$2,'Trade Details'!$T$3:$T$5000,$A44)</f>
        <v>0</v>
      </c>
      <c r="AK44" s="14">
        <f>COUNTIFS('Trade Details'!$D$3:$D$5000,AK$2,'Trade Details'!$T$3:$T$5000,$A44)</f>
        <v>0</v>
      </c>
      <c r="AL44" s="14">
        <f>COUNTIFS('Trade Details'!$D$3:$D$5000,AL$2,'Trade Details'!$T$3:$T$5000,$A44)</f>
        <v>0</v>
      </c>
      <c r="AM44" s="14">
        <f>COUNTIFS('Trade Details'!$D$3:$D$5000,AM$2,'Trade Details'!$T$3:$T$5000,$A44)</f>
        <v>0</v>
      </c>
      <c r="AN44" s="42">
        <f>SUMIFS('Trade Details'!$R$3:$R$5000,'Trade Details'!$D$3:$D$5000,AN$2,'Trade Details'!$T$3:$T$5000,$A44)</f>
        <v>0</v>
      </c>
      <c r="AO44" s="42">
        <f>SUMIFS('Trade Details'!$R$3:$R$5000,'Trade Details'!$D$3:$D$5000,AO$2,'Trade Details'!$T$3:$T$5000,$A44)</f>
        <v>0</v>
      </c>
      <c r="AP44" s="42">
        <f>SUMIFS('Trade Details'!$R$3:$R$5000,'Trade Details'!$D$3:$D$5000,AP$2,'Trade Details'!$T$3:$T$5000,$A44)</f>
        <v>0</v>
      </c>
      <c r="AQ44" s="42">
        <f>SUMIFS('Trade Details'!$R$3:$R$5000,'Trade Details'!$D$3:$D$5000,AQ$2,'Trade Details'!$T$3:$T$5000,$A44)</f>
        <v>0</v>
      </c>
      <c r="AR44" s="42">
        <f>SUMIFS('Trade Details'!$R$3:$R$5000,'Trade Details'!$D$3:$D$5000,AR$2,'Trade Details'!$T$3:$T$5000,$A44)</f>
        <v>0</v>
      </c>
      <c r="AS44" s="42">
        <f>SUMIFS('Trade Details'!$R$3:$R$5000,'Trade Details'!$D$3:$D$5000,AS$2,'Trade Details'!$T$3:$T$5000,$A44)</f>
        <v>0</v>
      </c>
      <c r="AT44" s="60">
        <f t="shared" si="52"/>
        <v>0</v>
      </c>
      <c r="AU44" s="60">
        <f t="shared" si="53"/>
        <v>0</v>
      </c>
      <c r="AV44" s="60">
        <f t="shared" si="54"/>
        <v>0</v>
      </c>
      <c r="AW44" s="60">
        <f t="shared" si="55"/>
        <v>0</v>
      </c>
      <c r="AX44" s="60">
        <f t="shared" si="56"/>
        <v>0</v>
      </c>
      <c r="AY44" s="60">
        <f t="shared" si="57"/>
        <v>0</v>
      </c>
      <c r="AZ44" s="60">
        <f t="shared" si="58"/>
        <v>0</v>
      </c>
      <c r="BB44" s="110"/>
      <c r="BC44" s="110"/>
      <c r="BD44" s="110"/>
      <c r="BE44" s="110"/>
      <c r="BF44" s="110"/>
      <c r="BG44" s="110"/>
      <c r="BH44" s="110"/>
      <c r="BI44" s="110"/>
      <c r="BJ44" s="110"/>
      <c r="BK44" s="110"/>
      <c r="BL44" s="92">
        <f t="shared" si="27"/>
        <v>43281</v>
      </c>
      <c r="BM44" s="93"/>
      <c r="BN44" s="93"/>
      <c r="BO44" s="52"/>
      <c r="BZ44" t="str">
        <f t="shared" si="40"/>
        <v xml:space="preserve"> </v>
      </c>
      <c r="CA44" s="52" t="str">
        <f t="shared" si="25"/>
        <v xml:space="preserve"> </v>
      </c>
      <c r="CB44" s="11" t="str">
        <f t="shared" si="26"/>
        <v xml:space="preserve"> </v>
      </c>
    </row>
    <row r="45" spans="1:80" ht="15" hidden="1" customHeight="1" x14ac:dyDescent="0.25">
      <c r="A45" s="6">
        <f t="shared" si="59"/>
        <v>43</v>
      </c>
      <c r="B45" s="6">
        <f t="shared" si="60"/>
        <v>2019</v>
      </c>
      <c r="C45" s="6" t="s">
        <v>77</v>
      </c>
      <c r="D45" s="6">
        <f>COUNTIF('Trade Details'!T$3:T$5000,A45)</f>
        <v>0</v>
      </c>
      <c r="E45" s="14">
        <f>SUMIF('Trade Details'!T$3:T$5000,A45,'Trade Details'!Z$3:Z$5000)</f>
        <v>0</v>
      </c>
      <c r="F45" s="15">
        <f t="shared" si="42"/>
        <v>0</v>
      </c>
      <c r="G45" s="14">
        <f>SUMIF('Trade Details'!T$3:T$5000,A45,'Trade Details'!AA$3:AA$5000)</f>
        <v>0</v>
      </c>
      <c r="H45" s="15">
        <f t="shared" si="43"/>
        <v>0</v>
      </c>
      <c r="I45" s="16">
        <f>SUMIF('Trade Details'!T$3:T$5000,A45,'Trade Details'!V$3:V$5000)</f>
        <v>0</v>
      </c>
      <c r="J45" s="17">
        <f t="shared" si="44"/>
        <v>0</v>
      </c>
      <c r="K45" s="16">
        <f>SUMIF('Trade Details'!$T$3:$T$5000,$A45,'Trade Details'!W$3:W$5000)</f>
        <v>0</v>
      </c>
      <c r="L45" s="17">
        <f t="shared" si="45"/>
        <v>0</v>
      </c>
      <c r="M45" s="18">
        <f>SUMIF('Trade Details'!$T$3:$T$5000,$A45,'Trade Details'!X$3:X$5000)</f>
        <v>0</v>
      </c>
      <c r="N45" s="19">
        <f t="shared" si="46"/>
        <v>0</v>
      </c>
      <c r="O45" s="18">
        <f>SUMIF('Trade Details'!$T$3:$T$5000,$A45,'Trade Details'!Y$3:Y$5000)</f>
        <v>0</v>
      </c>
      <c r="P45" s="19">
        <f t="shared" si="47"/>
        <v>0</v>
      </c>
      <c r="Q45" s="44">
        <f>SUMIF('Trade Details'!$T$3:$T$5000,$A45,'Trade Details'!AB$3:AB$5000)</f>
        <v>0</v>
      </c>
      <c r="R45" s="44">
        <f>SUMIF('Trade Details'!$T$3:$T$5000,$A45,'Trade Details'!AD$3:AD$5000)</f>
        <v>0</v>
      </c>
      <c r="S45" s="44">
        <f t="shared" si="48"/>
        <v>0</v>
      </c>
      <c r="T45" s="88">
        <f>IF(D45=0,0,SUMIF('Trade Details'!T$3:T$5000,A45,'Trade Details'!AB$3:AB$5000))</f>
        <v>0</v>
      </c>
      <c r="U45" s="88">
        <f>IF(D45=0,0,SUMIF('Trade Details'!T$3:T$5000,A45,'Trade Details'!AD$3:AD$5000))</f>
        <v>0</v>
      </c>
      <c r="V45" s="88">
        <f>IF(D45=0,0,SUMIF('Trade Details'!T$3:T$5000,A45,'Trade Details'!O$3:O$5000))</f>
        <v>0</v>
      </c>
      <c r="W45" s="88">
        <f t="shared" si="18"/>
        <v>0</v>
      </c>
      <c r="X45" s="88">
        <f t="shared" si="19"/>
        <v>0</v>
      </c>
      <c r="Y45" s="88">
        <f t="shared" si="20"/>
        <v>0</v>
      </c>
      <c r="Z45" s="48">
        <f t="shared" si="49"/>
        <v>206679.28</v>
      </c>
      <c r="AA45" s="29">
        <f t="shared" si="50"/>
        <v>0</v>
      </c>
      <c r="AB45" s="51">
        <f>MAX(Z$2:Z45)</f>
        <v>206698.22</v>
      </c>
      <c r="AC45" s="97">
        <f t="shared" si="51"/>
        <v>9.1639568320551191E-5</v>
      </c>
      <c r="AD45" s="55">
        <f t="array" ref="AD45">MAX(IF('Trade Details'!T$3:T$5000=A45,'Trade Details'!AB$3:AB$5000))</f>
        <v>0</v>
      </c>
      <c r="AE45" s="32">
        <f>IF(AD45=0,0,INDEX('Trade Details'!AC$3:AC$5000,(MATCH(AD45,'Trade Details'!AB$3:AB$5000,0))))</f>
        <v>0</v>
      </c>
      <c r="AF45" s="36">
        <f t="array" ref="AF45">MIN(IF('Trade Details'!T$3:T$5000=A45,'Trade Details'!AD$3:AD$5000))</f>
        <v>0</v>
      </c>
      <c r="AG45" s="37">
        <f>IF(AF45=0,0,INDEX('Trade Details'!AC$3:AC$5000,(MATCH(AF45,'Trade Details'!AD$3:AD$5000,0))))</f>
        <v>0</v>
      </c>
      <c r="AH45" s="14">
        <f>COUNTIFS('Trade Details'!$D$3:$D$5000,AH$2,'Trade Details'!$T$3:$T$5000,$A45)</f>
        <v>0</v>
      </c>
      <c r="AI45" s="14">
        <f>COUNTIFS('Trade Details'!$D$3:$D$5000,AI$2,'Trade Details'!$T$3:$T$5000,$A45)</f>
        <v>0</v>
      </c>
      <c r="AJ45" s="14">
        <f>COUNTIFS('Trade Details'!$D$3:$D$5000,AJ$2,'Trade Details'!$T$3:$T$5000,$A45)</f>
        <v>0</v>
      </c>
      <c r="AK45" s="14">
        <f>COUNTIFS('Trade Details'!$D$3:$D$5000,AK$2,'Trade Details'!$T$3:$T$5000,$A45)</f>
        <v>0</v>
      </c>
      <c r="AL45" s="14">
        <f>COUNTIFS('Trade Details'!$D$3:$D$5000,AL$2,'Trade Details'!$T$3:$T$5000,$A45)</f>
        <v>0</v>
      </c>
      <c r="AM45" s="14">
        <f>COUNTIFS('Trade Details'!$D$3:$D$5000,AM$2,'Trade Details'!$T$3:$T$5000,$A45)</f>
        <v>0</v>
      </c>
      <c r="AN45" s="42">
        <f>SUMIFS('Trade Details'!$R$3:$R$5000,'Trade Details'!$D$3:$D$5000,AN$2,'Trade Details'!$T$3:$T$5000,$A45)</f>
        <v>0</v>
      </c>
      <c r="AO45" s="42">
        <f>SUMIFS('Trade Details'!$R$3:$R$5000,'Trade Details'!$D$3:$D$5000,AO$2,'Trade Details'!$T$3:$T$5000,$A45)</f>
        <v>0</v>
      </c>
      <c r="AP45" s="42">
        <f>SUMIFS('Trade Details'!$R$3:$R$5000,'Trade Details'!$D$3:$D$5000,AP$2,'Trade Details'!$T$3:$T$5000,$A45)</f>
        <v>0</v>
      </c>
      <c r="AQ45" s="42">
        <f>SUMIFS('Trade Details'!$R$3:$R$5000,'Trade Details'!$D$3:$D$5000,AQ$2,'Trade Details'!$T$3:$T$5000,$A45)</f>
        <v>0</v>
      </c>
      <c r="AR45" s="42">
        <f>SUMIFS('Trade Details'!$R$3:$R$5000,'Trade Details'!$D$3:$D$5000,AR$2,'Trade Details'!$T$3:$T$5000,$A45)</f>
        <v>0</v>
      </c>
      <c r="AS45" s="42">
        <f>SUMIFS('Trade Details'!$R$3:$R$5000,'Trade Details'!$D$3:$D$5000,AS$2,'Trade Details'!$T$3:$T$5000,$A45)</f>
        <v>0</v>
      </c>
      <c r="AT45" s="60">
        <f t="shared" si="52"/>
        <v>0</v>
      </c>
      <c r="AU45" s="60">
        <f t="shared" si="53"/>
        <v>0</v>
      </c>
      <c r="AV45" s="60">
        <f t="shared" si="54"/>
        <v>0</v>
      </c>
      <c r="AW45" s="60">
        <f t="shared" si="55"/>
        <v>0</v>
      </c>
      <c r="AX45" s="60">
        <f t="shared" si="56"/>
        <v>0</v>
      </c>
      <c r="AY45" s="60">
        <f t="shared" si="57"/>
        <v>0</v>
      </c>
      <c r="AZ45" s="60">
        <f t="shared" si="58"/>
        <v>0</v>
      </c>
      <c r="BB45" s="110"/>
      <c r="BC45" s="110"/>
      <c r="BD45" s="110"/>
      <c r="BE45" s="110"/>
      <c r="BF45" s="110"/>
      <c r="BG45" s="110"/>
      <c r="BH45" s="110"/>
      <c r="BI45" s="110"/>
      <c r="BJ45" s="110"/>
      <c r="BK45" s="110"/>
      <c r="BL45" s="92">
        <f t="shared" si="27"/>
        <v>43312</v>
      </c>
      <c r="BM45" s="93"/>
      <c r="BN45" s="93"/>
      <c r="BO45" s="52"/>
      <c r="BZ45" t="str">
        <f t="shared" si="40"/>
        <v xml:space="preserve"> </v>
      </c>
      <c r="CA45" s="52" t="str">
        <f t="shared" si="25"/>
        <v xml:space="preserve"> </v>
      </c>
      <c r="CB45" s="11" t="str">
        <f t="shared" si="26"/>
        <v xml:space="preserve"> </v>
      </c>
    </row>
    <row r="46" spans="1:80" ht="15" hidden="1" customHeight="1" x14ac:dyDescent="0.25">
      <c r="A46" s="6">
        <f t="shared" si="59"/>
        <v>44</v>
      </c>
      <c r="B46" s="6">
        <f t="shared" si="60"/>
        <v>2019</v>
      </c>
      <c r="C46" s="6" t="s">
        <v>84</v>
      </c>
      <c r="D46" s="6">
        <f>COUNTIF('Trade Details'!T$3:T$5000,A46)</f>
        <v>0</v>
      </c>
      <c r="E46" s="14">
        <f>SUMIF('Trade Details'!T$3:T$5000,A46,'Trade Details'!Z$3:Z$5000)</f>
        <v>0</v>
      </c>
      <c r="F46" s="15">
        <f t="shared" si="42"/>
        <v>0</v>
      </c>
      <c r="G46" s="14">
        <f>SUMIF('Trade Details'!T$3:T$5000,A46,'Trade Details'!AA$3:AA$5000)</f>
        <v>0</v>
      </c>
      <c r="H46" s="15">
        <f t="shared" si="43"/>
        <v>0</v>
      </c>
      <c r="I46" s="16">
        <f>SUMIF('Trade Details'!T$3:T$5000,A46,'Trade Details'!V$3:V$5000)</f>
        <v>0</v>
      </c>
      <c r="J46" s="17">
        <f t="shared" si="44"/>
        <v>0</v>
      </c>
      <c r="K46" s="16">
        <f>SUMIF('Trade Details'!$T$3:$T$5000,$A46,'Trade Details'!W$3:W$5000)</f>
        <v>0</v>
      </c>
      <c r="L46" s="17">
        <f t="shared" si="45"/>
        <v>0</v>
      </c>
      <c r="M46" s="18">
        <f>SUMIF('Trade Details'!$T$3:$T$5000,$A46,'Trade Details'!X$3:X$5000)</f>
        <v>0</v>
      </c>
      <c r="N46" s="19">
        <f t="shared" si="46"/>
        <v>0</v>
      </c>
      <c r="O46" s="18">
        <f>SUMIF('Trade Details'!$T$3:$T$5000,$A46,'Trade Details'!Y$3:Y$5000)</f>
        <v>0</v>
      </c>
      <c r="P46" s="19">
        <f t="shared" si="47"/>
        <v>0</v>
      </c>
      <c r="Q46" s="44">
        <f>SUMIF('Trade Details'!$T$3:$T$5000,$A46,'Trade Details'!AB$3:AB$5000)</f>
        <v>0</v>
      </c>
      <c r="R46" s="44">
        <f>SUMIF('Trade Details'!$T$3:$T$5000,$A46,'Trade Details'!AD$3:AD$5000)</f>
        <v>0</v>
      </c>
      <c r="S46" s="44">
        <f t="shared" si="48"/>
        <v>0</v>
      </c>
      <c r="T46" s="88">
        <f>IF(D46=0,0,SUMIF('Trade Details'!T$3:T$5000,A46,'Trade Details'!AB$3:AB$5000))</f>
        <v>0</v>
      </c>
      <c r="U46" s="88">
        <f>IF(D46=0,0,SUMIF('Trade Details'!T$3:T$5000,A46,'Trade Details'!AD$3:AD$5000))</f>
        <v>0</v>
      </c>
      <c r="V46" s="88">
        <f>IF(D46=0,0,SUMIF('Trade Details'!T$3:T$5000,A46,'Trade Details'!O$3:O$5000))</f>
        <v>0</v>
      </c>
      <c r="W46" s="88">
        <f t="shared" si="18"/>
        <v>0</v>
      </c>
      <c r="X46" s="88">
        <f t="shared" si="19"/>
        <v>0</v>
      </c>
      <c r="Y46" s="88">
        <f t="shared" si="20"/>
        <v>0</v>
      </c>
      <c r="Z46" s="48">
        <f t="shared" si="49"/>
        <v>206679.28</v>
      </c>
      <c r="AA46" s="29">
        <f t="shared" si="50"/>
        <v>0</v>
      </c>
      <c r="AB46" s="51">
        <f>MAX(Z$2:Z46)</f>
        <v>206698.22</v>
      </c>
      <c r="AC46" s="97">
        <f t="shared" si="51"/>
        <v>9.1639568320551191E-5</v>
      </c>
      <c r="AD46" s="55">
        <f t="array" ref="AD46">MAX(IF('Trade Details'!T$3:T$5000=A46,'Trade Details'!AB$3:AB$5000))</f>
        <v>0</v>
      </c>
      <c r="AE46" s="32">
        <f>IF(AD46=0,0,INDEX('Trade Details'!AC$3:AC$5000,(MATCH(AD46,'Trade Details'!AB$3:AB$5000,0))))</f>
        <v>0</v>
      </c>
      <c r="AF46" s="36">
        <f t="array" ref="AF46">MIN(IF('Trade Details'!T$3:T$5000=A46,'Trade Details'!AD$3:AD$5000))</f>
        <v>0</v>
      </c>
      <c r="AG46" s="37">
        <f>IF(AF46=0,0,INDEX('Trade Details'!AC$3:AC$5000,(MATCH(AF46,'Trade Details'!AD$3:AD$5000,0))))</f>
        <v>0</v>
      </c>
      <c r="AH46" s="14">
        <f>COUNTIFS('Trade Details'!$D$3:$D$5000,AH$2,'Trade Details'!$T$3:$T$5000,$A46)</f>
        <v>0</v>
      </c>
      <c r="AI46" s="14">
        <f>COUNTIFS('Trade Details'!$D$3:$D$5000,AI$2,'Trade Details'!$T$3:$T$5000,$A46)</f>
        <v>0</v>
      </c>
      <c r="AJ46" s="14">
        <f>COUNTIFS('Trade Details'!$D$3:$D$5000,AJ$2,'Trade Details'!$T$3:$T$5000,$A46)</f>
        <v>0</v>
      </c>
      <c r="AK46" s="14">
        <f>COUNTIFS('Trade Details'!$D$3:$D$5000,AK$2,'Trade Details'!$T$3:$T$5000,$A46)</f>
        <v>0</v>
      </c>
      <c r="AL46" s="14">
        <f>COUNTIFS('Trade Details'!$D$3:$D$5000,AL$2,'Trade Details'!$T$3:$T$5000,$A46)</f>
        <v>0</v>
      </c>
      <c r="AM46" s="14">
        <f>COUNTIFS('Trade Details'!$D$3:$D$5000,AM$2,'Trade Details'!$T$3:$T$5000,$A46)</f>
        <v>0</v>
      </c>
      <c r="AN46" s="42">
        <f>SUMIFS('Trade Details'!$R$3:$R$5000,'Trade Details'!$D$3:$D$5000,AN$2,'Trade Details'!$T$3:$T$5000,$A46)</f>
        <v>0</v>
      </c>
      <c r="AO46" s="42">
        <f>SUMIFS('Trade Details'!$R$3:$R$5000,'Trade Details'!$D$3:$D$5000,AO$2,'Trade Details'!$T$3:$T$5000,$A46)</f>
        <v>0</v>
      </c>
      <c r="AP46" s="42">
        <f>SUMIFS('Trade Details'!$R$3:$R$5000,'Trade Details'!$D$3:$D$5000,AP$2,'Trade Details'!$T$3:$T$5000,$A46)</f>
        <v>0</v>
      </c>
      <c r="AQ46" s="42">
        <f>SUMIFS('Trade Details'!$R$3:$R$5000,'Trade Details'!$D$3:$D$5000,AQ$2,'Trade Details'!$T$3:$T$5000,$A46)</f>
        <v>0</v>
      </c>
      <c r="AR46" s="42">
        <f>SUMIFS('Trade Details'!$R$3:$R$5000,'Trade Details'!$D$3:$D$5000,AR$2,'Trade Details'!$T$3:$T$5000,$A46)</f>
        <v>0</v>
      </c>
      <c r="AS46" s="42">
        <f>SUMIFS('Trade Details'!$R$3:$R$5000,'Trade Details'!$D$3:$D$5000,AS$2,'Trade Details'!$T$3:$T$5000,$A46)</f>
        <v>0</v>
      </c>
      <c r="AT46" s="60">
        <f t="shared" si="52"/>
        <v>0</v>
      </c>
      <c r="AU46" s="60">
        <f t="shared" si="53"/>
        <v>0</v>
      </c>
      <c r="AV46" s="60">
        <f t="shared" si="54"/>
        <v>0</v>
      </c>
      <c r="AW46" s="60">
        <f t="shared" si="55"/>
        <v>0</v>
      </c>
      <c r="AX46" s="60">
        <f t="shared" si="56"/>
        <v>0</v>
      </c>
      <c r="AY46" s="60">
        <f t="shared" si="57"/>
        <v>0</v>
      </c>
      <c r="AZ46" s="60">
        <f t="shared" si="58"/>
        <v>0</v>
      </c>
      <c r="BB46" s="110"/>
      <c r="BC46" s="110"/>
      <c r="BD46" s="110"/>
      <c r="BE46" s="110"/>
      <c r="BF46" s="110"/>
      <c r="BG46" s="110"/>
      <c r="BH46" s="110"/>
      <c r="BI46" s="110"/>
      <c r="BJ46" s="110"/>
      <c r="BK46" s="110"/>
      <c r="BL46" s="92">
        <f t="shared" si="27"/>
        <v>43343</v>
      </c>
      <c r="BM46" s="93"/>
      <c r="BN46" s="93"/>
      <c r="BO46" s="52"/>
      <c r="BZ46" t="str">
        <f t="shared" si="40"/>
        <v xml:space="preserve"> </v>
      </c>
      <c r="CA46" s="52" t="str">
        <f t="shared" si="25"/>
        <v xml:space="preserve"> </v>
      </c>
      <c r="CB46" s="11" t="str">
        <f t="shared" si="26"/>
        <v xml:space="preserve"> </v>
      </c>
    </row>
    <row r="47" spans="1:80" ht="15" hidden="1" customHeight="1" x14ac:dyDescent="0.25">
      <c r="A47" s="6">
        <f t="shared" si="59"/>
        <v>45</v>
      </c>
      <c r="B47" s="6">
        <f t="shared" si="60"/>
        <v>2019</v>
      </c>
      <c r="C47" s="6" t="s">
        <v>58</v>
      </c>
      <c r="D47" s="6">
        <f>COUNTIF('Trade Details'!T$3:T$5000,A47)</f>
        <v>0</v>
      </c>
      <c r="E47" s="14">
        <f>SUMIF('Trade Details'!T$3:T$5000,A47,'Trade Details'!Z$3:Z$5000)</f>
        <v>0</v>
      </c>
      <c r="F47" s="15">
        <f t="shared" si="42"/>
        <v>0</v>
      </c>
      <c r="G47" s="14">
        <f>SUMIF('Trade Details'!T$3:T$5000,A47,'Trade Details'!AA$3:AA$5000)</f>
        <v>0</v>
      </c>
      <c r="H47" s="15">
        <f t="shared" si="43"/>
        <v>0</v>
      </c>
      <c r="I47" s="16">
        <f>SUMIF('Trade Details'!T$3:T$5000,A47,'Trade Details'!V$3:V$5000)</f>
        <v>0</v>
      </c>
      <c r="J47" s="17">
        <f t="shared" si="44"/>
        <v>0</v>
      </c>
      <c r="K47" s="16">
        <f>SUMIF('Trade Details'!$T$3:$T$5000,$A47,'Trade Details'!W$3:W$5000)</f>
        <v>0</v>
      </c>
      <c r="L47" s="17">
        <f t="shared" si="45"/>
        <v>0</v>
      </c>
      <c r="M47" s="18">
        <f>SUMIF('Trade Details'!$T$3:$T$5000,$A47,'Trade Details'!X$3:X$5000)</f>
        <v>0</v>
      </c>
      <c r="N47" s="19">
        <f t="shared" si="46"/>
        <v>0</v>
      </c>
      <c r="O47" s="18">
        <f>SUMIF('Trade Details'!$T$3:$T$5000,$A47,'Trade Details'!Y$3:Y$5000)</f>
        <v>0</v>
      </c>
      <c r="P47" s="19">
        <f t="shared" si="47"/>
        <v>0</v>
      </c>
      <c r="Q47" s="44">
        <f>SUMIF('Trade Details'!$T$3:$T$5000,$A47,'Trade Details'!AB$3:AB$5000)</f>
        <v>0</v>
      </c>
      <c r="R47" s="44">
        <f>SUMIF('Trade Details'!$T$3:$T$5000,$A47,'Trade Details'!AD$3:AD$5000)</f>
        <v>0</v>
      </c>
      <c r="S47" s="44">
        <f t="shared" si="48"/>
        <v>0</v>
      </c>
      <c r="T47" s="88">
        <f>IF(D47=0,0,SUMIF('Trade Details'!T$3:T$5000,A47,'Trade Details'!AB$3:AB$5000))</f>
        <v>0</v>
      </c>
      <c r="U47" s="88">
        <f>IF(D47=0,0,SUMIF('Trade Details'!T$3:T$5000,A47,'Trade Details'!AD$3:AD$5000))</f>
        <v>0</v>
      </c>
      <c r="V47" s="88">
        <f>IF(D47=0,0,SUMIF('Trade Details'!T$3:T$5000,A47,'Trade Details'!O$3:O$5000))</f>
        <v>0</v>
      </c>
      <c r="W47" s="88">
        <f t="shared" si="18"/>
        <v>0</v>
      </c>
      <c r="X47" s="88">
        <f t="shared" si="19"/>
        <v>0</v>
      </c>
      <c r="Y47" s="88">
        <f t="shared" si="20"/>
        <v>0</v>
      </c>
      <c r="Z47" s="48">
        <f t="shared" si="49"/>
        <v>206679.28</v>
      </c>
      <c r="AA47" s="29">
        <f t="shared" si="50"/>
        <v>0</v>
      </c>
      <c r="AB47" s="51">
        <f>MAX(Z$2:Z47)</f>
        <v>206698.22</v>
      </c>
      <c r="AC47" s="97">
        <f t="shared" si="51"/>
        <v>9.1639568320551191E-5</v>
      </c>
      <c r="AD47" s="55">
        <f t="array" ref="AD47">MAX(IF('Trade Details'!T$3:T$5000=A47,'Trade Details'!AB$3:AB$5000))</f>
        <v>0</v>
      </c>
      <c r="AE47" s="32">
        <f>IF(AD47=0,0,INDEX('Trade Details'!AC$3:AC$5000,(MATCH(AD47,'Trade Details'!AB$3:AB$5000,0))))</f>
        <v>0</v>
      </c>
      <c r="AF47" s="36">
        <f t="array" ref="AF47">MIN(IF('Trade Details'!T$3:T$5000=A47,'Trade Details'!AD$3:AD$5000))</f>
        <v>0</v>
      </c>
      <c r="AG47" s="37">
        <f>IF(AF47=0,0,INDEX('Trade Details'!AC$3:AC$5000,(MATCH(AF47,'Trade Details'!AD$3:AD$5000,0))))</f>
        <v>0</v>
      </c>
      <c r="AH47" s="14">
        <f>COUNTIFS('Trade Details'!$D$3:$D$5000,AH$2,'Trade Details'!$T$3:$T$5000,$A47)</f>
        <v>0</v>
      </c>
      <c r="AI47" s="14">
        <f>COUNTIFS('Trade Details'!$D$3:$D$5000,AI$2,'Trade Details'!$T$3:$T$5000,$A47)</f>
        <v>0</v>
      </c>
      <c r="AJ47" s="14">
        <f>COUNTIFS('Trade Details'!$D$3:$D$5000,AJ$2,'Trade Details'!$T$3:$T$5000,$A47)</f>
        <v>0</v>
      </c>
      <c r="AK47" s="14">
        <f>COUNTIFS('Trade Details'!$D$3:$D$5000,AK$2,'Trade Details'!$T$3:$T$5000,$A47)</f>
        <v>0</v>
      </c>
      <c r="AL47" s="14">
        <f>COUNTIFS('Trade Details'!$D$3:$D$5000,AL$2,'Trade Details'!$T$3:$T$5000,$A47)</f>
        <v>0</v>
      </c>
      <c r="AM47" s="14">
        <f>COUNTIFS('Trade Details'!$D$3:$D$5000,AM$2,'Trade Details'!$T$3:$T$5000,$A47)</f>
        <v>0</v>
      </c>
      <c r="AN47" s="42">
        <f>SUMIFS('Trade Details'!$R$3:$R$5000,'Trade Details'!$D$3:$D$5000,AN$2,'Trade Details'!$T$3:$T$5000,$A47)</f>
        <v>0</v>
      </c>
      <c r="AO47" s="42">
        <f>SUMIFS('Trade Details'!$R$3:$R$5000,'Trade Details'!$D$3:$D$5000,AO$2,'Trade Details'!$T$3:$T$5000,$A47)</f>
        <v>0</v>
      </c>
      <c r="AP47" s="42">
        <f>SUMIFS('Trade Details'!$R$3:$R$5000,'Trade Details'!$D$3:$D$5000,AP$2,'Trade Details'!$T$3:$T$5000,$A47)</f>
        <v>0</v>
      </c>
      <c r="AQ47" s="42">
        <f>SUMIFS('Trade Details'!$R$3:$R$5000,'Trade Details'!$D$3:$D$5000,AQ$2,'Trade Details'!$T$3:$T$5000,$A47)</f>
        <v>0</v>
      </c>
      <c r="AR47" s="42">
        <f>SUMIFS('Trade Details'!$R$3:$R$5000,'Trade Details'!$D$3:$D$5000,AR$2,'Trade Details'!$T$3:$T$5000,$A47)</f>
        <v>0</v>
      </c>
      <c r="AS47" s="42">
        <f>SUMIFS('Trade Details'!$R$3:$R$5000,'Trade Details'!$D$3:$D$5000,AS$2,'Trade Details'!$T$3:$T$5000,$A47)</f>
        <v>0</v>
      </c>
      <c r="AT47" s="60">
        <f t="shared" si="52"/>
        <v>0</v>
      </c>
      <c r="AU47" s="60">
        <f t="shared" si="53"/>
        <v>0</v>
      </c>
      <c r="AV47" s="60">
        <f t="shared" si="54"/>
        <v>0</v>
      </c>
      <c r="AW47" s="60">
        <f t="shared" si="55"/>
        <v>0</v>
      </c>
      <c r="AX47" s="60">
        <f t="shared" si="56"/>
        <v>0</v>
      </c>
      <c r="AY47" s="60">
        <f t="shared" si="57"/>
        <v>0</v>
      </c>
      <c r="AZ47" s="60">
        <f t="shared" si="58"/>
        <v>0</v>
      </c>
      <c r="BB47" s="110"/>
      <c r="BC47" s="110"/>
      <c r="BD47" s="110"/>
      <c r="BE47" s="110"/>
      <c r="BF47" s="110"/>
      <c r="BG47" s="110"/>
      <c r="BH47" s="110"/>
      <c r="BI47" s="110"/>
      <c r="BJ47" s="110"/>
      <c r="BK47" s="110"/>
      <c r="BL47" s="92">
        <f t="shared" si="27"/>
        <v>43373</v>
      </c>
      <c r="BM47" s="93"/>
      <c r="BN47" s="93"/>
      <c r="BO47" s="52"/>
      <c r="BZ47" t="str">
        <f t="shared" si="40"/>
        <v xml:space="preserve"> </v>
      </c>
      <c r="CA47" s="52" t="str">
        <f t="shared" si="25"/>
        <v xml:space="preserve"> </v>
      </c>
      <c r="CB47" s="11" t="str">
        <f t="shared" si="26"/>
        <v xml:space="preserve"> </v>
      </c>
    </row>
    <row r="48" spans="1:80" ht="15" hidden="1" customHeight="1" x14ac:dyDescent="0.25">
      <c r="A48" s="6">
        <f t="shared" si="59"/>
        <v>46</v>
      </c>
      <c r="B48" s="6">
        <f t="shared" si="60"/>
        <v>2019</v>
      </c>
      <c r="C48" s="6" t="s">
        <v>59</v>
      </c>
      <c r="D48" s="6">
        <f>COUNTIF('Trade Details'!T$3:T$5000,A48)</f>
        <v>0</v>
      </c>
      <c r="E48" s="14">
        <f>SUMIF('Trade Details'!T$3:T$5000,A48,'Trade Details'!Z$3:Z$5000)</f>
        <v>0</v>
      </c>
      <c r="F48" s="15">
        <f t="shared" si="42"/>
        <v>0</v>
      </c>
      <c r="G48" s="14">
        <f>SUMIF('Trade Details'!T$3:T$5000,A48,'Trade Details'!AA$3:AA$5000)</f>
        <v>0</v>
      </c>
      <c r="H48" s="15">
        <f t="shared" si="43"/>
        <v>0</v>
      </c>
      <c r="I48" s="16">
        <f>SUMIF('Trade Details'!T$3:T$5000,A48,'Trade Details'!V$3:V$5000)</f>
        <v>0</v>
      </c>
      <c r="J48" s="17">
        <f t="shared" si="44"/>
        <v>0</v>
      </c>
      <c r="K48" s="16">
        <f>SUMIF('Trade Details'!$T$3:$T$5000,$A48,'Trade Details'!W$3:W$5000)</f>
        <v>0</v>
      </c>
      <c r="L48" s="17">
        <f t="shared" si="45"/>
        <v>0</v>
      </c>
      <c r="M48" s="18">
        <f>SUMIF('Trade Details'!$T$3:$T$5000,$A48,'Trade Details'!X$3:X$5000)</f>
        <v>0</v>
      </c>
      <c r="N48" s="19">
        <f t="shared" si="46"/>
        <v>0</v>
      </c>
      <c r="O48" s="18">
        <f>SUMIF('Trade Details'!$T$3:$T$5000,$A48,'Trade Details'!Y$3:Y$5000)</f>
        <v>0</v>
      </c>
      <c r="P48" s="19">
        <f t="shared" si="47"/>
        <v>0</v>
      </c>
      <c r="Q48" s="44">
        <f>SUMIF('Trade Details'!$T$3:$T$5000,$A48,'Trade Details'!AB$3:AB$5000)</f>
        <v>0</v>
      </c>
      <c r="R48" s="44">
        <f>SUMIF('Trade Details'!$T$3:$T$5000,$A48,'Trade Details'!AD$3:AD$5000)</f>
        <v>0</v>
      </c>
      <c r="S48" s="44">
        <f t="shared" si="48"/>
        <v>0</v>
      </c>
      <c r="T48" s="88">
        <f>IF(D48=0,0,SUMIF('Trade Details'!T$3:T$5000,A48,'Trade Details'!AB$3:AB$5000))</f>
        <v>0</v>
      </c>
      <c r="U48" s="88">
        <f>IF(D48=0,0,SUMIF('Trade Details'!T$3:T$5000,A48,'Trade Details'!AD$3:AD$5000))</f>
        <v>0</v>
      </c>
      <c r="V48" s="88">
        <f>IF(D48=0,0,SUMIF('Trade Details'!T$3:T$5000,A48,'Trade Details'!O$3:O$5000))</f>
        <v>0</v>
      </c>
      <c r="W48" s="88">
        <f t="shared" si="18"/>
        <v>0</v>
      </c>
      <c r="X48" s="88">
        <f t="shared" si="19"/>
        <v>0</v>
      </c>
      <c r="Y48" s="88">
        <f t="shared" si="20"/>
        <v>0</v>
      </c>
      <c r="Z48" s="48">
        <f t="shared" si="49"/>
        <v>206679.28</v>
      </c>
      <c r="AA48" s="29">
        <f t="shared" si="50"/>
        <v>0</v>
      </c>
      <c r="AB48" s="51">
        <f>MAX(Z$2:Z48)</f>
        <v>206698.22</v>
      </c>
      <c r="AC48" s="97">
        <f t="shared" si="51"/>
        <v>9.1639568320551191E-5</v>
      </c>
      <c r="AD48" s="55">
        <f t="array" ref="AD48">MAX(IF('Trade Details'!T$3:T$5000=A48,'Trade Details'!AB$3:AB$5000))</f>
        <v>0</v>
      </c>
      <c r="AE48" s="32">
        <f>IF(AD48=0,0,INDEX('Trade Details'!AC$3:AC$5000,(MATCH(AD48,'Trade Details'!AB$3:AB$5000,0))))</f>
        <v>0</v>
      </c>
      <c r="AF48" s="36">
        <f t="array" ref="AF48">MIN(IF('Trade Details'!T$3:T$5000=A48,'Trade Details'!AD$3:AD$5000))</f>
        <v>0</v>
      </c>
      <c r="AG48" s="37">
        <f>IF(AF48=0,0,INDEX('Trade Details'!AC$3:AC$5000,(MATCH(AF48,'Trade Details'!AD$3:AD$5000,0))))</f>
        <v>0</v>
      </c>
      <c r="AH48" s="14">
        <f>COUNTIFS('Trade Details'!$D$3:$D$5000,AH$2,'Trade Details'!$T$3:$T$5000,$A48)</f>
        <v>0</v>
      </c>
      <c r="AI48" s="14">
        <f>COUNTIFS('Trade Details'!$D$3:$D$5000,AI$2,'Trade Details'!$T$3:$T$5000,$A48)</f>
        <v>0</v>
      </c>
      <c r="AJ48" s="14">
        <f>COUNTIFS('Trade Details'!$D$3:$D$5000,AJ$2,'Trade Details'!$T$3:$T$5000,$A48)</f>
        <v>0</v>
      </c>
      <c r="AK48" s="14">
        <f>COUNTIFS('Trade Details'!$D$3:$D$5000,AK$2,'Trade Details'!$T$3:$T$5000,$A48)</f>
        <v>0</v>
      </c>
      <c r="AL48" s="14">
        <f>COUNTIFS('Trade Details'!$D$3:$D$5000,AL$2,'Trade Details'!$T$3:$T$5000,$A48)</f>
        <v>0</v>
      </c>
      <c r="AM48" s="14">
        <f>COUNTIFS('Trade Details'!$D$3:$D$5000,AM$2,'Trade Details'!$T$3:$T$5000,$A48)</f>
        <v>0</v>
      </c>
      <c r="AN48" s="42">
        <f>SUMIFS('Trade Details'!$R$3:$R$5000,'Trade Details'!$D$3:$D$5000,AN$2,'Trade Details'!$T$3:$T$5000,$A48)</f>
        <v>0</v>
      </c>
      <c r="AO48" s="42">
        <f>SUMIFS('Trade Details'!$R$3:$R$5000,'Trade Details'!$D$3:$D$5000,AO$2,'Trade Details'!$T$3:$T$5000,$A48)</f>
        <v>0</v>
      </c>
      <c r="AP48" s="42">
        <f>SUMIFS('Trade Details'!$R$3:$R$5000,'Trade Details'!$D$3:$D$5000,AP$2,'Trade Details'!$T$3:$T$5000,$A48)</f>
        <v>0</v>
      </c>
      <c r="AQ48" s="42">
        <f>SUMIFS('Trade Details'!$R$3:$R$5000,'Trade Details'!$D$3:$D$5000,AQ$2,'Trade Details'!$T$3:$T$5000,$A48)</f>
        <v>0</v>
      </c>
      <c r="AR48" s="42">
        <f>SUMIFS('Trade Details'!$R$3:$R$5000,'Trade Details'!$D$3:$D$5000,AR$2,'Trade Details'!$T$3:$T$5000,$A48)</f>
        <v>0</v>
      </c>
      <c r="AS48" s="42">
        <f>SUMIFS('Trade Details'!$R$3:$R$5000,'Trade Details'!$D$3:$D$5000,AS$2,'Trade Details'!$T$3:$T$5000,$A48)</f>
        <v>0</v>
      </c>
      <c r="AT48" s="60">
        <f t="shared" si="52"/>
        <v>0</v>
      </c>
      <c r="AU48" s="60">
        <f t="shared" si="53"/>
        <v>0</v>
      </c>
      <c r="AV48" s="60">
        <f t="shared" si="54"/>
        <v>0</v>
      </c>
      <c r="AW48" s="60">
        <f t="shared" si="55"/>
        <v>0</v>
      </c>
      <c r="AX48" s="60">
        <f t="shared" si="56"/>
        <v>0</v>
      </c>
      <c r="AY48" s="60">
        <f t="shared" si="57"/>
        <v>0</v>
      </c>
      <c r="AZ48" s="60">
        <f t="shared" si="58"/>
        <v>0</v>
      </c>
      <c r="BB48" s="110"/>
      <c r="BC48" s="110"/>
      <c r="BD48" s="110"/>
      <c r="BE48" s="110"/>
      <c r="BF48" s="110"/>
      <c r="BG48" s="110"/>
      <c r="BH48" s="110"/>
      <c r="BI48" s="110"/>
      <c r="BJ48" s="110"/>
      <c r="BK48" s="110"/>
      <c r="BL48" s="92">
        <f t="shared" si="27"/>
        <v>43404</v>
      </c>
      <c r="BM48" s="93"/>
      <c r="BN48" s="93"/>
      <c r="BO48" s="52"/>
      <c r="BZ48" t="str">
        <f t="shared" si="40"/>
        <v xml:space="preserve"> </v>
      </c>
      <c r="CA48" s="52" t="str">
        <f t="shared" si="25"/>
        <v xml:space="preserve"> </v>
      </c>
      <c r="CB48" s="11" t="str">
        <f t="shared" si="26"/>
        <v xml:space="preserve"> </v>
      </c>
    </row>
    <row r="49" spans="1:80" ht="15" hidden="1" customHeight="1" x14ac:dyDescent="0.25">
      <c r="A49" s="6">
        <f t="shared" si="59"/>
        <v>47</v>
      </c>
      <c r="B49" s="6">
        <f t="shared" si="60"/>
        <v>2019</v>
      </c>
      <c r="C49" s="6" t="s">
        <v>60</v>
      </c>
      <c r="D49" s="6">
        <f>COUNTIF('Trade Details'!T$3:T$5000,A49)</f>
        <v>0</v>
      </c>
      <c r="E49" s="14">
        <f>SUMIF('Trade Details'!T$3:T$5000,A49,'Trade Details'!Z$3:Z$5000)</f>
        <v>0</v>
      </c>
      <c r="F49" s="15">
        <f t="shared" si="42"/>
        <v>0</v>
      </c>
      <c r="G49" s="14">
        <f>SUMIF('Trade Details'!T$3:T$5000,A49,'Trade Details'!AA$3:AA$5000)</f>
        <v>0</v>
      </c>
      <c r="H49" s="15">
        <f t="shared" si="43"/>
        <v>0</v>
      </c>
      <c r="I49" s="16">
        <f>SUMIF('Trade Details'!T$3:T$5000,A49,'Trade Details'!V$3:V$5000)</f>
        <v>0</v>
      </c>
      <c r="J49" s="17">
        <f t="shared" si="44"/>
        <v>0</v>
      </c>
      <c r="K49" s="16">
        <f>SUMIF('Trade Details'!$T$3:$T$5000,$A49,'Trade Details'!W$3:W$5000)</f>
        <v>0</v>
      </c>
      <c r="L49" s="17">
        <f t="shared" si="45"/>
        <v>0</v>
      </c>
      <c r="M49" s="18">
        <f>SUMIF('Trade Details'!$T$3:$T$5000,$A49,'Trade Details'!X$3:X$5000)</f>
        <v>0</v>
      </c>
      <c r="N49" s="19">
        <f t="shared" si="46"/>
        <v>0</v>
      </c>
      <c r="O49" s="18">
        <f>SUMIF('Trade Details'!$T$3:$T$5000,$A49,'Trade Details'!Y$3:Y$5000)</f>
        <v>0</v>
      </c>
      <c r="P49" s="19">
        <f t="shared" si="47"/>
        <v>0</v>
      </c>
      <c r="Q49" s="44">
        <f>SUMIF('Trade Details'!$T$3:$T$5000,$A49,'Trade Details'!AB$3:AB$5000)</f>
        <v>0</v>
      </c>
      <c r="R49" s="44">
        <f>SUMIF('Trade Details'!$T$3:$T$5000,$A49,'Trade Details'!AD$3:AD$5000)</f>
        <v>0</v>
      </c>
      <c r="S49" s="44">
        <f t="shared" si="48"/>
        <v>0</v>
      </c>
      <c r="T49" s="88">
        <f>IF(D49=0,0,SUMIF('Trade Details'!T$3:T$5000,A49,'Trade Details'!AB$3:AB$5000))</f>
        <v>0</v>
      </c>
      <c r="U49" s="88">
        <f>IF(D49=0,0,SUMIF('Trade Details'!T$3:T$5000,A49,'Trade Details'!AD$3:AD$5000))</f>
        <v>0</v>
      </c>
      <c r="V49" s="88">
        <f>IF(D49=0,0,SUMIF('Trade Details'!T$3:T$5000,A49,'Trade Details'!O$3:O$5000))</f>
        <v>0</v>
      </c>
      <c r="W49" s="88">
        <f t="shared" si="18"/>
        <v>0</v>
      </c>
      <c r="X49" s="88">
        <f t="shared" si="19"/>
        <v>0</v>
      </c>
      <c r="Y49" s="88">
        <f t="shared" si="20"/>
        <v>0</v>
      </c>
      <c r="Z49" s="48">
        <f t="shared" si="49"/>
        <v>206679.28</v>
      </c>
      <c r="AA49" s="29">
        <f t="shared" si="50"/>
        <v>0</v>
      </c>
      <c r="AB49" s="51">
        <f>MAX(Z$2:Z49)</f>
        <v>206698.22</v>
      </c>
      <c r="AC49" s="97">
        <f t="shared" si="51"/>
        <v>9.1639568320551191E-5</v>
      </c>
      <c r="AD49" s="55">
        <f t="array" ref="AD49">MAX(IF('Trade Details'!T$3:T$5000=A49,'Trade Details'!AB$3:AB$5000))</f>
        <v>0</v>
      </c>
      <c r="AE49" s="32">
        <f>IF(AD49=0,0,INDEX('Trade Details'!AC$3:AC$5000,(MATCH(AD49,'Trade Details'!AB$3:AB$5000,0))))</f>
        <v>0</v>
      </c>
      <c r="AF49" s="36">
        <f t="array" ref="AF49">MIN(IF('Trade Details'!T$3:T$5000=A49,'Trade Details'!AD$3:AD$5000))</f>
        <v>0</v>
      </c>
      <c r="AG49" s="37">
        <f>IF(AF49=0,0,INDEX('Trade Details'!AC$3:AC$5000,(MATCH(AF49,'Trade Details'!AD$3:AD$5000,0))))</f>
        <v>0</v>
      </c>
      <c r="AH49" s="14">
        <f>COUNTIFS('Trade Details'!$D$3:$D$5000,AH$2,'Trade Details'!$T$3:$T$5000,$A49)</f>
        <v>0</v>
      </c>
      <c r="AI49" s="14">
        <f>COUNTIFS('Trade Details'!$D$3:$D$5000,AI$2,'Trade Details'!$T$3:$T$5000,$A49)</f>
        <v>0</v>
      </c>
      <c r="AJ49" s="14">
        <f>COUNTIFS('Trade Details'!$D$3:$D$5000,AJ$2,'Trade Details'!$T$3:$T$5000,$A49)</f>
        <v>0</v>
      </c>
      <c r="AK49" s="14">
        <f>COUNTIFS('Trade Details'!$D$3:$D$5000,AK$2,'Trade Details'!$T$3:$T$5000,$A49)</f>
        <v>0</v>
      </c>
      <c r="AL49" s="14">
        <f>COUNTIFS('Trade Details'!$D$3:$D$5000,AL$2,'Trade Details'!$T$3:$T$5000,$A49)</f>
        <v>0</v>
      </c>
      <c r="AM49" s="14">
        <f>COUNTIFS('Trade Details'!$D$3:$D$5000,AM$2,'Trade Details'!$T$3:$T$5000,$A49)</f>
        <v>0</v>
      </c>
      <c r="AN49" s="42">
        <f>SUMIFS('Trade Details'!$R$3:$R$5000,'Trade Details'!$D$3:$D$5000,AN$2,'Trade Details'!$T$3:$T$5000,$A49)</f>
        <v>0</v>
      </c>
      <c r="AO49" s="42">
        <f>SUMIFS('Trade Details'!$R$3:$R$5000,'Trade Details'!$D$3:$D$5000,AO$2,'Trade Details'!$T$3:$T$5000,$A49)</f>
        <v>0</v>
      </c>
      <c r="AP49" s="42">
        <f>SUMIFS('Trade Details'!$R$3:$R$5000,'Trade Details'!$D$3:$D$5000,AP$2,'Trade Details'!$T$3:$T$5000,$A49)</f>
        <v>0</v>
      </c>
      <c r="AQ49" s="42">
        <f>SUMIFS('Trade Details'!$R$3:$R$5000,'Trade Details'!$D$3:$D$5000,AQ$2,'Trade Details'!$T$3:$T$5000,$A49)</f>
        <v>0</v>
      </c>
      <c r="AR49" s="42">
        <f>SUMIFS('Trade Details'!$R$3:$R$5000,'Trade Details'!$D$3:$D$5000,AR$2,'Trade Details'!$T$3:$T$5000,$A49)</f>
        <v>0</v>
      </c>
      <c r="AS49" s="42">
        <f>SUMIFS('Trade Details'!$R$3:$R$5000,'Trade Details'!$D$3:$D$5000,AS$2,'Trade Details'!$T$3:$T$5000,$A49)</f>
        <v>0</v>
      </c>
      <c r="AT49" s="60">
        <f t="shared" si="52"/>
        <v>0</v>
      </c>
      <c r="AU49" s="60">
        <f t="shared" si="53"/>
        <v>0</v>
      </c>
      <c r="AV49" s="60">
        <f t="shared" si="54"/>
        <v>0</v>
      </c>
      <c r="AW49" s="60">
        <f t="shared" si="55"/>
        <v>0</v>
      </c>
      <c r="AX49" s="60">
        <f t="shared" si="56"/>
        <v>0</v>
      </c>
      <c r="AY49" s="60">
        <f t="shared" si="57"/>
        <v>0</v>
      </c>
      <c r="AZ49" s="60">
        <f t="shared" si="58"/>
        <v>0</v>
      </c>
      <c r="BB49" s="110"/>
      <c r="BC49" s="110"/>
      <c r="BD49" s="110"/>
      <c r="BE49" s="110"/>
      <c r="BF49" s="110"/>
      <c r="BG49" s="110"/>
      <c r="BH49" s="110"/>
      <c r="BI49" s="110"/>
      <c r="BJ49" s="110"/>
      <c r="BK49" s="110"/>
      <c r="BL49" s="92">
        <f t="shared" si="27"/>
        <v>43434</v>
      </c>
      <c r="BM49" s="93"/>
      <c r="BN49" s="93"/>
      <c r="BO49" s="52"/>
      <c r="BZ49" t="str">
        <f t="shared" si="40"/>
        <v xml:space="preserve"> </v>
      </c>
      <c r="CA49" s="52" t="str">
        <f t="shared" si="25"/>
        <v xml:space="preserve"> </v>
      </c>
      <c r="CB49" s="11" t="str">
        <f t="shared" si="26"/>
        <v xml:space="preserve"> </v>
      </c>
    </row>
    <row r="50" spans="1:80" ht="15" hidden="1" customHeight="1" x14ac:dyDescent="0.25">
      <c r="A50" s="6">
        <f t="shared" si="59"/>
        <v>48</v>
      </c>
      <c r="B50" s="6">
        <f t="shared" si="60"/>
        <v>2019</v>
      </c>
      <c r="C50" s="6" t="s">
        <v>61</v>
      </c>
      <c r="D50" s="6">
        <f>COUNTIF('Trade Details'!T$3:T$5000,A50)</f>
        <v>0</v>
      </c>
      <c r="E50" s="14">
        <f>SUMIF('Trade Details'!T$3:T$5000,A50,'Trade Details'!Z$3:Z$5000)</f>
        <v>0</v>
      </c>
      <c r="F50" s="15">
        <f t="shared" si="42"/>
        <v>0</v>
      </c>
      <c r="G50" s="14">
        <f>SUMIF('Trade Details'!T$3:T$5000,A50,'Trade Details'!AA$3:AA$5000)</f>
        <v>0</v>
      </c>
      <c r="H50" s="15">
        <f t="shared" si="43"/>
        <v>0</v>
      </c>
      <c r="I50" s="16">
        <f>SUMIF('Trade Details'!T$3:T$5000,A50,'Trade Details'!V$3:V$5000)</f>
        <v>0</v>
      </c>
      <c r="J50" s="17">
        <f t="shared" si="44"/>
        <v>0</v>
      </c>
      <c r="K50" s="16">
        <f>SUMIF('Trade Details'!$T$3:$T$5000,$A50,'Trade Details'!W$3:W$5000)</f>
        <v>0</v>
      </c>
      <c r="L50" s="17">
        <f t="shared" si="45"/>
        <v>0</v>
      </c>
      <c r="M50" s="18">
        <f>SUMIF('Trade Details'!$T$3:$T$5000,$A50,'Trade Details'!X$3:X$5000)</f>
        <v>0</v>
      </c>
      <c r="N50" s="19">
        <f t="shared" si="46"/>
        <v>0</v>
      </c>
      <c r="O50" s="18">
        <f>SUMIF('Trade Details'!$T$3:$T$5000,$A50,'Trade Details'!Y$3:Y$5000)</f>
        <v>0</v>
      </c>
      <c r="P50" s="19">
        <f t="shared" si="47"/>
        <v>0</v>
      </c>
      <c r="Q50" s="44">
        <f>SUMIF('Trade Details'!$T$3:$T$5000,$A50,'Trade Details'!AB$3:AB$5000)</f>
        <v>0</v>
      </c>
      <c r="R50" s="44">
        <f>SUMIF('Trade Details'!$T$3:$T$5000,$A50,'Trade Details'!AD$3:AD$5000)</f>
        <v>0</v>
      </c>
      <c r="S50" s="44">
        <f t="shared" si="48"/>
        <v>0</v>
      </c>
      <c r="T50" s="88">
        <f>IF(D50=0,0,SUMIF('Trade Details'!T$3:T$5000,A50,'Trade Details'!AB$3:AB$5000))</f>
        <v>0</v>
      </c>
      <c r="U50" s="88">
        <f>IF(D50=0,0,SUMIF('Trade Details'!T$3:T$5000,A50,'Trade Details'!AD$3:AD$5000))</f>
        <v>0</v>
      </c>
      <c r="V50" s="88">
        <f>IF(D50=0,0,SUMIF('Trade Details'!T$3:T$5000,A50,'Trade Details'!O$3:O$5000))</f>
        <v>0</v>
      </c>
      <c r="W50" s="88">
        <f t="shared" si="18"/>
        <v>0</v>
      </c>
      <c r="X50" s="88">
        <f t="shared" si="19"/>
        <v>0</v>
      </c>
      <c r="Y50" s="88">
        <f t="shared" si="20"/>
        <v>0</v>
      </c>
      <c r="Z50" s="48">
        <f t="shared" si="49"/>
        <v>206679.28</v>
      </c>
      <c r="AA50" s="29">
        <f t="shared" si="50"/>
        <v>0</v>
      </c>
      <c r="AB50" s="51">
        <f>MAX(Z$2:Z50)</f>
        <v>206698.22</v>
      </c>
      <c r="AC50" s="97">
        <f t="shared" si="51"/>
        <v>9.1639568320551191E-5</v>
      </c>
      <c r="AD50" s="55">
        <f t="array" ref="AD50">MAX(IF('Trade Details'!T$3:T$5000=A50,'Trade Details'!AB$3:AB$5000))</f>
        <v>0</v>
      </c>
      <c r="AE50" s="32">
        <f>IF(AD50=0,0,INDEX('Trade Details'!AC$3:AC$5000,(MATCH(AD50,'Trade Details'!AB$3:AB$5000,0))))</f>
        <v>0</v>
      </c>
      <c r="AF50" s="36">
        <f t="array" ref="AF50">MIN(IF('Trade Details'!T$3:T$5000=A50,'Trade Details'!AD$3:AD$5000))</f>
        <v>0</v>
      </c>
      <c r="AG50" s="37">
        <f>IF(AF50=0,0,INDEX('Trade Details'!AC$3:AC$5000,(MATCH(AF50,'Trade Details'!AD$3:AD$5000,0))))</f>
        <v>0</v>
      </c>
      <c r="AH50" s="14">
        <f>COUNTIFS('Trade Details'!$D$3:$D$5000,AH$2,'Trade Details'!$T$3:$T$5000,$A50)</f>
        <v>0</v>
      </c>
      <c r="AI50" s="14">
        <f>COUNTIFS('Trade Details'!$D$3:$D$5000,AI$2,'Trade Details'!$T$3:$T$5000,$A50)</f>
        <v>0</v>
      </c>
      <c r="AJ50" s="14">
        <f>COUNTIFS('Trade Details'!$D$3:$D$5000,AJ$2,'Trade Details'!$T$3:$T$5000,$A50)</f>
        <v>0</v>
      </c>
      <c r="AK50" s="14">
        <f>COUNTIFS('Trade Details'!$D$3:$D$5000,AK$2,'Trade Details'!$T$3:$T$5000,$A50)</f>
        <v>0</v>
      </c>
      <c r="AL50" s="14">
        <f>COUNTIFS('Trade Details'!$D$3:$D$5000,AL$2,'Trade Details'!$T$3:$T$5000,$A50)</f>
        <v>0</v>
      </c>
      <c r="AM50" s="14">
        <f>COUNTIFS('Trade Details'!$D$3:$D$5000,AM$2,'Trade Details'!$T$3:$T$5000,$A50)</f>
        <v>0</v>
      </c>
      <c r="AN50" s="42">
        <f>SUMIFS('Trade Details'!$R$3:$R$5000,'Trade Details'!$D$3:$D$5000,AN$2,'Trade Details'!$T$3:$T$5000,$A50)</f>
        <v>0</v>
      </c>
      <c r="AO50" s="42">
        <f>SUMIFS('Trade Details'!$R$3:$R$5000,'Trade Details'!$D$3:$D$5000,AO$2,'Trade Details'!$T$3:$T$5000,$A50)</f>
        <v>0</v>
      </c>
      <c r="AP50" s="42">
        <f>SUMIFS('Trade Details'!$R$3:$R$5000,'Trade Details'!$D$3:$D$5000,AP$2,'Trade Details'!$T$3:$T$5000,$A50)</f>
        <v>0</v>
      </c>
      <c r="AQ50" s="42">
        <f>SUMIFS('Trade Details'!$R$3:$R$5000,'Trade Details'!$D$3:$D$5000,AQ$2,'Trade Details'!$T$3:$T$5000,$A50)</f>
        <v>0</v>
      </c>
      <c r="AR50" s="42">
        <f>SUMIFS('Trade Details'!$R$3:$R$5000,'Trade Details'!$D$3:$D$5000,AR$2,'Trade Details'!$T$3:$T$5000,$A50)</f>
        <v>0</v>
      </c>
      <c r="AS50" s="42">
        <f>SUMIFS('Trade Details'!$R$3:$R$5000,'Trade Details'!$D$3:$D$5000,AS$2,'Trade Details'!$T$3:$T$5000,$A50)</f>
        <v>0</v>
      </c>
      <c r="AT50" s="60">
        <f t="shared" si="52"/>
        <v>0</v>
      </c>
      <c r="AU50" s="60">
        <f t="shared" si="53"/>
        <v>0</v>
      </c>
      <c r="AV50" s="60">
        <f t="shared" si="54"/>
        <v>0</v>
      </c>
      <c r="AW50" s="60">
        <f t="shared" si="55"/>
        <v>0</v>
      </c>
      <c r="AX50" s="60">
        <f t="shared" si="56"/>
        <v>0</v>
      </c>
      <c r="AY50" s="60">
        <f t="shared" si="57"/>
        <v>0</v>
      </c>
      <c r="AZ50" s="60">
        <f t="shared" si="58"/>
        <v>0</v>
      </c>
      <c r="BB50" s="110"/>
      <c r="BC50" s="110"/>
      <c r="BD50" s="110"/>
      <c r="BE50" s="110"/>
      <c r="BF50" s="110"/>
      <c r="BG50" s="110"/>
      <c r="BH50" s="110"/>
      <c r="BI50" s="110"/>
      <c r="BJ50" s="110"/>
      <c r="BK50" s="110"/>
      <c r="BL50" s="92">
        <f t="shared" si="27"/>
        <v>43465</v>
      </c>
      <c r="BM50" s="93"/>
      <c r="BN50" s="93"/>
      <c r="BO50" s="52"/>
      <c r="BZ50" t="str">
        <f t="shared" si="40"/>
        <v xml:space="preserve"> </v>
      </c>
      <c r="CA50" s="52" t="str">
        <f t="shared" si="25"/>
        <v xml:space="preserve"> </v>
      </c>
      <c r="CB50" s="11" t="str">
        <f t="shared" si="26"/>
        <v xml:space="preserve"> </v>
      </c>
    </row>
    <row r="51" spans="1:80" ht="15" hidden="1" customHeight="1" x14ac:dyDescent="0.25">
      <c r="A51" s="6">
        <f t="shared" si="59"/>
        <v>49</v>
      </c>
      <c r="B51" s="6">
        <f>B50+1</f>
        <v>2020</v>
      </c>
      <c r="C51" s="6" t="s">
        <v>52</v>
      </c>
      <c r="D51" s="6">
        <f>COUNTIF('Trade Details'!T$3:T$5000,A51)</f>
        <v>0</v>
      </c>
      <c r="E51" s="14">
        <f>SUMIF('Trade Details'!T$3:T$5000,A51,'Trade Details'!Z$3:Z$5000)</f>
        <v>0</v>
      </c>
      <c r="F51" s="15">
        <f t="shared" si="42"/>
        <v>0</v>
      </c>
      <c r="G51" s="14">
        <f>SUMIF('Trade Details'!T$3:T$5000,A51,'Trade Details'!AA$3:AA$5000)</f>
        <v>0</v>
      </c>
      <c r="H51" s="15">
        <f t="shared" si="43"/>
        <v>0</v>
      </c>
      <c r="I51" s="16">
        <f>SUMIF('Trade Details'!T$3:T$5000,A51,'Trade Details'!V$3:V$5000)</f>
        <v>0</v>
      </c>
      <c r="J51" s="17">
        <f t="shared" si="44"/>
        <v>0</v>
      </c>
      <c r="K51" s="16">
        <f>SUMIF('Trade Details'!$T$3:$T$5000,$A51,'Trade Details'!W$3:W$5000)</f>
        <v>0</v>
      </c>
      <c r="L51" s="17">
        <f t="shared" si="45"/>
        <v>0</v>
      </c>
      <c r="M51" s="18">
        <f>SUMIF('Trade Details'!$T$3:$T$5000,$A51,'Trade Details'!X$3:X$5000)</f>
        <v>0</v>
      </c>
      <c r="N51" s="19">
        <f t="shared" si="46"/>
        <v>0</v>
      </c>
      <c r="O51" s="18">
        <f>SUMIF('Trade Details'!$T$3:$T$5000,$A51,'Trade Details'!Y$3:Y$5000)</f>
        <v>0</v>
      </c>
      <c r="P51" s="19">
        <f t="shared" si="47"/>
        <v>0</v>
      </c>
      <c r="Q51" s="44">
        <f>SUMIF('Trade Details'!$T$3:$T$5000,$A51,'Trade Details'!AB$3:AB$5000)</f>
        <v>0</v>
      </c>
      <c r="R51" s="44">
        <f>SUMIF('Trade Details'!$T$3:$T$5000,$A51,'Trade Details'!AD$3:AD$5000)</f>
        <v>0</v>
      </c>
      <c r="S51" s="44">
        <f t="shared" si="48"/>
        <v>0</v>
      </c>
      <c r="T51" s="88">
        <f>IF(D51=0,0,SUMIF('Trade Details'!T$3:T$5000,A51,'Trade Details'!AB$3:AB$5000))</f>
        <v>0</v>
      </c>
      <c r="U51" s="88">
        <f>IF(D51=0,0,SUMIF('Trade Details'!T$3:T$5000,A51,'Trade Details'!AD$3:AD$5000))</f>
        <v>0</v>
      </c>
      <c r="V51" s="88">
        <f>IF(D51=0,0,SUMIF('Trade Details'!T$3:T$5000,A51,'Trade Details'!O$3:O$5000))</f>
        <v>0</v>
      </c>
      <c r="W51" s="88">
        <f t="shared" si="18"/>
        <v>0</v>
      </c>
      <c r="X51" s="88">
        <f t="shared" si="19"/>
        <v>0</v>
      </c>
      <c r="Y51" s="88">
        <f t="shared" si="20"/>
        <v>0</v>
      </c>
      <c r="Z51" s="48">
        <f t="shared" si="49"/>
        <v>206679.28</v>
      </c>
      <c r="AA51" s="29">
        <f t="shared" si="50"/>
        <v>0</v>
      </c>
      <c r="AB51" s="51">
        <f>MAX(Z$2:Z51)</f>
        <v>206698.22</v>
      </c>
      <c r="AC51" s="97">
        <f t="shared" si="51"/>
        <v>9.1639568320551191E-5</v>
      </c>
      <c r="AD51" s="55">
        <f t="array" ref="AD51">MAX(IF('Trade Details'!T$3:T$5000=A51,'Trade Details'!AB$3:AB$5000))</f>
        <v>0</v>
      </c>
      <c r="AE51" s="32">
        <f>IF(AD51=0,0,INDEX('Trade Details'!AC$3:AC$5000,(MATCH(AD51,'Trade Details'!AB$3:AB$5000,0))))</f>
        <v>0</v>
      </c>
      <c r="AF51" s="36">
        <f t="array" ref="AF51">MIN(IF('Trade Details'!T$3:T$5000=A51,'Trade Details'!AD$3:AD$5000))</f>
        <v>0</v>
      </c>
      <c r="AG51" s="37">
        <f>IF(AF51=0,0,INDEX('Trade Details'!AC$3:AC$5000,(MATCH(AF51,'Trade Details'!AD$3:AD$5000,0))))</f>
        <v>0</v>
      </c>
      <c r="AH51" s="14">
        <f>COUNTIFS('Trade Details'!$D$3:$D$5000,AH$2,'Trade Details'!$T$3:$T$5000,$A51)</f>
        <v>0</v>
      </c>
      <c r="AI51" s="14">
        <f>COUNTIFS('Trade Details'!$D$3:$D$5000,AI$2,'Trade Details'!$T$3:$T$5000,$A51)</f>
        <v>0</v>
      </c>
      <c r="AJ51" s="14">
        <f>COUNTIFS('Trade Details'!$D$3:$D$5000,AJ$2,'Trade Details'!$T$3:$T$5000,$A51)</f>
        <v>0</v>
      </c>
      <c r="AK51" s="14">
        <f>COUNTIFS('Trade Details'!$D$3:$D$5000,AK$2,'Trade Details'!$T$3:$T$5000,$A51)</f>
        <v>0</v>
      </c>
      <c r="AL51" s="14">
        <f>COUNTIFS('Trade Details'!$D$3:$D$5000,AL$2,'Trade Details'!$T$3:$T$5000,$A51)</f>
        <v>0</v>
      </c>
      <c r="AM51" s="14">
        <f>COUNTIFS('Trade Details'!$D$3:$D$5000,AM$2,'Trade Details'!$T$3:$T$5000,$A51)</f>
        <v>0</v>
      </c>
      <c r="AN51" s="42">
        <f>SUMIFS('Trade Details'!$R$3:$R$5000,'Trade Details'!$D$3:$D$5000,AN$2,'Trade Details'!$T$3:$T$5000,$A51)</f>
        <v>0</v>
      </c>
      <c r="AO51" s="42">
        <f>SUMIFS('Trade Details'!$R$3:$R$5000,'Trade Details'!$D$3:$D$5000,AO$2,'Trade Details'!$T$3:$T$5000,$A51)</f>
        <v>0</v>
      </c>
      <c r="AP51" s="42">
        <f>SUMIFS('Trade Details'!$R$3:$R$5000,'Trade Details'!$D$3:$D$5000,AP$2,'Trade Details'!$T$3:$T$5000,$A51)</f>
        <v>0</v>
      </c>
      <c r="AQ51" s="42">
        <f>SUMIFS('Trade Details'!$R$3:$R$5000,'Trade Details'!$D$3:$D$5000,AQ$2,'Trade Details'!$T$3:$T$5000,$A51)</f>
        <v>0</v>
      </c>
      <c r="AR51" s="42">
        <f>SUMIFS('Trade Details'!$R$3:$R$5000,'Trade Details'!$D$3:$D$5000,AR$2,'Trade Details'!$T$3:$T$5000,$A51)</f>
        <v>0</v>
      </c>
      <c r="AS51" s="42">
        <f>SUMIFS('Trade Details'!$R$3:$R$5000,'Trade Details'!$D$3:$D$5000,AS$2,'Trade Details'!$T$3:$T$5000,$A51)</f>
        <v>0</v>
      </c>
      <c r="AT51" s="60">
        <f t="shared" si="52"/>
        <v>0</v>
      </c>
      <c r="AU51" s="60">
        <f t="shared" si="53"/>
        <v>0</v>
      </c>
      <c r="AV51" s="60">
        <f t="shared" si="54"/>
        <v>0</v>
      </c>
      <c r="AW51" s="60">
        <f t="shared" si="55"/>
        <v>0</v>
      </c>
      <c r="AX51" s="60">
        <f t="shared" si="56"/>
        <v>0</v>
      </c>
      <c r="AY51" s="60">
        <f t="shared" si="57"/>
        <v>0</v>
      </c>
      <c r="AZ51" s="60">
        <f t="shared" si="58"/>
        <v>0</v>
      </c>
      <c r="BB51" s="110"/>
      <c r="BC51" s="110"/>
      <c r="BD51" s="110"/>
      <c r="BE51" s="110"/>
      <c r="BF51" s="110"/>
      <c r="BG51" s="110"/>
      <c r="BH51" s="110"/>
      <c r="BI51" s="110"/>
      <c r="BJ51" s="110"/>
      <c r="BK51" s="110"/>
      <c r="BL51" s="92">
        <f t="shared" si="27"/>
        <v>43496</v>
      </c>
      <c r="BM51" s="93"/>
      <c r="BN51" s="93"/>
      <c r="BO51" s="52"/>
      <c r="BZ51" t="str">
        <f t="shared" si="40"/>
        <v xml:space="preserve"> </v>
      </c>
      <c r="CA51" s="52" t="str">
        <f t="shared" si="25"/>
        <v xml:space="preserve"> </v>
      </c>
      <c r="CB51" s="11" t="str">
        <f t="shared" si="26"/>
        <v xml:space="preserve"> </v>
      </c>
    </row>
    <row r="52" spans="1:80" ht="15" hidden="1" customHeight="1" x14ac:dyDescent="0.25">
      <c r="A52" s="6">
        <f t="shared" si="59"/>
        <v>50</v>
      </c>
      <c r="B52" s="6">
        <f t="shared" ref="B52:B62" si="61">B51</f>
        <v>2020</v>
      </c>
      <c r="C52" s="6" t="s">
        <v>53</v>
      </c>
      <c r="D52" s="6">
        <f>COUNTIF('Trade Details'!T$3:T$5000,A52)</f>
        <v>0</v>
      </c>
      <c r="E52" s="14">
        <f>SUMIF('Trade Details'!T$3:T$5000,A52,'Trade Details'!Z$3:Z$5000)</f>
        <v>0</v>
      </c>
      <c r="F52" s="15">
        <f t="shared" si="42"/>
        <v>0</v>
      </c>
      <c r="G52" s="14">
        <f>SUMIF('Trade Details'!T$3:T$5000,A52,'Trade Details'!AA$3:AA$5000)</f>
        <v>0</v>
      </c>
      <c r="H52" s="15">
        <f t="shared" si="43"/>
        <v>0</v>
      </c>
      <c r="I52" s="16">
        <f>SUMIF('Trade Details'!T$3:T$5000,A52,'Trade Details'!V$3:V$5000)</f>
        <v>0</v>
      </c>
      <c r="J52" s="17">
        <f t="shared" si="44"/>
        <v>0</v>
      </c>
      <c r="K52" s="16">
        <f>SUMIF('Trade Details'!$T$3:$T$5000,$A52,'Trade Details'!W$3:W$5000)</f>
        <v>0</v>
      </c>
      <c r="L52" s="17">
        <f t="shared" si="45"/>
        <v>0</v>
      </c>
      <c r="M52" s="18">
        <f>SUMIF('Trade Details'!$T$3:$T$5000,$A52,'Trade Details'!X$3:X$5000)</f>
        <v>0</v>
      </c>
      <c r="N52" s="19">
        <f t="shared" si="46"/>
        <v>0</v>
      </c>
      <c r="O52" s="18">
        <f>SUMIF('Trade Details'!$T$3:$T$5000,$A52,'Trade Details'!Y$3:Y$5000)</f>
        <v>0</v>
      </c>
      <c r="P52" s="19">
        <f t="shared" si="47"/>
        <v>0</v>
      </c>
      <c r="Q52" s="44">
        <f>SUMIF('Trade Details'!$T$3:$T$5000,$A52,'Trade Details'!AB$3:AB$5000)</f>
        <v>0</v>
      </c>
      <c r="R52" s="44">
        <f>SUMIF('Trade Details'!$T$3:$T$5000,$A52,'Trade Details'!AD$3:AD$5000)</f>
        <v>0</v>
      </c>
      <c r="S52" s="44">
        <f t="shared" si="48"/>
        <v>0</v>
      </c>
      <c r="T52" s="88">
        <f>IF(D52=0,0,SUMIF('Trade Details'!T$3:T$5000,A52,'Trade Details'!AB$3:AB$5000))</f>
        <v>0</v>
      </c>
      <c r="U52" s="88">
        <f>IF(D52=0,0,SUMIF('Trade Details'!T$3:T$5000,A52,'Trade Details'!AD$3:AD$5000))</f>
        <v>0</v>
      </c>
      <c r="V52" s="88">
        <f>IF(D52=0,0,SUMIF('Trade Details'!T$3:T$5000,A52,'Trade Details'!O$3:O$5000))</f>
        <v>0</v>
      </c>
      <c r="W52" s="88">
        <f t="shared" si="18"/>
        <v>0</v>
      </c>
      <c r="X52" s="88">
        <f t="shared" si="19"/>
        <v>0</v>
      </c>
      <c r="Y52" s="88">
        <f t="shared" si="20"/>
        <v>0</v>
      </c>
      <c r="Z52" s="48">
        <f t="shared" si="49"/>
        <v>206679.28</v>
      </c>
      <c r="AA52" s="29">
        <f t="shared" si="50"/>
        <v>0</v>
      </c>
      <c r="AB52" s="51">
        <f>MAX(Z$2:Z52)</f>
        <v>206698.22</v>
      </c>
      <c r="AC52" s="97">
        <f t="shared" si="51"/>
        <v>9.1639568320551191E-5</v>
      </c>
      <c r="AD52" s="55">
        <f t="array" ref="AD52">MAX(IF('Trade Details'!T$3:T$5000=A52,'Trade Details'!AB$3:AB$5000))</f>
        <v>0</v>
      </c>
      <c r="AE52" s="32">
        <f>IF(AD52=0,0,INDEX('Trade Details'!AC$3:AC$5000,(MATCH(AD52,'Trade Details'!AB$3:AB$5000,0))))</f>
        <v>0</v>
      </c>
      <c r="AF52" s="36">
        <f t="array" ref="AF52">MIN(IF('Trade Details'!T$3:T$5000=A52,'Trade Details'!AD$3:AD$5000))</f>
        <v>0</v>
      </c>
      <c r="AG52" s="37">
        <f>IF(AF52=0,0,INDEX('Trade Details'!AC$3:AC$5000,(MATCH(AF52,'Trade Details'!AD$3:AD$5000,0))))</f>
        <v>0</v>
      </c>
      <c r="AH52" s="14">
        <f>COUNTIFS('Trade Details'!$D$3:$D$5000,AH$2,'Trade Details'!$T$3:$T$5000,$A52)</f>
        <v>0</v>
      </c>
      <c r="AI52" s="14">
        <f>COUNTIFS('Trade Details'!$D$3:$D$5000,AI$2,'Trade Details'!$T$3:$T$5000,$A52)</f>
        <v>0</v>
      </c>
      <c r="AJ52" s="14">
        <f>COUNTIFS('Trade Details'!$D$3:$D$5000,AJ$2,'Trade Details'!$T$3:$T$5000,$A52)</f>
        <v>0</v>
      </c>
      <c r="AK52" s="14">
        <f>COUNTIFS('Trade Details'!$D$3:$D$5000,AK$2,'Trade Details'!$T$3:$T$5000,$A52)</f>
        <v>0</v>
      </c>
      <c r="AL52" s="14">
        <f>COUNTIFS('Trade Details'!$D$3:$D$5000,AL$2,'Trade Details'!$T$3:$T$5000,$A52)</f>
        <v>0</v>
      </c>
      <c r="AM52" s="14">
        <f>COUNTIFS('Trade Details'!$D$3:$D$5000,AM$2,'Trade Details'!$T$3:$T$5000,$A52)</f>
        <v>0</v>
      </c>
      <c r="AN52" s="42">
        <f>SUMIFS('Trade Details'!$R$3:$R$5000,'Trade Details'!$D$3:$D$5000,AN$2,'Trade Details'!$T$3:$T$5000,$A52)</f>
        <v>0</v>
      </c>
      <c r="AO52" s="42">
        <f>SUMIFS('Trade Details'!$R$3:$R$5000,'Trade Details'!$D$3:$D$5000,AO$2,'Trade Details'!$T$3:$T$5000,$A52)</f>
        <v>0</v>
      </c>
      <c r="AP52" s="42">
        <f>SUMIFS('Trade Details'!$R$3:$R$5000,'Trade Details'!$D$3:$D$5000,AP$2,'Trade Details'!$T$3:$T$5000,$A52)</f>
        <v>0</v>
      </c>
      <c r="AQ52" s="42">
        <f>SUMIFS('Trade Details'!$R$3:$R$5000,'Trade Details'!$D$3:$D$5000,AQ$2,'Trade Details'!$T$3:$T$5000,$A52)</f>
        <v>0</v>
      </c>
      <c r="AR52" s="42">
        <f>SUMIFS('Trade Details'!$R$3:$R$5000,'Trade Details'!$D$3:$D$5000,AR$2,'Trade Details'!$T$3:$T$5000,$A52)</f>
        <v>0</v>
      </c>
      <c r="AS52" s="42">
        <f>SUMIFS('Trade Details'!$R$3:$R$5000,'Trade Details'!$D$3:$D$5000,AS$2,'Trade Details'!$T$3:$T$5000,$A52)</f>
        <v>0</v>
      </c>
      <c r="AT52" s="60">
        <f t="shared" si="52"/>
        <v>0</v>
      </c>
      <c r="AU52" s="60">
        <f t="shared" si="53"/>
        <v>0</v>
      </c>
      <c r="AV52" s="60">
        <f t="shared" si="54"/>
        <v>0</v>
      </c>
      <c r="AW52" s="60">
        <f t="shared" si="55"/>
        <v>0</v>
      </c>
      <c r="AX52" s="60">
        <f t="shared" si="56"/>
        <v>0</v>
      </c>
      <c r="AY52" s="60">
        <f t="shared" si="57"/>
        <v>0</v>
      </c>
      <c r="AZ52" s="60">
        <f t="shared" si="58"/>
        <v>0</v>
      </c>
      <c r="BB52" s="110"/>
      <c r="BC52" s="110"/>
      <c r="BD52" s="110"/>
      <c r="BE52" s="110"/>
      <c r="BF52" s="110"/>
      <c r="BG52" s="110"/>
      <c r="BH52" s="110"/>
      <c r="BI52" s="110"/>
      <c r="BJ52" s="110"/>
      <c r="BK52" s="110"/>
      <c r="BL52" s="92">
        <f t="shared" si="27"/>
        <v>43524</v>
      </c>
      <c r="BM52" s="93"/>
      <c r="BN52" s="93"/>
      <c r="BO52" s="52"/>
      <c r="BZ52" t="str">
        <f t="shared" si="40"/>
        <v xml:space="preserve"> </v>
      </c>
      <c r="CA52" s="52" t="str">
        <f t="shared" si="25"/>
        <v xml:space="preserve"> </v>
      </c>
      <c r="CB52" s="11" t="str">
        <f t="shared" si="26"/>
        <v xml:space="preserve"> </v>
      </c>
    </row>
    <row r="53" spans="1:80" ht="15" hidden="1" customHeight="1" x14ac:dyDescent="0.25">
      <c r="A53" s="6">
        <f t="shared" si="59"/>
        <v>51</v>
      </c>
      <c r="B53" s="6">
        <f t="shared" si="61"/>
        <v>2020</v>
      </c>
      <c r="C53" s="6" t="s">
        <v>54</v>
      </c>
      <c r="D53" s="6">
        <f>COUNTIF('Trade Details'!T$3:T$5000,A53)</f>
        <v>0</v>
      </c>
      <c r="E53" s="14">
        <f>SUMIF('Trade Details'!T$3:T$5000,A53,'Trade Details'!Z$3:Z$5000)</f>
        <v>0</v>
      </c>
      <c r="F53" s="15">
        <f t="shared" si="42"/>
        <v>0</v>
      </c>
      <c r="G53" s="14">
        <f>SUMIF('Trade Details'!T$3:T$5000,A53,'Trade Details'!AA$3:AA$5000)</f>
        <v>0</v>
      </c>
      <c r="H53" s="15">
        <f t="shared" si="43"/>
        <v>0</v>
      </c>
      <c r="I53" s="16">
        <f>SUMIF('Trade Details'!T$3:T$5000,A53,'Trade Details'!V$3:V$5000)</f>
        <v>0</v>
      </c>
      <c r="J53" s="17">
        <f t="shared" si="44"/>
        <v>0</v>
      </c>
      <c r="K53" s="16">
        <f>SUMIF('Trade Details'!$T$3:$T$5000,$A53,'Trade Details'!W$3:W$5000)</f>
        <v>0</v>
      </c>
      <c r="L53" s="17">
        <f t="shared" si="45"/>
        <v>0</v>
      </c>
      <c r="M53" s="18">
        <f>SUMIF('Trade Details'!$T$3:$T$5000,$A53,'Trade Details'!X$3:X$5000)</f>
        <v>0</v>
      </c>
      <c r="N53" s="19">
        <f t="shared" si="46"/>
        <v>0</v>
      </c>
      <c r="O53" s="18">
        <f>SUMIF('Trade Details'!$T$3:$T$5000,$A53,'Trade Details'!Y$3:Y$5000)</f>
        <v>0</v>
      </c>
      <c r="P53" s="19">
        <f t="shared" si="47"/>
        <v>0</v>
      </c>
      <c r="Q53" s="44">
        <f>SUMIF('Trade Details'!$T$3:$T$5000,$A53,'Trade Details'!AB$3:AB$5000)</f>
        <v>0</v>
      </c>
      <c r="R53" s="44">
        <f>SUMIF('Trade Details'!$T$3:$T$5000,$A53,'Trade Details'!AD$3:AD$5000)</f>
        <v>0</v>
      </c>
      <c r="S53" s="44">
        <f t="shared" si="48"/>
        <v>0</v>
      </c>
      <c r="T53" s="88">
        <f>IF(D53=0,0,SUMIF('Trade Details'!T$3:T$5000,A53,'Trade Details'!AB$3:AB$5000))</f>
        <v>0</v>
      </c>
      <c r="U53" s="88">
        <f>IF(D53=0,0,SUMIF('Trade Details'!T$3:T$5000,A53,'Trade Details'!AD$3:AD$5000))</f>
        <v>0</v>
      </c>
      <c r="V53" s="88">
        <f>IF(D53=0,0,SUMIF('Trade Details'!T$3:T$5000,A53,'Trade Details'!O$3:O$5000))</f>
        <v>0</v>
      </c>
      <c r="W53" s="88">
        <f t="shared" si="18"/>
        <v>0</v>
      </c>
      <c r="X53" s="88">
        <f t="shared" si="19"/>
        <v>0</v>
      </c>
      <c r="Y53" s="88">
        <f t="shared" si="20"/>
        <v>0</v>
      </c>
      <c r="Z53" s="48">
        <f t="shared" si="49"/>
        <v>206679.28</v>
      </c>
      <c r="AA53" s="29">
        <f t="shared" si="50"/>
        <v>0</v>
      </c>
      <c r="AB53" s="51">
        <f>MAX(Z$2:Z53)</f>
        <v>206698.22</v>
      </c>
      <c r="AC53" s="97">
        <f t="shared" si="51"/>
        <v>9.1639568320551191E-5</v>
      </c>
      <c r="AD53" s="55">
        <f t="array" ref="AD53">MAX(IF('Trade Details'!T$3:T$5000=A53,'Trade Details'!AB$3:AB$5000))</f>
        <v>0</v>
      </c>
      <c r="AE53" s="32">
        <f>IF(AD53=0,0,INDEX('Trade Details'!AC$3:AC$5000,(MATCH(AD53,'Trade Details'!AB$3:AB$5000,0))))</f>
        <v>0</v>
      </c>
      <c r="AF53" s="36">
        <f t="array" ref="AF53">MIN(IF('Trade Details'!T$3:T$5000=A53,'Trade Details'!AD$3:AD$5000))</f>
        <v>0</v>
      </c>
      <c r="AG53" s="37">
        <f>IF(AF53=0,0,INDEX('Trade Details'!AC$3:AC$5000,(MATCH(AF53,'Trade Details'!AD$3:AD$5000,0))))</f>
        <v>0</v>
      </c>
      <c r="AH53" s="14">
        <f>COUNTIFS('Trade Details'!$D$3:$D$5000,AH$2,'Trade Details'!$T$3:$T$5000,$A53)</f>
        <v>0</v>
      </c>
      <c r="AI53" s="14">
        <f>COUNTIFS('Trade Details'!$D$3:$D$5000,AI$2,'Trade Details'!$T$3:$T$5000,$A53)</f>
        <v>0</v>
      </c>
      <c r="AJ53" s="14">
        <f>COUNTIFS('Trade Details'!$D$3:$D$5000,AJ$2,'Trade Details'!$T$3:$T$5000,$A53)</f>
        <v>0</v>
      </c>
      <c r="AK53" s="14">
        <f>COUNTIFS('Trade Details'!$D$3:$D$5000,AK$2,'Trade Details'!$T$3:$T$5000,$A53)</f>
        <v>0</v>
      </c>
      <c r="AL53" s="14">
        <f>COUNTIFS('Trade Details'!$D$3:$D$5000,AL$2,'Trade Details'!$T$3:$T$5000,$A53)</f>
        <v>0</v>
      </c>
      <c r="AM53" s="14">
        <f>COUNTIFS('Trade Details'!$D$3:$D$5000,AM$2,'Trade Details'!$T$3:$T$5000,$A53)</f>
        <v>0</v>
      </c>
      <c r="AN53" s="42">
        <f>SUMIFS('Trade Details'!$R$3:$R$5000,'Trade Details'!$D$3:$D$5000,AN$2,'Trade Details'!$T$3:$T$5000,$A53)</f>
        <v>0</v>
      </c>
      <c r="AO53" s="42">
        <f>SUMIFS('Trade Details'!$R$3:$R$5000,'Trade Details'!$D$3:$D$5000,AO$2,'Trade Details'!$T$3:$T$5000,$A53)</f>
        <v>0</v>
      </c>
      <c r="AP53" s="42">
        <f>SUMIFS('Trade Details'!$R$3:$R$5000,'Trade Details'!$D$3:$D$5000,AP$2,'Trade Details'!$T$3:$T$5000,$A53)</f>
        <v>0</v>
      </c>
      <c r="AQ53" s="42">
        <f>SUMIFS('Trade Details'!$R$3:$R$5000,'Trade Details'!$D$3:$D$5000,AQ$2,'Trade Details'!$T$3:$T$5000,$A53)</f>
        <v>0</v>
      </c>
      <c r="AR53" s="42">
        <f>SUMIFS('Trade Details'!$R$3:$R$5000,'Trade Details'!$D$3:$D$5000,AR$2,'Trade Details'!$T$3:$T$5000,$A53)</f>
        <v>0</v>
      </c>
      <c r="AS53" s="42">
        <f>SUMIFS('Trade Details'!$R$3:$R$5000,'Trade Details'!$D$3:$D$5000,AS$2,'Trade Details'!$T$3:$T$5000,$A53)</f>
        <v>0</v>
      </c>
      <c r="AT53" s="60">
        <f t="shared" si="52"/>
        <v>0</v>
      </c>
      <c r="AU53" s="60">
        <f t="shared" si="53"/>
        <v>0</v>
      </c>
      <c r="AV53" s="60">
        <f t="shared" si="54"/>
        <v>0</v>
      </c>
      <c r="AW53" s="60">
        <f t="shared" si="55"/>
        <v>0</v>
      </c>
      <c r="AX53" s="60">
        <f t="shared" si="56"/>
        <v>0</v>
      </c>
      <c r="AY53" s="60">
        <f t="shared" si="57"/>
        <v>0</v>
      </c>
      <c r="AZ53" s="60">
        <f t="shared" si="58"/>
        <v>0</v>
      </c>
      <c r="BB53" s="110"/>
      <c r="BC53" s="110"/>
      <c r="BD53" s="110"/>
      <c r="BE53" s="110"/>
      <c r="BF53" s="110"/>
      <c r="BG53" s="110"/>
      <c r="BH53" s="110"/>
      <c r="BI53" s="110"/>
      <c r="BJ53" s="110"/>
      <c r="BK53" s="110"/>
      <c r="BL53" s="92">
        <f t="shared" si="27"/>
        <v>43555</v>
      </c>
      <c r="BM53" s="93"/>
      <c r="BN53" s="93"/>
      <c r="BO53" s="52"/>
      <c r="BZ53" t="str">
        <f t="shared" si="40"/>
        <v xml:space="preserve"> </v>
      </c>
      <c r="CA53" s="52" t="str">
        <f t="shared" si="25"/>
        <v xml:space="preserve"> </v>
      </c>
      <c r="CB53" s="11" t="str">
        <f t="shared" si="26"/>
        <v xml:space="preserve"> </v>
      </c>
    </row>
    <row r="54" spans="1:80" ht="15" hidden="1" customHeight="1" x14ac:dyDescent="0.25">
      <c r="A54" s="6">
        <f t="shared" si="59"/>
        <v>52</v>
      </c>
      <c r="B54" s="6">
        <f t="shared" si="61"/>
        <v>2020</v>
      </c>
      <c r="C54" s="6" t="s">
        <v>55</v>
      </c>
      <c r="D54" s="6">
        <f>COUNTIF('Trade Details'!T$3:T$5000,A54)</f>
        <v>0</v>
      </c>
      <c r="E54" s="14">
        <f>SUMIF('Trade Details'!T$3:T$5000,A54,'Trade Details'!Z$3:Z$5000)</f>
        <v>0</v>
      </c>
      <c r="F54" s="15">
        <f t="shared" si="42"/>
        <v>0</v>
      </c>
      <c r="G54" s="14">
        <f>SUMIF('Trade Details'!T$3:T$5000,A54,'Trade Details'!AA$3:AA$5000)</f>
        <v>0</v>
      </c>
      <c r="H54" s="15">
        <f t="shared" si="43"/>
        <v>0</v>
      </c>
      <c r="I54" s="16">
        <f>SUMIF('Trade Details'!T$3:T$5000,A54,'Trade Details'!V$3:V$5000)</f>
        <v>0</v>
      </c>
      <c r="J54" s="17">
        <f t="shared" si="44"/>
        <v>0</v>
      </c>
      <c r="K54" s="16">
        <f>SUMIF('Trade Details'!$T$3:$T$5000,$A54,'Trade Details'!W$3:W$5000)</f>
        <v>0</v>
      </c>
      <c r="L54" s="17">
        <f t="shared" si="45"/>
        <v>0</v>
      </c>
      <c r="M54" s="18">
        <f>SUMIF('Trade Details'!$T$3:$T$5000,$A54,'Trade Details'!X$3:X$5000)</f>
        <v>0</v>
      </c>
      <c r="N54" s="19">
        <f t="shared" si="46"/>
        <v>0</v>
      </c>
      <c r="O54" s="18">
        <f>SUMIF('Trade Details'!$T$3:$T$5000,$A54,'Trade Details'!Y$3:Y$5000)</f>
        <v>0</v>
      </c>
      <c r="P54" s="19">
        <f t="shared" si="47"/>
        <v>0</v>
      </c>
      <c r="Q54" s="44">
        <f>SUMIF('Trade Details'!$T$3:$T$5000,$A54,'Trade Details'!AB$3:AB$5000)</f>
        <v>0</v>
      </c>
      <c r="R54" s="44">
        <f>SUMIF('Trade Details'!$T$3:$T$5000,$A54,'Trade Details'!AD$3:AD$5000)</f>
        <v>0</v>
      </c>
      <c r="S54" s="44">
        <f t="shared" si="48"/>
        <v>0</v>
      </c>
      <c r="T54" s="88">
        <f>IF(D54=0,0,SUMIF('Trade Details'!T$3:T$5000,A54,'Trade Details'!AB$3:AB$5000))</f>
        <v>0</v>
      </c>
      <c r="U54" s="88">
        <f>IF(D54=0,0,SUMIF('Trade Details'!T$3:T$5000,A54,'Trade Details'!AD$3:AD$5000))</f>
        <v>0</v>
      </c>
      <c r="V54" s="88">
        <f>IF(D54=0,0,SUMIF('Trade Details'!T$3:T$5000,A54,'Trade Details'!O$3:O$5000))</f>
        <v>0</v>
      </c>
      <c r="W54" s="88">
        <f t="shared" si="18"/>
        <v>0</v>
      </c>
      <c r="X54" s="88">
        <f t="shared" si="19"/>
        <v>0</v>
      </c>
      <c r="Y54" s="88">
        <f t="shared" si="20"/>
        <v>0</v>
      </c>
      <c r="Z54" s="48">
        <f t="shared" si="49"/>
        <v>206679.28</v>
      </c>
      <c r="AA54" s="29">
        <f t="shared" si="50"/>
        <v>0</v>
      </c>
      <c r="AB54" s="51">
        <f>MAX(Z$2:Z54)</f>
        <v>206698.22</v>
      </c>
      <c r="AC54" s="97">
        <f t="shared" si="51"/>
        <v>9.1639568320551191E-5</v>
      </c>
      <c r="AD54" s="55">
        <f t="array" ref="AD54">MAX(IF('Trade Details'!T$3:T$5000=A54,'Trade Details'!AB$3:AB$5000))</f>
        <v>0</v>
      </c>
      <c r="AE54" s="32">
        <f>IF(AD54=0,0,INDEX('Trade Details'!AC$3:AC$5000,(MATCH(AD54,'Trade Details'!AB$3:AB$5000,0))))</f>
        <v>0</v>
      </c>
      <c r="AF54" s="36">
        <f t="array" ref="AF54">MIN(IF('Trade Details'!T$3:T$5000=A54,'Trade Details'!AD$3:AD$5000))</f>
        <v>0</v>
      </c>
      <c r="AG54" s="37">
        <f>IF(AF54=0,0,INDEX('Trade Details'!AC$3:AC$5000,(MATCH(AF54,'Trade Details'!AD$3:AD$5000,0))))</f>
        <v>0</v>
      </c>
      <c r="AH54" s="14">
        <f>COUNTIFS('Trade Details'!$D$3:$D$5000,AH$2,'Trade Details'!$T$3:$T$5000,$A54)</f>
        <v>0</v>
      </c>
      <c r="AI54" s="14">
        <f>COUNTIFS('Trade Details'!$D$3:$D$5000,AI$2,'Trade Details'!$T$3:$T$5000,$A54)</f>
        <v>0</v>
      </c>
      <c r="AJ54" s="14">
        <f>COUNTIFS('Trade Details'!$D$3:$D$5000,AJ$2,'Trade Details'!$T$3:$T$5000,$A54)</f>
        <v>0</v>
      </c>
      <c r="AK54" s="14">
        <f>COUNTIFS('Trade Details'!$D$3:$D$5000,AK$2,'Trade Details'!$T$3:$T$5000,$A54)</f>
        <v>0</v>
      </c>
      <c r="AL54" s="14">
        <f>COUNTIFS('Trade Details'!$D$3:$D$5000,AL$2,'Trade Details'!$T$3:$T$5000,$A54)</f>
        <v>0</v>
      </c>
      <c r="AM54" s="14">
        <f>COUNTIFS('Trade Details'!$D$3:$D$5000,AM$2,'Trade Details'!$T$3:$T$5000,$A54)</f>
        <v>0</v>
      </c>
      <c r="AN54" s="42">
        <f>SUMIFS('Trade Details'!$R$3:$R$5000,'Trade Details'!$D$3:$D$5000,AN$2,'Trade Details'!$T$3:$T$5000,$A54)</f>
        <v>0</v>
      </c>
      <c r="AO54" s="42">
        <f>SUMIFS('Trade Details'!$R$3:$R$5000,'Trade Details'!$D$3:$D$5000,AO$2,'Trade Details'!$T$3:$T$5000,$A54)</f>
        <v>0</v>
      </c>
      <c r="AP54" s="42">
        <f>SUMIFS('Trade Details'!$R$3:$R$5000,'Trade Details'!$D$3:$D$5000,AP$2,'Trade Details'!$T$3:$T$5000,$A54)</f>
        <v>0</v>
      </c>
      <c r="AQ54" s="42">
        <f>SUMIFS('Trade Details'!$R$3:$R$5000,'Trade Details'!$D$3:$D$5000,AQ$2,'Trade Details'!$T$3:$T$5000,$A54)</f>
        <v>0</v>
      </c>
      <c r="AR54" s="42">
        <f>SUMIFS('Trade Details'!$R$3:$R$5000,'Trade Details'!$D$3:$D$5000,AR$2,'Trade Details'!$T$3:$T$5000,$A54)</f>
        <v>0</v>
      </c>
      <c r="AS54" s="42">
        <f>SUMIFS('Trade Details'!$R$3:$R$5000,'Trade Details'!$D$3:$D$5000,AS$2,'Trade Details'!$T$3:$T$5000,$A54)</f>
        <v>0</v>
      </c>
      <c r="AT54" s="60">
        <f t="shared" si="52"/>
        <v>0</v>
      </c>
      <c r="AU54" s="60">
        <f t="shared" si="53"/>
        <v>0</v>
      </c>
      <c r="AV54" s="60">
        <f t="shared" si="54"/>
        <v>0</v>
      </c>
      <c r="AW54" s="60">
        <f t="shared" si="55"/>
        <v>0</v>
      </c>
      <c r="AX54" s="60">
        <f t="shared" si="56"/>
        <v>0</v>
      </c>
      <c r="AY54" s="60">
        <f t="shared" si="57"/>
        <v>0</v>
      </c>
      <c r="AZ54" s="60">
        <f t="shared" si="58"/>
        <v>0</v>
      </c>
      <c r="BB54" s="110"/>
      <c r="BC54" s="110"/>
      <c r="BD54" s="110"/>
      <c r="BE54" s="110"/>
      <c r="BF54" s="110"/>
      <c r="BG54" s="110"/>
      <c r="BH54" s="110"/>
      <c r="BI54" s="110"/>
      <c r="BJ54" s="110"/>
      <c r="BK54" s="110"/>
      <c r="BL54" s="92">
        <f t="shared" si="27"/>
        <v>43585</v>
      </c>
      <c r="BM54" s="93"/>
      <c r="BN54" s="93"/>
      <c r="BO54" s="52"/>
      <c r="BZ54" t="str">
        <f t="shared" si="40"/>
        <v xml:space="preserve"> </v>
      </c>
      <c r="CA54" s="52" t="str">
        <f t="shared" si="25"/>
        <v xml:space="preserve"> </v>
      </c>
      <c r="CB54" s="11" t="str">
        <f t="shared" si="26"/>
        <v xml:space="preserve"> </v>
      </c>
    </row>
    <row r="55" spans="1:80" ht="15" hidden="1" customHeight="1" x14ac:dyDescent="0.25">
      <c r="A55" s="6">
        <f t="shared" si="59"/>
        <v>53</v>
      </c>
      <c r="B55" s="6">
        <f t="shared" si="61"/>
        <v>2020</v>
      </c>
      <c r="C55" s="6" t="s">
        <v>47</v>
      </c>
      <c r="D55" s="6">
        <f>COUNTIF('Trade Details'!T$3:T$5000,A55)</f>
        <v>0</v>
      </c>
      <c r="E55" s="14">
        <f>SUMIF('Trade Details'!T$3:T$5000,A55,'Trade Details'!Z$3:Z$5000)</f>
        <v>0</v>
      </c>
      <c r="F55" s="15">
        <f t="shared" si="42"/>
        <v>0</v>
      </c>
      <c r="G55" s="14">
        <f>SUMIF('Trade Details'!T$3:T$5000,A55,'Trade Details'!AA$3:AA$5000)</f>
        <v>0</v>
      </c>
      <c r="H55" s="15">
        <f t="shared" si="43"/>
        <v>0</v>
      </c>
      <c r="I55" s="16">
        <f>SUMIF('Trade Details'!T$3:T$5000,A55,'Trade Details'!V$3:V$5000)</f>
        <v>0</v>
      </c>
      <c r="J55" s="17">
        <f t="shared" si="44"/>
        <v>0</v>
      </c>
      <c r="K55" s="16">
        <f>SUMIF('Trade Details'!$T$3:$T$5000,$A55,'Trade Details'!W$3:W$5000)</f>
        <v>0</v>
      </c>
      <c r="L55" s="17">
        <f t="shared" si="45"/>
        <v>0</v>
      </c>
      <c r="M55" s="18">
        <f>SUMIF('Trade Details'!$T$3:$T$5000,$A55,'Trade Details'!X$3:X$5000)</f>
        <v>0</v>
      </c>
      <c r="N55" s="19">
        <f t="shared" si="46"/>
        <v>0</v>
      </c>
      <c r="O55" s="18">
        <f>SUMIF('Trade Details'!$T$3:$T$5000,$A55,'Trade Details'!Y$3:Y$5000)</f>
        <v>0</v>
      </c>
      <c r="P55" s="19">
        <f t="shared" si="47"/>
        <v>0</v>
      </c>
      <c r="Q55" s="44">
        <f>SUMIF('Trade Details'!$T$3:$T$5000,$A55,'Trade Details'!AB$3:AB$5000)</f>
        <v>0</v>
      </c>
      <c r="R55" s="44">
        <f>SUMIF('Trade Details'!$T$3:$T$5000,$A55,'Trade Details'!AD$3:AD$5000)</f>
        <v>0</v>
      </c>
      <c r="S55" s="44">
        <f t="shared" si="48"/>
        <v>0</v>
      </c>
      <c r="T55" s="88">
        <f>IF(D55=0,0,SUMIF('Trade Details'!T$3:T$5000,A55,'Trade Details'!AB$3:AB$5000))</f>
        <v>0</v>
      </c>
      <c r="U55" s="88">
        <f>IF(D55=0,0,SUMIF('Trade Details'!T$3:T$5000,A55,'Trade Details'!AD$3:AD$5000))</f>
        <v>0</v>
      </c>
      <c r="V55" s="88">
        <f>IF(D55=0,0,SUMIF('Trade Details'!T$3:T$5000,A55,'Trade Details'!O$3:O$5000))</f>
        <v>0</v>
      </c>
      <c r="W55" s="88">
        <f t="shared" si="18"/>
        <v>0</v>
      </c>
      <c r="X55" s="88">
        <f t="shared" si="19"/>
        <v>0</v>
      </c>
      <c r="Y55" s="88">
        <f t="shared" si="20"/>
        <v>0</v>
      </c>
      <c r="Z55" s="48">
        <f t="shared" si="49"/>
        <v>206679.28</v>
      </c>
      <c r="AA55" s="29">
        <f t="shared" si="50"/>
        <v>0</v>
      </c>
      <c r="AB55" s="51">
        <f>MAX(Z$2:Z55)</f>
        <v>206698.22</v>
      </c>
      <c r="AC55" s="97">
        <f t="shared" si="51"/>
        <v>9.1639568320551191E-5</v>
      </c>
      <c r="AD55" s="55">
        <f t="array" ref="AD55">MAX(IF('Trade Details'!T$3:T$5000=A55,'Trade Details'!AB$3:AB$5000))</f>
        <v>0</v>
      </c>
      <c r="AE55" s="32">
        <f>IF(AD55=0,0,INDEX('Trade Details'!AC$3:AC$5000,(MATCH(AD55,'Trade Details'!AB$3:AB$5000,0))))</f>
        <v>0</v>
      </c>
      <c r="AF55" s="36">
        <f t="array" ref="AF55">MIN(IF('Trade Details'!T$3:T$5000=A55,'Trade Details'!AD$3:AD$5000))</f>
        <v>0</v>
      </c>
      <c r="AG55" s="37">
        <f>IF(AF55=0,0,INDEX('Trade Details'!AC$3:AC$5000,(MATCH(AF55,'Trade Details'!AD$3:AD$5000,0))))</f>
        <v>0</v>
      </c>
      <c r="AH55" s="14">
        <f>COUNTIFS('Trade Details'!$D$3:$D$5000,AH$2,'Trade Details'!$T$3:$T$5000,$A55)</f>
        <v>0</v>
      </c>
      <c r="AI55" s="14">
        <f>COUNTIFS('Trade Details'!$D$3:$D$5000,AI$2,'Trade Details'!$T$3:$T$5000,$A55)</f>
        <v>0</v>
      </c>
      <c r="AJ55" s="14">
        <f>COUNTIFS('Trade Details'!$D$3:$D$5000,AJ$2,'Trade Details'!$T$3:$T$5000,$A55)</f>
        <v>0</v>
      </c>
      <c r="AK55" s="14">
        <f>COUNTIFS('Trade Details'!$D$3:$D$5000,AK$2,'Trade Details'!$T$3:$T$5000,$A55)</f>
        <v>0</v>
      </c>
      <c r="AL55" s="14">
        <f>COUNTIFS('Trade Details'!$D$3:$D$5000,AL$2,'Trade Details'!$T$3:$T$5000,$A55)</f>
        <v>0</v>
      </c>
      <c r="AM55" s="14">
        <f>COUNTIFS('Trade Details'!$D$3:$D$5000,AM$2,'Trade Details'!$T$3:$T$5000,$A55)</f>
        <v>0</v>
      </c>
      <c r="AN55" s="42">
        <f>SUMIFS('Trade Details'!$R$3:$R$5000,'Trade Details'!$D$3:$D$5000,AN$2,'Trade Details'!$T$3:$T$5000,$A55)</f>
        <v>0</v>
      </c>
      <c r="AO55" s="42">
        <f>SUMIFS('Trade Details'!$R$3:$R$5000,'Trade Details'!$D$3:$D$5000,AO$2,'Trade Details'!$T$3:$T$5000,$A55)</f>
        <v>0</v>
      </c>
      <c r="AP55" s="42">
        <f>SUMIFS('Trade Details'!$R$3:$R$5000,'Trade Details'!$D$3:$D$5000,AP$2,'Trade Details'!$T$3:$T$5000,$A55)</f>
        <v>0</v>
      </c>
      <c r="AQ55" s="42">
        <f>SUMIFS('Trade Details'!$R$3:$R$5000,'Trade Details'!$D$3:$D$5000,AQ$2,'Trade Details'!$T$3:$T$5000,$A55)</f>
        <v>0</v>
      </c>
      <c r="AR55" s="42">
        <f>SUMIFS('Trade Details'!$R$3:$R$5000,'Trade Details'!$D$3:$D$5000,AR$2,'Trade Details'!$T$3:$T$5000,$A55)</f>
        <v>0</v>
      </c>
      <c r="AS55" s="42">
        <f>SUMIFS('Trade Details'!$R$3:$R$5000,'Trade Details'!$D$3:$D$5000,AS$2,'Trade Details'!$T$3:$T$5000,$A55)</f>
        <v>0</v>
      </c>
      <c r="AT55" s="60">
        <f t="shared" si="52"/>
        <v>0</v>
      </c>
      <c r="AU55" s="60">
        <f t="shared" si="53"/>
        <v>0</v>
      </c>
      <c r="AV55" s="60">
        <f t="shared" si="54"/>
        <v>0</v>
      </c>
      <c r="AW55" s="60">
        <f t="shared" si="55"/>
        <v>0</v>
      </c>
      <c r="AX55" s="60">
        <f t="shared" si="56"/>
        <v>0</v>
      </c>
      <c r="AY55" s="60">
        <f t="shared" si="57"/>
        <v>0</v>
      </c>
      <c r="AZ55" s="60">
        <f t="shared" si="58"/>
        <v>0</v>
      </c>
      <c r="BB55" s="110"/>
      <c r="BC55" s="110"/>
      <c r="BD55" s="110"/>
      <c r="BE55" s="110"/>
      <c r="BF55" s="110"/>
      <c r="BG55" s="110"/>
      <c r="BH55" s="110"/>
      <c r="BI55" s="110"/>
      <c r="BJ55" s="110"/>
      <c r="BK55" s="110"/>
      <c r="BL55" s="92">
        <f t="shared" si="27"/>
        <v>43616</v>
      </c>
      <c r="BM55" s="93"/>
      <c r="BN55" s="93"/>
      <c r="BO55" s="52"/>
      <c r="BZ55" t="str">
        <f t="shared" si="40"/>
        <v xml:space="preserve"> </v>
      </c>
      <c r="CA55" s="52" t="str">
        <f t="shared" si="25"/>
        <v xml:space="preserve"> </v>
      </c>
      <c r="CB55" s="11" t="str">
        <f t="shared" si="26"/>
        <v xml:space="preserve"> </v>
      </c>
    </row>
    <row r="56" spans="1:80" ht="15" hidden="1" customHeight="1" x14ac:dyDescent="0.25">
      <c r="A56" s="6">
        <f t="shared" si="59"/>
        <v>54</v>
      </c>
      <c r="B56" s="6">
        <f t="shared" si="61"/>
        <v>2020</v>
      </c>
      <c r="C56" s="6" t="s">
        <v>56</v>
      </c>
      <c r="D56" s="6">
        <f>COUNTIF('Trade Details'!T$3:T$5000,A56)</f>
        <v>0</v>
      </c>
      <c r="E56" s="14">
        <f>SUMIF('Trade Details'!T$3:T$5000,A56,'Trade Details'!Z$3:Z$5000)</f>
        <v>0</v>
      </c>
      <c r="F56" s="15">
        <f t="shared" si="42"/>
        <v>0</v>
      </c>
      <c r="G56" s="14">
        <f>SUMIF('Trade Details'!T$3:T$5000,A56,'Trade Details'!AA$3:AA$5000)</f>
        <v>0</v>
      </c>
      <c r="H56" s="15">
        <f t="shared" si="43"/>
        <v>0</v>
      </c>
      <c r="I56" s="16">
        <f>SUMIF('Trade Details'!T$3:T$5000,A56,'Trade Details'!V$3:V$5000)</f>
        <v>0</v>
      </c>
      <c r="J56" s="17">
        <f t="shared" si="44"/>
        <v>0</v>
      </c>
      <c r="K56" s="16">
        <f>SUMIF('Trade Details'!$T$3:$T$5000,$A56,'Trade Details'!W$3:W$5000)</f>
        <v>0</v>
      </c>
      <c r="L56" s="17">
        <f t="shared" si="45"/>
        <v>0</v>
      </c>
      <c r="M56" s="18">
        <f>SUMIF('Trade Details'!$T$3:$T$5000,$A56,'Trade Details'!X$3:X$5000)</f>
        <v>0</v>
      </c>
      <c r="N56" s="19">
        <f t="shared" si="46"/>
        <v>0</v>
      </c>
      <c r="O56" s="18">
        <f>SUMIF('Trade Details'!$T$3:$T$5000,$A56,'Trade Details'!Y$3:Y$5000)</f>
        <v>0</v>
      </c>
      <c r="P56" s="19">
        <f t="shared" si="47"/>
        <v>0</v>
      </c>
      <c r="Q56" s="44">
        <f>SUMIF('Trade Details'!$T$3:$T$5000,$A56,'Trade Details'!AB$3:AB$5000)</f>
        <v>0</v>
      </c>
      <c r="R56" s="44">
        <f>SUMIF('Trade Details'!$T$3:$T$5000,$A56,'Trade Details'!AD$3:AD$5000)</f>
        <v>0</v>
      </c>
      <c r="S56" s="44">
        <f t="shared" si="48"/>
        <v>0</v>
      </c>
      <c r="T56" s="88">
        <f>IF(D56=0,0,SUMIF('Trade Details'!T$3:T$5000,A56,'Trade Details'!AB$3:AB$5000))</f>
        <v>0</v>
      </c>
      <c r="U56" s="88">
        <f>IF(D56=0,0,SUMIF('Trade Details'!T$3:T$5000,A56,'Trade Details'!AD$3:AD$5000))</f>
        <v>0</v>
      </c>
      <c r="V56" s="88">
        <f>IF(D56=0,0,SUMIF('Trade Details'!T$3:T$5000,A56,'Trade Details'!O$3:O$5000))</f>
        <v>0</v>
      </c>
      <c r="W56" s="88">
        <f t="shared" si="18"/>
        <v>0</v>
      </c>
      <c r="X56" s="88">
        <f t="shared" si="19"/>
        <v>0</v>
      </c>
      <c r="Y56" s="88">
        <f t="shared" si="20"/>
        <v>0</v>
      </c>
      <c r="Z56" s="48">
        <f t="shared" si="49"/>
        <v>206679.28</v>
      </c>
      <c r="AA56" s="29">
        <f t="shared" si="50"/>
        <v>0</v>
      </c>
      <c r="AB56" s="51">
        <f>MAX(Z$2:Z56)</f>
        <v>206698.22</v>
      </c>
      <c r="AC56" s="97">
        <f t="shared" si="51"/>
        <v>9.1639568320551191E-5</v>
      </c>
      <c r="AD56" s="55">
        <f t="array" ref="AD56">MAX(IF('Trade Details'!T$3:T$5000=A56,'Trade Details'!AB$3:AB$5000))</f>
        <v>0</v>
      </c>
      <c r="AE56" s="32">
        <f>IF(AD56=0,0,INDEX('Trade Details'!AC$3:AC$5000,(MATCH(AD56,'Trade Details'!AB$3:AB$5000,0))))</f>
        <v>0</v>
      </c>
      <c r="AF56" s="36">
        <f t="array" ref="AF56">MIN(IF('Trade Details'!T$3:T$5000=A56,'Trade Details'!AD$3:AD$5000))</f>
        <v>0</v>
      </c>
      <c r="AG56" s="37">
        <f>IF(AF56=0,0,INDEX('Trade Details'!AC$3:AC$5000,(MATCH(AF56,'Trade Details'!AD$3:AD$5000,0))))</f>
        <v>0</v>
      </c>
      <c r="AH56" s="14">
        <f>COUNTIFS('Trade Details'!$D$3:$D$5000,AH$2,'Trade Details'!$T$3:$T$5000,$A56)</f>
        <v>0</v>
      </c>
      <c r="AI56" s="14">
        <f>COUNTIFS('Trade Details'!$D$3:$D$5000,AI$2,'Trade Details'!$T$3:$T$5000,$A56)</f>
        <v>0</v>
      </c>
      <c r="AJ56" s="14">
        <f>COUNTIFS('Trade Details'!$D$3:$D$5000,AJ$2,'Trade Details'!$T$3:$T$5000,$A56)</f>
        <v>0</v>
      </c>
      <c r="AK56" s="14">
        <f>COUNTIFS('Trade Details'!$D$3:$D$5000,AK$2,'Trade Details'!$T$3:$T$5000,$A56)</f>
        <v>0</v>
      </c>
      <c r="AL56" s="14">
        <f>COUNTIFS('Trade Details'!$D$3:$D$5000,AL$2,'Trade Details'!$T$3:$T$5000,$A56)</f>
        <v>0</v>
      </c>
      <c r="AM56" s="14">
        <f>COUNTIFS('Trade Details'!$D$3:$D$5000,AM$2,'Trade Details'!$T$3:$T$5000,$A56)</f>
        <v>0</v>
      </c>
      <c r="AN56" s="42">
        <f>SUMIFS('Trade Details'!$R$3:$R$5000,'Trade Details'!$D$3:$D$5000,AN$2,'Trade Details'!$T$3:$T$5000,$A56)</f>
        <v>0</v>
      </c>
      <c r="AO56" s="42">
        <f>SUMIFS('Trade Details'!$R$3:$R$5000,'Trade Details'!$D$3:$D$5000,AO$2,'Trade Details'!$T$3:$T$5000,$A56)</f>
        <v>0</v>
      </c>
      <c r="AP56" s="42">
        <f>SUMIFS('Trade Details'!$R$3:$R$5000,'Trade Details'!$D$3:$D$5000,AP$2,'Trade Details'!$T$3:$T$5000,$A56)</f>
        <v>0</v>
      </c>
      <c r="AQ56" s="42">
        <f>SUMIFS('Trade Details'!$R$3:$R$5000,'Trade Details'!$D$3:$D$5000,AQ$2,'Trade Details'!$T$3:$T$5000,$A56)</f>
        <v>0</v>
      </c>
      <c r="AR56" s="42">
        <f>SUMIFS('Trade Details'!$R$3:$R$5000,'Trade Details'!$D$3:$D$5000,AR$2,'Trade Details'!$T$3:$T$5000,$A56)</f>
        <v>0</v>
      </c>
      <c r="AS56" s="42">
        <f>SUMIFS('Trade Details'!$R$3:$R$5000,'Trade Details'!$D$3:$D$5000,AS$2,'Trade Details'!$T$3:$T$5000,$A56)</f>
        <v>0</v>
      </c>
      <c r="AT56" s="60">
        <f t="shared" si="52"/>
        <v>0</v>
      </c>
      <c r="AU56" s="60">
        <f t="shared" si="53"/>
        <v>0</v>
      </c>
      <c r="AV56" s="60">
        <f t="shared" si="54"/>
        <v>0</v>
      </c>
      <c r="AW56" s="60">
        <f t="shared" si="55"/>
        <v>0</v>
      </c>
      <c r="AX56" s="60">
        <f t="shared" si="56"/>
        <v>0</v>
      </c>
      <c r="AY56" s="60">
        <f t="shared" si="57"/>
        <v>0</v>
      </c>
      <c r="AZ56" s="60">
        <f t="shared" si="58"/>
        <v>0</v>
      </c>
      <c r="BB56" s="110"/>
      <c r="BC56" s="110"/>
      <c r="BD56" s="110"/>
      <c r="BE56" s="110"/>
      <c r="BF56" s="110"/>
      <c r="BG56" s="110"/>
      <c r="BH56" s="110"/>
      <c r="BI56" s="110"/>
      <c r="BJ56" s="110"/>
      <c r="BK56" s="110"/>
      <c r="BL56" s="92">
        <f t="shared" si="27"/>
        <v>43646</v>
      </c>
      <c r="BM56" s="93"/>
      <c r="BN56" s="93"/>
      <c r="BO56" s="52"/>
      <c r="BZ56" t="str">
        <f t="shared" si="40"/>
        <v xml:space="preserve"> </v>
      </c>
      <c r="CA56" s="52" t="str">
        <f t="shared" si="25"/>
        <v xml:space="preserve"> </v>
      </c>
      <c r="CB56" s="11" t="str">
        <f t="shared" si="26"/>
        <v xml:space="preserve"> </v>
      </c>
    </row>
    <row r="57" spans="1:80" ht="15" hidden="1" customHeight="1" x14ac:dyDescent="0.25">
      <c r="A57" s="6">
        <f t="shared" si="59"/>
        <v>55</v>
      </c>
      <c r="B57" s="6">
        <f t="shared" si="61"/>
        <v>2020</v>
      </c>
      <c r="C57" s="6" t="s">
        <v>77</v>
      </c>
      <c r="D57" s="6">
        <f>COUNTIF('Trade Details'!T$3:T$5000,A57)</f>
        <v>0</v>
      </c>
      <c r="E57" s="14">
        <f>SUMIF('Trade Details'!T$3:T$5000,A57,'Trade Details'!Z$3:Z$5000)</f>
        <v>0</v>
      </c>
      <c r="F57" s="15">
        <f t="shared" si="42"/>
        <v>0</v>
      </c>
      <c r="G57" s="14">
        <f>SUMIF('Trade Details'!T$3:T$5000,A57,'Trade Details'!AA$3:AA$5000)</f>
        <v>0</v>
      </c>
      <c r="H57" s="15">
        <f t="shared" si="43"/>
        <v>0</v>
      </c>
      <c r="I57" s="16">
        <f>SUMIF('Trade Details'!T$3:T$5000,A57,'Trade Details'!V$3:V$5000)</f>
        <v>0</v>
      </c>
      <c r="J57" s="17">
        <f t="shared" si="44"/>
        <v>0</v>
      </c>
      <c r="K57" s="16">
        <f>SUMIF('Trade Details'!$T$3:$T$5000,$A57,'Trade Details'!W$3:W$5000)</f>
        <v>0</v>
      </c>
      <c r="L57" s="17">
        <f t="shared" si="45"/>
        <v>0</v>
      </c>
      <c r="M57" s="18">
        <f>SUMIF('Trade Details'!$T$3:$T$5000,$A57,'Trade Details'!X$3:X$5000)</f>
        <v>0</v>
      </c>
      <c r="N57" s="19">
        <f t="shared" si="46"/>
        <v>0</v>
      </c>
      <c r="O57" s="18">
        <f>SUMIF('Trade Details'!$T$3:$T$5000,$A57,'Trade Details'!Y$3:Y$5000)</f>
        <v>0</v>
      </c>
      <c r="P57" s="19">
        <f t="shared" si="47"/>
        <v>0</v>
      </c>
      <c r="Q57" s="44">
        <f>SUMIF('Trade Details'!$T$3:$T$5000,$A57,'Trade Details'!AB$3:AB$5000)</f>
        <v>0</v>
      </c>
      <c r="R57" s="44">
        <f>SUMIF('Trade Details'!$T$3:$T$5000,$A57,'Trade Details'!AD$3:AD$5000)</f>
        <v>0</v>
      </c>
      <c r="S57" s="44">
        <f t="shared" si="48"/>
        <v>0</v>
      </c>
      <c r="T57" s="88">
        <f>IF(D57=0,0,SUMIF('Trade Details'!T$3:T$5000,A57,'Trade Details'!AB$3:AB$5000))</f>
        <v>0</v>
      </c>
      <c r="U57" s="88">
        <f>IF(D57=0,0,SUMIF('Trade Details'!T$3:T$5000,A57,'Trade Details'!AD$3:AD$5000))</f>
        <v>0</v>
      </c>
      <c r="V57" s="88">
        <f>IF(D57=0,0,SUMIF('Trade Details'!T$3:T$5000,A57,'Trade Details'!O$3:O$5000))</f>
        <v>0</v>
      </c>
      <c r="W57" s="88">
        <f t="shared" si="18"/>
        <v>0</v>
      </c>
      <c r="X57" s="88">
        <f t="shared" si="19"/>
        <v>0</v>
      </c>
      <c r="Y57" s="88">
        <f t="shared" si="20"/>
        <v>0</v>
      </c>
      <c r="Z57" s="48">
        <f t="shared" si="49"/>
        <v>206679.28</v>
      </c>
      <c r="AA57" s="29">
        <f t="shared" si="50"/>
        <v>0</v>
      </c>
      <c r="AB57" s="51">
        <f>MAX(Z$2:Z57)</f>
        <v>206698.22</v>
      </c>
      <c r="AC57" s="97">
        <f t="shared" si="51"/>
        <v>9.1639568320551191E-5</v>
      </c>
      <c r="AD57" s="55">
        <f t="array" ref="AD57">MAX(IF('Trade Details'!T$3:T$5000=A57,'Trade Details'!AB$3:AB$5000))</f>
        <v>0</v>
      </c>
      <c r="AE57" s="32">
        <f>IF(AD57=0,0,INDEX('Trade Details'!AC$3:AC$5000,(MATCH(AD57,'Trade Details'!AB$3:AB$5000,0))))</f>
        <v>0</v>
      </c>
      <c r="AF57" s="36">
        <f t="array" ref="AF57">MIN(IF('Trade Details'!T$3:T$5000=A57,'Trade Details'!AD$3:AD$5000))</f>
        <v>0</v>
      </c>
      <c r="AG57" s="37">
        <f>IF(AF57=0,0,INDEX('Trade Details'!AC$3:AC$5000,(MATCH(AF57,'Trade Details'!AD$3:AD$5000,0))))</f>
        <v>0</v>
      </c>
      <c r="AH57" s="14">
        <f>COUNTIFS('Trade Details'!$D$3:$D$5000,AH$2,'Trade Details'!$T$3:$T$5000,$A57)</f>
        <v>0</v>
      </c>
      <c r="AI57" s="14">
        <f>COUNTIFS('Trade Details'!$D$3:$D$5000,AI$2,'Trade Details'!$T$3:$T$5000,$A57)</f>
        <v>0</v>
      </c>
      <c r="AJ57" s="14">
        <f>COUNTIFS('Trade Details'!$D$3:$D$5000,AJ$2,'Trade Details'!$T$3:$T$5000,$A57)</f>
        <v>0</v>
      </c>
      <c r="AK57" s="14">
        <f>COUNTIFS('Trade Details'!$D$3:$D$5000,AK$2,'Trade Details'!$T$3:$T$5000,$A57)</f>
        <v>0</v>
      </c>
      <c r="AL57" s="14">
        <f>COUNTIFS('Trade Details'!$D$3:$D$5000,AL$2,'Trade Details'!$T$3:$T$5000,$A57)</f>
        <v>0</v>
      </c>
      <c r="AM57" s="14">
        <f>COUNTIFS('Trade Details'!$D$3:$D$5000,AM$2,'Trade Details'!$T$3:$T$5000,$A57)</f>
        <v>0</v>
      </c>
      <c r="AN57" s="42">
        <f>SUMIFS('Trade Details'!$R$3:$R$5000,'Trade Details'!$D$3:$D$5000,AN$2,'Trade Details'!$T$3:$T$5000,$A57)</f>
        <v>0</v>
      </c>
      <c r="AO57" s="42">
        <f>SUMIFS('Trade Details'!$R$3:$R$5000,'Trade Details'!$D$3:$D$5000,AO$2,'Trade Details'!$T$3:$T$5000,$A57)</f>
        <v>0</v>
      </c>
      <c r="AP57" s="42">
        <f>SUMIFS('Trade Details'!$R$3:$R$5000,'Trade Details'!$D$3:$D$5000,AP$2,'Trade Details'!$T$3:$T$5000,$A57)</f>
        <v>0</v>
      </c>
      <c r="AQ57" s="42">
        <f>SUMIFS('Trade Details'!$R$3:$R$5000,'Trade Details'!$D$3:$D$5000,AQ$2,'Trade Details'!$T$3:$T$5000,$A57)</f>
        <v>0</v>
      </c>
      <c r="AR57" s="42">
        <f>SUMIFS('Trade Details'!$R$3:$R$5000,'Trade Details'!$D$3:$D$5000,AR$2,'Trade Details'!$T$3:$T$5000,$A57)</f>
        <v>0</v>
      </c>
      <c r="AS57" s="42">
        <f>SUMIFS('Trade Details'!$R$3:$R$5000,'Trade Details'!$D$3:$D$5000,AS$2,'Trade Details'!$T$3:$T$5000,$A57)</f>
        <v>0</v>
      </c>
      <c r="AT57" s="60">
        <f t="shared" si="52"/>
        <v>0</v>
      </c>
      <c r="AU57" s="60">
        <f t="shared" si="53"/>
        <v>0</v>
      </c>
      <c r="AV57" s="60">
        <f t="shared" si="54"/>
        <v>0</v>
      </c>
      <c r="AW57" s="60">
        <f t="shared" si="55"/>
        <v>0</v>
      </c>
      <c r="AX57" s="60">
        <f t="shared" si="56"/>
        <v>0</v>
      </c>
      <c r="AY57" s="60">
        <f t="shared" si="57"/>
        <v>0</v>
      </c>
      <c r="AZ57" s="60">
        <f t="shared" si="58"/>
        <v>0</v>
      </c>
      <c r="BB57" s="110"/>
      <c r="BC57" s="110"/>
      <c r="BD57" s="110"/>
      <c r="BE57" s="110"/>
      <c r="BF57" s="110"/>
      <c r="BG57" s="110"/>
      <c r="BH57" s="110"/>
      <c r="BI57" s="110"/>
      <c r="BJ57" s="110"/>
      <c r="BK57" s="110"/>
      <c r="BL57" s="92">
        <f t="shared" si="27"/>
        <v>43677</v>
      </c>
      <c r="BM57" s="93"/>
      <c r="BN57" s="93"/>
      <c r="BO57" s="52"/>
      <c r="BZ57" t="str">
        <f t="shared" si="40"/>
        <v xml:space="preserve"> </v>
      </c>
      <c r="CA57" s="52" t="str">
        <f t="shared" si="25"/>
        <v xml:space="preserve"> </v>
      </c>
      <c r="CB57" s="11" t="str">
        <f t="shared" si="26"/>
        <v xml:space="preserve"> </v>
      </c>
    </row>
    <row r="58" spans="1:80" ht="15" hidden="1" customHeight="1" x14ac:dyDescent="0.25">
      <c r="A58" s="6">
        <f t="shared" si="59"/>
        <v>56</v>
      </c>
      <c r="B58" s="6">
        <f t="shared" si="61"/>
        <v>2020</v>
      </c>
      <c r="C58" s="6" t="s">
        <v>84</v>
      </c>
      <c r="D58" s="6">
        <f>COUNTIF('Trade Details'!T$3:T$5000,A58)</f>
        <v>0</v>
      </c>
      <c r="E58" s="14">
        <f>SUMIF('Trade Details'!T$3:T$5000,A58,'Trade Details'!Z$3:Z$5000)</f>
        <v>0</v>
      </c>
      <c r="F58" s="15">
        <f t="shared" si="42"/>
        <v>0</v>
      </c>
      <c r="G58" s="14">
        <f>SUMIF('Trade Details'!T$3:T$5000,A58,'Trade Details'!AA$3:AA$5000)</f>
        <v>0</v>
      </c>
      <c r="H58" s="15">
        <f t="shared" si="43"/>
        <v>0</v>
      </c>
      <c r="I58" s="16">
        <f>SUMIF('Trade Details'!T$3:T$5000,A58,'Trade Details'!V$3:V$5000)</f>
        <v>0</v>
      </c>
      <c r="J58" s="17">
        <f t="shared" si="44"/>
        <v>0</v>
      </c>
      <c r="K58" s="16">
        <f>SUMIF('Trade Details'!$T$3:$T$5000,$A58,'Trade Details'!W$3:W$5000)</f>
        <v>0</v>
      </c>
      <c r="L58" s="17">
        <f t="shared" si="45"/>
        <v>0</v>
      </c>
      <c r="M58" s="18">
        <f>SUMIF('Trade Details'!$T$3:$T$5000,$A58,'Trade Details'!X$3:X$5000)</f>
        <v>0</v>
      </c>
      <c r="N58" s="19">
        <f t="shared" si="46"/>
        <v>0</v>
      </c>
      <c r="O58" s="18">
        <f>SUMIF('Trade Details'!$T$3:$T$5000,$A58,'Trade Details'!Y$3:Y$5000)</f>
        <v>0</v>
      </c>
      <c r="P58" s="19">
        <f t="shared" si="47"/>
        <v>0</v>
      </c>
      <c r="Q58" s="44">
        <f>SUMIF('Trade Details'!$T$3:$T$5000,$A58,'Trade Details'!AB$3:AB$5000)</f>
        <v>0</v>
      </c>
      <c r="R58" s="44">
        <f>SUMIF('Trade Details'!$T$3:$T$5000,$A58,'Trade Details'!AD$3:AD$5000)</f>
        <v>0</v>
      </c>
      <c r="S58" s="44">
        <f t="shared" si="48"/>
        <v>0</v>
      </c>
      <c r="T58" s="88">
        <f>IF(D58=0,0,SUMIF('Trade Details'!T$3:T$5000,A58,'Trade Details'!AB$3:AB$5000))</f>
        <v>0</v>
      </c>
      <c r="U58" s="88">
        <f>IF(D58=0,0,SUMIF('Trade Details'!T$3:T$5000,A58,'Trade Details'!AD$3:AD$5000))</f>
        <v>0</v>
      </c>
      <c r="V58" s="88">
        <f>IF(D58=0,0,SUMIF('Trade Details'!T$3:T$5000,A58,'Trade Details'!O$3:O$5000))</f>
        <v>0</v>
      </c>
      <c r="W58" s="88">
        <f t="shared" si="18"/>
        <v>0</v>
      </c>
      <c r="X58" s="88">
        <f t="shared" si="19"/>
        <v>0</v>
      </c>
      <c r="Y58" s="88">
        <f t="shared" si="20"/>
        <v>0</v>
      </c>
      <c r="Z58" s="48">
        <f t="shared" si="49"/>
        <v>206679.28</v>
      </c>
      <c r="AA58" s="29">
        <f t="shared" si="50"/>
        <v>0</v>
      </c>
      <c r="AB58" s="51">
        <f>MAX(Z$2:Z58)</f>
        <v>206698.22</v>
      </c>
      <c r="AC58" s="97">
        <f t="shared" si="51"/>
        <v>9.1639568320551191E-5</v>
      </c>
      <c r="AD58" s="55">
        <f t="array" ref="AD58">MAX(IF('Trade Details'!T$3:T$5000=A58,'Trade Details'!AB$3:AB$5000))</f>
        <v>0</v>
      </c>
      <c r="AE58" s="32">
        <f>IF(AD58=0,0,INDEX('Trade Details'!AC$3:AC$5000,(MATCH(AD58,'Trade Details'!AB$3:AB$5000,0))))</f>
        <v>0</v>
      </c>
      <c r="AF58" s="36">
        <f t="array" ref="AF58">MIN(IF('Trade Details'!T$3:T$5000=A58,'Trade Details'!AD$3:AD$5000))</f>
        <v>0</v>
      </c>
      <c r="AG58" s="37">
        <f>IF(AF58=0,0,INDEX('Trade Details'!AC$3:AC$5000,(MATCH(AF58,'Trade Details'!AD$3:AD$5000,0))))</f>
        <v>0</v>
      </c>
      <c r="AH58" s="14">
        <f>COUNTIFS('Trade Details'!$D$3:$D$5000,AH$2,'Trade Details'!$T$3:$T$5000,$A58)</f>
        <v>0</v>
      </c>
      <c r="AI58" s="14">
        <f>COUNTIFS('Trade Details'!$D$3:$D$5000,AI$2,'Trade Details'!$T$3:$T$5000,$A58)</f>
        <v>0</v>
      </c>
      <c r="AJ58" s="14">
        <f>COUNTIFS('Trade Details'!$D$3:$D$5000,AJ$2,'Trade Details'!$T$3:$T$5000,$A58)</f>
        <v>0</v>
      </c>
      <c r="AK58" s="14">
        <f>COUNTIFS('Trade Details'!$D$3:$D$5000,AK$2,'Trade Details'!$T$3:$T$5000,$A58)</f>
        <v>0</v>
      </c>
      <c r="AL58" s="14">
        <f>COUNTIFS('Trade Details'!$D$3:$D$5000,AL$2,'Trade Details'!$T$3:$T$5000,$A58)</f>
        <v>0</v>
      </c>
      <c r="AM58" s="14">
        <f>COUNTIFS('Trade Details'!$D$3:$D$5000,AM$2,'Trade Details'!$T$3:$T$5000,$A58)</f>
        <v>0</v>
      </c>
      <c r="AN58" s="42">
        <f>SUMIFS('Trade Details'!$R$3:$R$5000,'Trade Details'!$D$3:$D$5000,AN$2,'Trade Details'!$T$3:$T$5000,$A58)</f>
        <v>0</v>
      </c>
      <c r="AO58" s="42">
        <f>SUMIFS('Trade Details'!$R$3:$R$5000,'Trade Details'!$D$3:$D$5000,AO$2,'Trade Details'!$T$3:$T$5000,$A58)</f>
        <v>0</v>
      </c>
      <c r="AP58" s="42">
        <f>SUMIFS('Trade Details'!$R$3:$R$5000,'Trade Details'!$D$3:$D$5000,AP$2,'Trade Details'!$T$3:$T$5000,$A58)</f>
        <v>0</v>
      </c>
      <c r="AQ58" s="42">
        <f>SUMIFS('Trade Details'!$R$3:$R$5000,'Trade Details'!$D$3:$D$5000,AQ$2,'Trade Details'!$T$3:$T$5000,$A58)</f>
        <v>0</v>
      </c>
      <c r="AR58" s="42">
        <f>SUMIFS('Trade Details'!$R$3:$R$5000,'Trade Details'!$D$3:$D$5000,AR$2,'Trade Details'!$T$3:$T$5000,$A58)</f>
        <v>0</v>
      </c>
      <c r="AS58" s="42">
        <f>SUMIFS('Trade Details'!$R$3:$R$5000,'Trade Details'!$D$3:$D$5000,AS$2,'Trade Details'!$T$3:$T$5000,$A58)</f>
        <v>0</v>
      </c>
      <c r="AT58" s="60">
        <f t="shared" si="52"/>
        <v>0</v>
      </c>
      <c r="AU58" s="60">
        <f t="shared" si="53"/>
        <v>0</v>
      </c>
      <c r="AV58" s="60">
        <f t="shared" si="54"/>
        <v>0</v>
      </c>
      <c r="AW58" s="60">
        <f t="shared" si="55"/>
        <v>0</v>
      </c>
      <c r="AX58" s="60">
        <f t="shared" si="56"/>
        <v>0</v>
      </c>
      <c r="AY58" s="60">
        <f t="shared" si="57"/>
        <v>0</v>
      </c>
      <c r="AZ58" s="60">
        <f t="shared" si="58"/>
        <v>0</v>
      </c>
      <c r="BB58" s="110"/>
      <c r="BC58" s="110"/>
      <c r="BD58" s="110"/>
      <c r="BE58" s="110"/>
      <c r="BF58" s="110"/>
      <c r="BG58" s="110"/>
      <c r="BH58" s="110"/>
      <c r="BI58" s="110"/>
      <c r="BJ58" s="110"/>
      <c r="BK58" s="110"/>
      <c r="BL58" s="92">
        <f t="shared" si="27"/>
        <v>43708</v>
      </c>
      <c r="BM58" s="93"/>
      <c r="BN58" s="93"/>
      <c r="BO58" s="52"/>
      <c r="BZ58" t="str">
        <f t="shared" si="40"/>
        <v xml:space="preserve"> </v>
      </c>
      <c r="CA58" s="52" t="str">
        <f t="shared" si="25"/>
        <v xml:space="preserve"> </v>
      </c>
      <c r="CB58" s="11" t="str">
        <f t="shared" si="26"/>
        <v xml:space="preserve"> </v>
      </c>
    </row>
    <row r="59" spans="1:80" ht="15" hidden="1" customHeight="1" x14ac:dyDescent="0.25">
      <c r="A59" s="6">
        <f t="shared" si="59"/>
        <v>57</v>
      </c>
      <c r="B59" s="6">
        <f t="shared" si="61"/>
        <v>2020</v>
      </c>
      <c r="C59" s="6" t="s">
        <v>58</v>
      </c>
      <c r="D59" s="6">
        <f>COUNTIF('Trade Details'!T$3:T$5000,A59)</f>
        <v>0</v>
      </c>
      <c r="E59" s="14">
        <f>SUMIF('Trade Details'!T$3:T$5000,A59,'Trade Details'!Z$3:Z$5000)</f>
        <v>0</v>
      </c>
      <c r="F59" s="15">
        <f t="shared" si="42"/>
        <v>0</v>
      </c>
      <c r="G59" s="14">
        <f>SUMIF('Trade Details'!T$3:T$5000,A59,'Trade Details'!AA$3:AA$5000)</f>
        <v>0</v>
      </c>
      <c r="H59" s="15">
        <f t="shared" si="43"/>
        <v>0</v>
      </c>
      <c r="I59" s="16">
        <f>SUMIF('Trade Details'!T$3:T$5000,A59,'Trade Details'!V$3:V$5000)</f>
        <v>0</v>
      </c>
      <c r="J59" s="17">
        <f t="shared" si="44"/>
        <v>0</v>
      </c>
      <c r="K59" s="16">
        <f>SUMIF('Trade Details'!$T$3:$T$5000,$A59,'Trade Details'!W$3:W$5000)</f>
        <v>0</v>
      </c>
      <c r="L59" s="17">
        <f t="shared" si="45"/>
        <v>0</v>
      </c>
      <c r="M59" s="18">
        <f>SUMIF('Trade Details'!$T$3:$T$5000,$A59,'Trade Details'!X$3:X$5000)</f>
        <v>0</v>
      </c>
      <c r="N59" s="19">
        <f t="shared" si="46"/>
        <v>0</v>
      </c>
      <c r="O59" s="18">
        <f>SUMIF('Trade Details'!$T$3:$T$5000,$A59,'Trade Details'!Y$3:Y$5000)</f>
        <v>0</v>
      </c>
      <c r="P59" s="19">
        <f t="shared" si="47"/>
        <v>0</v>
      </c>
      <c r="Q59" s="44">
        <f>SUMIF('Trade Details'!$T$3:$T$5000,$A59,'Trade Details'!AB$3:AB$5000)</f>
        <v>0</v>
      </c>
      <c r="R59" s="44">
        <f>SUMIF('Trade Details'!$T$3:$T$5000,$A59,'Trade Details'!AD$3:AD$5000)</f>
        <v>0</v>
      </c>
      <c r="S59" s="44">
        <f t="shared" si="48"/>
        <v>0</v>
      </c>
      <c r="T59" s="88">
        <f>IF(D59=0,0,SUMIF('Trade Details'!T$3:T$5000,A59,'Trade Details'!AB$3:AB$5000))</f>
        <v>0</v>
      </c>
      <c r="U59" s="88">
        <f>IF(D59=0,0,SUMIF('Trade Details'!T$3:T$5000,A59,'Trade Details'!AD$3:AD$5000))</f>
        <v>0</v>
      </c>
      <c r="V59" s="88">
        <f>IF(D59=0,0,SUMIF('Trade Details'!T$3:T$5000,A59,'Trade Details'!O$3:O$5000))</f>
        <v>0</v>
      </c>
      <c r="W59" s="88">
        <f t="shared" si="18"/>
        <v>0</v>
      </c>
      <c r="X59" s="88">
        <f t="shared" si="19"/>
        <v>0</v>
      </c>
      <c r="Y59" s="88">
        <f t="shared" si="20"/>
        <v>0</v>
      </c>
      <c r="Z59" s="48">
        <f t="shared" si="49"/>
        <v>206679.28</v>
      </c>
      <c r="AA59" s="29">
        <f t="shared" si="50"/>
        <v>0</v>
      </c>
      <c r="AB59" s="51">
        <f>MAX(Z$2:Z59)</f>
        <v>206698.22</v>
      </c>
      <c r="AC59" s="97">
        <f t="shared" si="51"/>
        <v>9.1639568320551191E-5</v>
      </c>
      <c r="AD59" s="55">
        <f t="array" ref="AD59">MAX(IF('Trade Details'!T$3:T$5000=A59,'Trade Details'!AB$3:AB$5000))</f>
        <v>0</v>
      </c>
      <c r="AE59" s="32">
        <f>IF(AD59=0,0,INDEX('Trade Details'!AC$3:AC$5000,(MATCH(AD59,'Trade Details'!AB$3:AB$5000,0))))</f>
        <v>0</v>
      </c>
      <c r="AF59" s="36">
        <f t="array" ref="AF59">MIN(IF('Trade Details'!T$3:T$5000=A59,'Trade Details'!AD$3:AD$5000))</f>
        <v>0</v>
      </c>
      <c r="AG59" s="37">
        <f>IF(AF59=0,0,INDEX('Trade Details'!AC$3:AC$5000,(MATCH(AF59,'Trade Details'!AD$3:AD$5000,0))))</f>
        <v>0</v>
      </c>
      <c r="AH59" s="14">
        <f>COUNTIFS('Trade Details'!$D$3:$D$5000,AH$2,'Trade Details'!$T$3:$T$5000,$A59)</f>
        <v>0</v>
      </c>
      <c r="AI59" s="14">
        <f>COUNTIFS('Trade Details'!$D$3:$D$5000,AI$2,'Trade Details'!$T$3:$T$5000,$A59)</f>
        <v>0</v>
      </c>
      <c r="AJ59" s="14">
        <f>COUNTIFS('Trade Details'!$D$3:$D$5000,AJ$2,'Trade Details'!$T$3:$T$5000,$A59)</f>
        <v>0</v>
      </c>
      <c r="AK59" s="14">
        <f>COUNTIFS('Trade Details'!$D$3:$D$5000,AK$2,'Trade Details'!$T$3:$T$5000,$A59)</f>
        <v>0</v>
      </c>
      <c r="AL59" s="14">
        <f>COUNTIFS('Trade Details'!$D$3:$D$5000,AL$2,'Trade Details'!$T$3:$T$5000,$A59)</f>
        <v>0</v>
      </c>
      <c r="AM59" s="14">
        <f>COUNTIFS('Trade Details'!$D$3:$D$5000,AM$2,'Trade Details'!$T$3:$T$5000,$A59)</f>
        <v>0</v>
      </c>
      <c r="AN59" s="42">
        <f>SUMIFS('Trade Details'!$R$3:$R$5000,'Trade Details'!$D$3:$D$5000,AN$2,'Trade Details'!$T$3:$T$5000,$A59)</f>
        <v>0</v>
      </c>
      <c r="AO59" s="42">
        <f>SUMIFS('Trade Details'!$R$3:$R$5000,'Trade Details'!$D$3:$D$5000,AO$2,'Trade Details'!$T$3:$T$5000,$A59)</f>
        <v>0</v>
      </c>
      <c r="AP59" s="42">
        <f>SUMIFS('Trade Details'!$R$3:$R$5000,'Trade Details'!$D$3:$D$5000,AP$2,'Trade Details'!$T$3:$T$5000,$A59)</f>
        <v>0</v>
      </c>
      <c r="AQ59" s="42">
        <f>SUMIFS('Trade Details'!$R$3:$R$5000,'Trade Details'!$D$3:$D$5000,AQ$2,'Trade Details'!$T$3:$T$5000,$A59)</f>
        <v>0</v>
      </c>
      <c r="AR59" s="42">
        <f>SUMIFS('Trade Details'!$R$3:$R$5000,'Trade Details'!$D$3:$D$5000,AR$2,'Trade Details'!$T$3:$T$5000,$A59)</f>
        <v>0</v>
      </c>
      <c r="AS59" s="42">
        <f>SUMIFS('Trade Details'!$R$3:$R$5000,'Trade Details'!$D$3:$D$5000,AS$2,'Trade Details'!$T$3:$T$5000,$A59)</f>
        <v>0</v>
      </c>
      <c r="AT59" s="60">
        <f t="shared" si="52"/>
        <v>0</v>
      </c>
      <c r="AU59" s="60">
        <f t="shared" si="53"/>
        <v>0</v>
      </c>
      <c r="AV59" s="60">
        <f t="shared" si="54"/>
        <v>0</v>
      </c>
      <c r="AW59" s="60">
        <f t="shared" si="55"/>
        <v>0</v>
      </c>
      <c r="AX59" s="60">
        <f t="shared" si="56"/>
        <v>0</v>
      </c>
      <c r="AY59" s="60">
        <f t="shared" si="57"/>
        <v>0</v>
      </c>
      <c r="AZ59" s="60">
        <f t="shared" si="58"/>
        <v>0</v>
      </c>
      <c r="BB59" s="110"/>
      <c r="BC59" s="110"/>
      <c r="BD59" s="110"/>
      <c r="BE59" s="110"/>
      <c r="BF59" s="110"/>
      <c r="BG59" s="110"/>
      <c r="BH59" s="110"/>
      <c r="BI59" s="110"/>
      <c r="BJ59" s="110"/>
      <c r="BK59" s="110"/>
      <c r="BL59" s="92">
        <f t="shared" si="27"/>
        <v>43738</v>
      </c>
      <c r="BM59" s="93"/>
      <c r="BN59" s="93"/>
      <c r="BO59" s="52"/>
      <c r="BZ59" t="str">
        <f t="shared" si="40"/>
        <v xml:space="preserve"> </v>
      </c>
      <c r="CA59" s="52" t="str">
        <f t="shared" si="25"/>
        <v xml:space="preserve"> </v>
      </c>
      <c r="CB59" s="11" t="str">
        <f t="shared" si="26"/>
        <v xml:space="preserve"> </v>
      </c>
    </row>
    <row r="60" spans="1:80" ht="15" hidden="1" customHeight="1" x14ac:dyDescent="0.25">
      <c r="A60" s="6">
        <f t="shared" si="59"/>
        <v>58</v>
      </c>
      <c r="B60" s="6">
        <f t="shared" si="61"/>
        <v>2020</v>
      </c>
      <c r="C60" s="6" t="s">
        <v>59</v>
      </c>
      <c r="D60" s="6">
        <f>COUNTIF('Trade Details'!T$3:T$5000,A60)</f>
        <v>0</v>
      </c>
      <c r="E60" s="14">
        <f>SUMIF('Trade Details'!T$3:T$5000,A60,'Trade Details'!Z$3:Z$5000)</f>
        <v>0</v>
      </c>
      <c r="F60" s="15">
        <f t="shared" si="42"/>
        <v>0</v>
      </c>
      <c r="G60" s="14">
        <f>SUMIF('Trade Details'!T$3:T$5000,A60,'Trade Details'!AA$3:AA$5000)</f>
        <v>0</v>
      </c>
      <c r="H60" s="15">
        <f t="shared" si="43"/>
        <v>0</v>
      </c>
      <c r="I60" s="16">
        <f>SUMIF('Trade Details'!T$3:T$5000,A60,'Trade Details'!V$3:V$5000)</f>
        <v>0</v>
      </c>
      <c r="J60" s="17">
        <f t="shared" si="44"/>
        <v>0</v>
      </c>
      <c r="K60" s="16">
        <f>SUMIF('Trade Details'!$T$3:$T$5000,$A60,'Trade Details'!W$3:W$5000)</f>
        <v>0</v>
      </c>
      <c r="L60" s="17">
        <f t="shared" si="45"/>
        <v>0</v>
      </c>
      <c r="M60" s="18">
        <f>SUMIF('Trade Details'!$T$3:$T$5000,$A60,'Trade Details'!X$3:X$5000)</f>
        <v>0</v>
      </c>
      <c r="N60" s="19">
        <f t="shared" si="46"/>
        <v>0</v>
      </c>
      <c r="O60" s="18">
        <f>SUMIF('Trade Details'!$T$3:$T$5000,$A60,'Trade Details'!Y$3:Y$5000)</f>
        <v>0</v>
      </c>
      <c r="P60" s="19">
        <f t="shared" si="47"/>
        <v>0</v>
      </c>
      <c r="Q60" s="44">
        <f>SUMIF('Trade Details'!$T$3:$T$5000,$A60,'Trade Details'!AB$3:AB$5000)</f>
        <v>0</v>
      </c>
      <c r="R60" s="44">
        <f>SUMIF('Trade Details'!$T$3:$T$5000,$A60,'Trade Details'!AD$3:AD$5000)</f>
        <v>0</v>
      </c>
      <c r="S60" s="44">
        <f t="shared" si="48"/>
        <v>0</v>
      </c>
      <c r="T60" s="88">
        <f>IF(D60=0,0,SUMIF('Trade Details'!T$3:T$5000,A60,'Trade Details'!AB$3:AB$5000))</f>
        <v>0</v>
      </c>
      <c r="U60" s="88">
        <f>IF(D60=0,0,SUMIF('Trade Details'!T$3:T$5000,A60,'Trade Details'!AD$3:AD$5000))</f>
        <v>0</v>
      </c>
      <c r="V60" s="88">
        <f>IF(D60=0,0,SUMIF('Trade Details'!T$3:T$5000,A60,'Trade Details'!O$3:O$5000))</f>
        <v>0</v>
      </c>
      <c r="W60" s="88">
        <f t="shared" si="18"/>
        <v>0</v>
      </c>
      <c r="X60" s="88">
        <f t="shared" si="19"/>
        <v>0</v>
      </c>
      <c r="Y60" s="88">
        <f t="shared" si="20"/>
        <v>0</v>
      </c>
      <c r="Z60" s="48">
        <f t="shared" si="49"/>
        <v>206679.28</v>
      </c>
      <c r="AA60" s="29">
        <f t="shared" si="50"/>
        <v>0</v>
      </c>
      <c r="AB60" s="51">
        <f>MAX(Z$2:Z60)</f>
        <v>206698.22</v>
      </c>
      <c r="AC60" s="97">
        <f t="shared" si="51"/>
        <v>9.1639568320551191E-5</v>
      </c>
      <c r="AD60" s="55">
        <f t="array" ref="AD60">MAX(IF('Trade Details'!T$3:T$5000=A60,'Trade Details'!AB$3:AB$5000))</f>
        <v>0</v>
      </c>
      <c r="AE60" s="32">
        <f>IF(AD60=0,0,INDEX('Trade Details'!AC$3:AC$5000,(MATCH(AD60,'Trade Details'!AB$3:AB$5000,0))))</f>
        <v>0</v>
      </c>
      <c r="AF60" s="36">
        <f t="array" ref="AF60">MIN(IF('Trade Details'!T$3:T$5000=A60,'Trade Details'!AD$3:AD$5000))</f>
        <v>0</v>
      </c>
      <c r="AG60" s="37">
        <f>IF(AF60=0,0,INDEX('Trade Details'!AC$3:AC$5000,(MATCH(AF60,'Trade Details'!AD$3:AD$5000,0))))</f>
        <v>0</v>
      </c>
      <c r="AH60" s="14">
        <f>COUNTIFS('Trade Details'!$D$3:$D$5000,AH$2,'Trade Details'!$T$3:$T$5000,$A60)</f>
        <v>0</v>
      </c>
      <c r="AI60" s="14">
        <f>COUNTIFS('Trade Details'!$D$3:$D$5000,AI$2,'Trade Details'!$T$3:$T$5000,$A60)</f>
        <v>0</v>
      </c>
      <c r="AJ60" s="14">
        <f>COUNTIFS('Trade Details'!$D$3:$D$5000,AJ$2,'Trade Details'!$T$3:$T$5000,$A60)</f>
        <v>0</v>
      </c>
      <c r="AK60" s="14">
        <f>COUNTIFS('Trade Details'!$D$3:$D$5000,AK$2,'Trade Details'!$T$3:$T$5000,$A60)</f>
        <v>0</v>
      </c>
      <c r="AL60" s="14">
        <f>COUNTIFS('Trade Details'!$D$3:$D$5000,AL$2,'Trade Details'!$T$3:$T$5000,$A60)</f>
        <v>0</v>
      </c>
      <c r="AM60" s="14">
        <f>COUNTIFS('Trade Details'!$D$3:$D$5000,AM$2,'Trade Details'!$T$3:$T$5000,$A60)</f>
        <v>0</v>
      </c>
      <c r="AN60" s="42">
        <f>SUMIFS('Trade Details'!$R$3:$R$5000,'Trade Details'!$D$3:$D$5000,AN$2,'Trade Details'!$T$3:$T$5000,$A60)</f>
        <v>0</v>
      </c>
      <c r="AO60" s="42">
        <f>SUMIFS('Trade Details'!$R$3:$R$5000,'Trade Details'!$D$3:$D$5000,AO$2,'Trade Details'!$T$3:$T$5000,$A60)</f>
        <v>0</v>
      </c>
      <c r="AP60" s="42">
        <f>SUMIFS('Trade Details'!$R$3:$R$5000,'Trade Details'!$D$3:$D$5000,AP$2,'Trade Details'!$T$3:$T$5000,$A60)</f>
        <v>0</v>
      </c>
      <c r="AQ60" s="42">
        <f>SUMIFS('Trade Details'!$R$3:$R$5000,'Trade Details'!$D$3:$D$5000,AQ$2,'Trade Details'!$T$3:$T$5000,$A60)</f>
        <v>0</v>
      </c>
      <c r="AR60" s="42">
        <f>SUMIFS('Trade Details'!$R$3:$R$5000,'Trade Details'!$D$3:$D$5000,AR$2,'Trade Details'!$T$3:$T$5000,$A60)</f>
        <v>0</v>
      </c>
      <c r="AS60" s="42">
        <f>SUMIFS('Trade Details'!$R$3:$R$5000,'Trade Details'!$D$3:$D$5000,AS$2,'Trade Details'!$T$3:$T$5000,$A60)</f>
        <v>0</v>
      </c>
      <c r="AT60" s="60">
        <f t="shared" si="52"/>
        <v>0</v>
      </c>
      <c r="AU60" s="60">
        <f t="shared" si="53"/>
        <v>0</v>
      </c>
      <c r="AV60" s="60">
        <f t="shared" si="54"/>
        <v>0</v>
      </c>
      <c r="AW60" s="60">
        <f t="shared" si="55"/>
        <v>0</v>
      </c>
      <c r="AX60" s="60">
        <f t="shared" si="56"/>
        <v>0</v>
      </c>
      <c r="AY60" s="60">
        <f t="shared" si="57"/>
        <v>0</v>
      </c>
      <c r="AZ60" s="60">
        <f t="shared" si="58"/>
        <v>0</v>
      </c>
      <c r="BB60" s="110"/>
      <c r="BC60" s="110"/>
      <c r="BD60" s="110"/>
      <c r="BE60" s="110"/>
      <c r="BF60" s="110"/>
      <c r="BG60" s="110"/>
      <c r="BH60" s="110"/>
      <c r="BI60" s="110"/>
      <c r="BJ60" s="110"/>
      <c r="BK60" s="110"/>
      <c r="BL60" s="92">
        <f t="shared" si="27"/>
        <v>43769</v>
      </c>
      <c r="BM60" s="93"/>
      <c r="BN60" s="93"/>
      <c r="BO60" s="52"/>
      <c r="BZ60" t="str">
        <f t="shared" si="40"/>
        <v xml:space="preserve"> </v>
      </c>
      <c r="CA60" s="52" t="str">
        <f t="shared" si="25"/>
        <v xml:space="preserve"> </v>
      </c>
      <c r="CB60" s="11" t="str">
        <f t="shared" si="26"/>
        <v xml:space="preserve"> </v>
      </c>
    </row>
    <row r="61" spans="1:80" ht="15" hidden="1" customHeight="1" x14ac:dyDescent="0.25">
      <c r="A61" s="6">
        <f t="shared" si="59"/>
        <v>59</v>
      </c>
      <c r="B61" s="6">
        <f t="shared" si="61"/>
        <v>2020</v>
      </c>
      <c r="C61" s="6" t="s">
        <v>60</v>
      </c>
      <c r="D61" s="6">
        <f>COUNTIF('Trade Details'!T$3:T$5000,A61)</f>
        <v>0</v>
      </c>
      <c r="E61" s="14">
        <f>SUMIF('Trade Details'!T$3:T$5000,A61,'Trade Details'!Z$3:Z$5000)</f>
        <v>0</v>
      </c>
      <c r="F61" s="15">
        <f t="shared" si="42"/>
        <v>0</v>
      </c>
      <c r="G61" s="14">
        <f>SUMIF('Trade Details'!T$3:T$5000,A61,'Trade Details'!AA$3:AA$5000)</f>
        <v>0</v>
      </c>
      <c r="H61" s="15">
        <f t="shared" si="43"/>
        <v>0</v>
      </c>
      <c r="I61" s="16">
        <f>SUMIF('Trade Details'!T$3:T$5000,A61,'Trade Details'!V$3:V$5000)</f>
        <v>0</v>
      </c>
      <c r="J61" s="17">
        <f t="shared" si="44"/>
        <v>0</v>
      </c>
      <c r="K61" s="16">
        <f>SUMIF('Trade Details'!$T$3:$T$5000,$A61,'Trade Details'!W$3:W$5000)</f>
        <v>0</v>
      </c>
      <c r="L61" s="17">
        <f t="shared" si="45"/>
        <v>0</v>
      </c>
      <c r="M61" s="18">
        <f>SUMIF('Trade Details'!$T$3:$T$5000,$A61,'Trade Details'!X$3:X$5000)</f>
        <v>0</v>
      </c>
      <c r="N61" s="19">
        <f t="shared" si="46"/>
        <v>0</v>
      </c>
      <c r="O61" s="18">
        <f>SUMIF('Trade Details'!$T$3:$T$5000,$A61,'Trade Details'!Y$3:Y$5000)</f>
        <v>0</v>
      </c>
      <c r="P61" s="19">
        <f t="shared" si="47"/>
        <v>0</v>
      </c>
      <c r="Q61" s="44">
        <f>SUMIF('Trade Details'!$T$3:$T$5000,$A61,'Trade Details'!AB$3:AB$5000)</f>
        <v>0</v>
      </c>
      <c r="R61" s="44">
        <f>SUMIF('Trade Details'!$T$3:$T$5000,$A61,'Trade Details'!AD$3:AD$5000)</f>
        <v>0</v>
      </c>
      <c r="S61" s="44">
        <f t="shared" si="48"/>
        <v>0</v>
      </c>
      <c r="T61" s="88">
        <f>IF(D61=0,0,SUMIF('Trade Details'!T$3:T$5000,A61,'Trade Details'!AB$3:AB$5000))</f>
        <v>0</v>
      </c>
      <c r="U61" s="88">
        <f>IF(D61=0,0,SUMIF('Trade Details'!T$3:T$5000,A61,'Trade Details'!AD$3:AD$5000))</f>
        <v>0</v>
      </c>
      <c r="V61" s="88">
        <f>IF(D61=0,0,SUMIF('Trade Details'!T$3:T$5000,A61,'Trade Details'!O$3:O$5000))</f>
        <v>0</v>
      </c>
      <c r="W61" s="88">
        <f t="shared" si="18"/>
        <v>0</v>
      </c>
      <c r="X61" s="88">
        <f t="shared" si="19"/>
        <v>0</v>
      </c>
      <c r="Y61" s="88">
        <f t="shared" si="20"/>
        <v>0</v>
      </c>
      <c r="Z61" s="48">
        <f t="shared" si="49"/>
        <v>206679.28</v>
      </c>
      <c r="AA61" s="29">
        <f t="shared" si="50"/>
        <v>0</v>
      </c>
      <c r="AB61" s="51">
        <f>MAX(Z$2:Z61)</f>
        <v>206698.22</v>
      </c>
      <c r="AC61" s="97">
        <f t="shared" si="51"/>
        <v>9.1639568320551191E-5</v>
      </c>
      <c r="AD61" s="55">
        <f t="array" ref="AD61">MAX(IF('Trade Details'!T$3:T$5000=A61,'Trade Details'!AB$3:AB$5000))</f>
        <v>0</v>
      </c>
      <c r="AE61" s="32">
        <f>IF(AD61=0,0,INDEX('Trade Details'!AC$3:AC$5000,(MATCH(AD61,'Trade Details'!AB$3:AB$5000,0))))</f>
        <v>0</v>
      </c>
      <c r="AF61" s="36">
        <f t="array" ref="AF61">MIN(IF('Trade Details'!T$3:T$5000=A61,'Trade Details'!AD$3:AD$5000))</f>
        <v>0</v>
      </c>
      <c r="AG61" s="37">
        <f>IF(AF61=0,0,INDEX('Trade Details'!AC$3:AC$5000,(MATCH(AF61,'Trade Details'!AD$3:AD$5000,0))))</f>
        <v>0</v>
      </c>
      <c r="AH61" s="14">
        <f>COUNTIFS('Trade Details'!$D$3:$D$5000,AH$2,'Trade Details'!$T$3:$T$5000,$A61)</f>
        <v>0</v>
      </c>
      <c r="AI61" s="14">
        <f>COUNTIFS('Trade Details'!$D$3:$D$5000,AI$2,'Trade Details'!$T$3:$T$5000,$A61)</f>
        <v>0</v>
      </c>
      <c r="AJ61" s="14">
        <f>COUNTIFS('Trade Details'!$D$3:$D$5000,AJ$2,'Trade Details'!$T$3:$T$5000,$A61)</f>
        <v>0</v>
      </c>
      <c r="AK61" s="14">
        <f>COUNTIFS('Trade Details'!$D$3:$D$5000,AK$2,'Trade Details'!$T$3:$T$5000,$A61)</f>
        <v>0</v>
      </c>
      <c r="AL61" s="14">
        <f>COUNTIFS('Trade Details'!$D$3:$D$5000,AL$2,'Trade Details'!$T$3:$T$5000,$A61)</f>
        <v>0</v>
      </c>
      <c r="AM61" s="14">
        <f>COUNTIFS('Trade Details'!$D$3:$D$5000,AM$2,'Trade Details'!$T$3:$T$5000,$A61)</f>
        <v>0</v>
      </c>
      <c r="AN61" s="42">
        <f>SUMIFS('Trade Details'!$R$3:$R$5000,'Trade Details'!$D$3:$D$5000,AN$2,'Trade Details'!$T$3:$T$5000,$A61)</f>
        <v>0</v>
      </c>
      <c r="AO61" s="42">
        <f>SUMIFS('Trade Details'!$R$3:$R$5000,'Trade Details'!$D$3:$D$5000,AO$2,'Trade Details'!$T$3:$T$5000,$A61)</f>
        <v>0</v>
      </c>
      <c r="AP61" s="42">
        <f>SUMIFS('Trade Details'!$R$3:$R$5000,'Trade Details'!$D$3:$D$5000,AP$2,'Trade Details'!$T$3:$T$5000,$A61)</f>
        <v>0</v>
      </c>
      <c r="AQ61" s="42">
        <f>SUMIFS('Trade Details'!$R$3:$R$5000,'Trade Details'!$D$3:$D$5000,AQ$2,'Trade Details'!$T$3:$T$5000,$A61)</f>
        <v>0</v>
      </c>
      <c r="AR61" s="42">
        <f>SUMIFS('Trade Details'!$R$3:$R$5000,'Trade Details'!$D$3:$D$5000,AR$2,'Trade Details'!$T$3:$T$5000,$A61)</f>
        <v>0</v>
      </c>
      <c r="AS61" s="42">
        <f>SUMIFS('Trade Details'!$R$3:$R$5000,'Trade Details'!$D$3:$D$5000,AS$2,'Trade Details'!$T$3:$T$5000,$A61)</f>
        <v>0</v>
      </c>
      <c r="AT61" s="60">
        <f t="shared" si="52"/>
        <v>0</v>
      </c>
      <c r="AU61" s="60">
        <f t="shared" si="53"/>
        <v>0</v>
      </c>
      <c r="AV61" s="60">
        <f t="shared" si="54"/>
        <v>0</v>
      </c>
      <c r="AW61" s="60">
        <f t="shared" si="55"/>
        <v>0</v>
      </c>
      <c r="AX61" s="60">
        <f t="shared" si="56"/>
        <v>0</v>
      </c>
      <c r="AY61" s="60">
        <f t="shared" si="57"/>
        <v>0</v>
      </c>
      <c r="AZ61" s="60">
        <f t="shared" si="58"/>
        <v>0</v>
      </c>
      <c r="BB61" s="110"/>
      <c r="BC61" s="110"/>
      <c r="BD61" s="110"/>
      <c r="BE61" s="110"/>
      <c r="BF61" s="110"/>
      <c r="BG61" s="110"/>
      <c r="BH61" s="110"/>
      <c r="BI61" s="110"/>
      <c r="BJ61" s="110"/>
      <c r="BK61" s="110"/>
      <c r="BL61" s="92">
        <f t="shared" si="27"/>
        <v>43799</v>
      </c>
      <c r="BM61" s="93"/>
      <c r="BN61" s="93"/>
      <c r="BO61" s="52"/>
      <c r="BZ61" t="str">
        <f t="shared" si="40"/>
        <v xml:space="preserve"> </v>
      </c>
      <c r="CA61" s="52" t="str">
        <f t="shared" si="25"/>
        <v xml:space="preserve"> </v>
      </c>
      <c r="CB61" s="11" t="str">
        <f t="shared" si="26"/>
        <v xml:space="preserve"> </v>
      </c>
    </row>
    <row r="62" spans="1:80" ht="15" hidden="1" customHeight="1" x14ac:dyDescent="0.25">
      <c r="A62" s="6">
        <f t="shared" si="59"/>
        <v>60</v>
      </c>
      <c r="B62" s="6">
        <f t="shared" si="61"/>
        <v>2020</v>
      </c>
      <c r="C62" s="6" t="s">
        <v>61</v>
      </c>
      <c r="D62" s="6">
        <f>COUNTIF('Trade Details'!T$3:T$5000,A62)</f>
        <v>0</v>
      </c>
      <c r="E62" s="14">
        <f>SUMIF('Trade Details'!T$3:T$5000,A62,'Trade Details'!Z$3:Z$5000)</f>
        <v>0</v>
      </c>
      <c r="F62" s="15">
        <f t="shared" si="42"/>
        <v>0</v>
      </c>
      <c r="G62" s="14">
        <f>SUMIF('Trade Details'!T$3:T$5000,A62,'Trade Details'!AA$3:AA$5000)</f>
        <v>0</v>
      </c>
      <c r="H62" s="15">
        <f t="shared" si="43"/>
        <v>0</v>
      </c>
      <c r="I62" s="16">
        <f>SUMIF('Trade Details'!T$3:T$5000,A62,'Trade Details'!V$3:V$5000)</f>
        <v>0</v>
      </c>
      <c r="J62" s="17">
        <f t="shared" si="44"/>
        <v>0</v>
      </c>
      <c r="K62" s="16">
        <f>SUMIF('Trade Details'!$T$3:$T$5000,$A62,'Trade Details'!W$3:W$5000)</f>
        <v>0</v>
      </c>
      <c r="L62" s="17">
        <f t="shared" si="45"/>
        <v>0</v>
      </c>
      <c r="M62" s="18">
        <f>SUMIF('Trade Details'!$T$3:$T$5000,$A62,'Trade Details'!X$3:X$5000)</f>
        <v>0</v>
      </c>
      <c r="N62" s="19">
        <f t="shared" si="46"/>
        <v>0</v>
      </c>
      <c r="O62" s="18">
        <f>SUMIF('Trade Details'!$T$3:$T$5000,$A62,'Trade Details'!Y$3:Y$5000)</f>
        <v>0</v>
      </c>
      <c r="P62" s="19">
        <f t="shared" si="47"/>
        <v>0</v>
      </c>
      <c r="Q62" s="44">
        <f>SUMIF('Trade Details'!$T$3:$T$5000,$A62,'Trade Details'!AB$3:AB$5000)</f>
        <v>0</v>
      </c>
      <c r="R62" s="44">
        <f>SUMIF('Trade Details'!$T$3:$T$5000,$A62,'Trade Details'!AD$3:AD$5000)</f>
        <v>0</v>
      </c>
      <c r="S62" s="44">
        <f t="shared" si="48"/>
        <v>0</v>
      </c>
      <c r="T62" s="88">
        <f>IF(D62=0,0,SUMIF('Trade Details'!T$3:T$5000,A62,'Trade Details'!AB$3:AB$5000))</f>
        <v>0</v>
      </c>
      <c r="U62" s="88">
        <f>IF(D62=0,0,SUMIF('Trade Details'!T$3:T$5000,A62,'Trade Details'!AD$3:AD$5000))</f>
        <v>0</v>
      </c>
      <c r="V62" s="88">
        <f>IF(D62=0,0,SUMIF('Trade Details'!T$3:T$5000,A62,'Trade Details'!O$3:O$5000))</f>
        <v>0</v>
      </c>
      <c r="W62" s="88">
        <f t="shared" si="18"/>
        <v>0</v>
      </c>
      <c r="X62" s="88">
        <f t="shared" si="19"/>
        <v>0</v>
      </c>
      <c r="Y62" s="88">
        <f t="shared" si="20"/>
        <v>0</v>
      </c>
      <c r="Z62" s="48">
        <f t="shared" si="49"/>
        <v>206679.28</v>
      </c>
      <c r="AA62" s="29">
        <f t="shared" si="50"/>
        <v>0</v>
      </c>
      <c r="AB62" s="51">
        <f>MAX(Z$2:Z62)</f>
        <v>206698.22</v>
      </c>
      <c r="AC62" s="97">
        <f t="shared" si="51"/>
        <v>9.1639568320551191E-5</v>
      </c>
      <c r="AD62" s="55">
        <f t="array" ref="AD62">MAX(IF('Trade Details'!T$3:T$5000=A62,'Trade Details'!AB$3:AB$5000))</f>
        <v>0</v>
      </c>
      <c r="AE62" s="32">
        <f>IF(AD62=0,0,INDEX('Trade Details'!AC$3:AC$5000,(MATCH(AD62,'Trade Details'!AB$3:AB$5000,0))))</f>
        <v>0</v>
      </c>
      <c r="AF62" s="36">
        <f t="array" ref="AF62">MIN(IF('Trade Details'!T$3:T$5000=A62,'Trade Details'!AD$3:AD$5000))</f>
        <v>0</v>
      </c>
      <c r="AG62" s="37">
        <f>IF(AF62=0,0,INDEX('Trade Details'!AC$3:AC$5000,(MATCH(AF62,'Trade Details'!AD$3:AD$5000,0))))</f>
        <v>0</v>
      </c>
      <c r="AH62" s="14">
        <f>COUNTIFS('Trade Details'!$D$3:$D$5000,AH$2,'Trade Details'!$T$3:$T$5000,$A62)</f>
        <v>0</v>
      </c>
      <c r="AI62" s="14">
        <f>COUNTIFS('Trade Details'!$D$3:$D$5000,AI$2,'Trade Details'!$T$3:$T$5000,$A62)</f>
        <v>0</v>
      </c>
      <c r="AJ62" s="14">
        <f>COUNTIFS('Trade Details'!$D$3:$D$5000,AJ$2,'Trade Details'!$T$3:$T$5000,$A62)</f>
        <v>0</v>
      </c>
      <c r="AK62" s="14">
        <f>COUNTIFS('Trade Details'!$D$3:$D$5000,AK$2,'Trade Details'!$T$3:$T$5000,$A62)</f>
        <v>0</v>
      </c>
      <c r="AL62" s="14">
        <f>COUNTIFS('Trade Details'!$D$3:$D$5000,AL$2,'Trade Details'!$T$3:$T$5000,$A62)</f>
        <v>0</v>
      </c>
      <c r="AM62" s="14">
        <f>COUNTIFS('Trade Details'!$D$3:$D$5000,AM$2,'Trade Details'!$T$3:$T$5000,$A62)</f>
        <v>0</v>
      </c>
      <c r="AN62" s="42">
        <f>SUMIFS('Trade Details'!$R$3:$R$5000,'Trade Details'!$D$3:$D$5000,AN$2,'Trade Details'!$T$3:$T$5000,$A62)</f>
        <v>0</v>
      </c>
      <c r="AO62" s="42">
        <f>SUMIFS('Trade Details'!$R$3:$R$5000,'Trade Details'!$D$3:$D$5000,AO$2,'Trade Details'!$T$3:$T$5000,$A62)</f>
        <v>0</v>
      </c>
      <c r="AP62" s="42">
        <f>SUMIFS('Trade Details'!$R$3:$R$5000,'Trade Details'!$D$3:$D$5000,AP$2,'Trade Details'!$T$3:$T$5000,$A62)</f>
        <v>0</v>
      </c>
      <c r="AQ62" s="42">
        <f>SUMIFS('Trade Details'!$R$3:$R$5000,'Trade Details'!$D$3:$D$5000,AQ$2,'Trade Details'!$T$3:$T$5000,$A62)</f>
        <v>0</v>
      </c>
      <c r="AR62" s="42">
        <f>SUMIFS('Trade Details'!$R$3:$R$5000,'Trade Details'!$D$3:$D$5000,AR$2,'Trade Details'!$T$3:$T$5000,$A62)</f>
        <v>0</v>
      </c>
      <c r="AS62" s="42">
        <f>SUMIFS('Trade Details'!$R$3:$R$5000,'Trade Details'!$D$3:$D$5000,AS$2,'Trade Details'!$T$3:$T$5000,$A62)</f>
        <v>0</v>
      </c>
      <c r="AT62" s="60">
        <f t="shared" si="52"/>
        <v>0</v>
      </c>
      <c r="AU62" s="60">
        <f t="shared" si="53"/>
        <v>0</v>
      </c>
      <c r="AV62" s="60">
        <f t="shared" si="54"/>
        <v>0</v>
      </c>
      <c r="AW62" s="60">
        <f t="shared" si="55"/>
        <v>0</v>
      </c>
      <c r="AX62" s="60">
        <f t="shared" si="56"/>
        <v>0</v>
      </c>
      <c r="AY62" s="60">
        <f t="shared" si="57"/>
        <v>0</v>
      </c>
      <c r="AZ62" s="60">
        <f t="shared" si="58"/>
        <v>0</v>
      </c>
      <c r="BB62" s="110"/>
      <c r="BC62" s="110"/>
      <c r="BD62" s="110"/>
      <c r="BE62" s="110"/>
      <c r="BF62" s="110"/>
      <c r="BG62" s="110"/>
      <c r="BH62" s="110"/>
      <c r="BI62" s="110"/>
      <c r="BJ62" s="110"/>
      <c r="BK62" s="110"/>
      <c r="BL62" s="92">
        <f t="shared" si="27"/>
        <v>43830</v>
      </c>
      <c r="BM62" s="93"/>
      <c r="BN62" s="93"/>
      <c r="BO62" s="52"/>
      <c r="BZ62" t="str">
        <f t="shared" si="40"/>
        <v xml:space="preserve"> </v>
      </c>
      <c r="CA62" s="52" t="str">
        <f t="shared" si="25"/>
        <v xml:space="preserve"> </v>
      </c>
      <c r="CB62" s="11" t="str">
        <f t="shared" si="26"/>
        <v xml:space="preserve"> </v>
      </c>
    </row>
    <row r="63" spans="1:80" x14ac:dyDescent="0.25">
      <c r="Q63" s="45"/>
      <c r="R63" s="45"/>
      <c r="S63" s="45"/>
      <c r="T63" s="45"/>
      <c r="U63" s="45"/>
      <c r="V63" s="45"/>
      <c r="W63" s="90"/>
      <c r="X63" s="90"/>
      <c r="Y63" s="45"/>
      <c r="Z63" s="49"/>
      <c r="AA63" s="7"/>
      <c r="AB63" s="52"/>
      <c r="AC63" s="98"/>
      <c r="AD63" s="56"/>
      <c r="AE63" s="31"/>
      <c r="AF63" s="58"/>
      <c r="AT63" s="61"/>
      <c r="AU63" s="61"/>
      <c r="AV63" s="61"/>
      <c r="AW63" s="61"/>
      <c r="AX63" s="61"/>
      <c r="AY63" s="61"/>
      <c r="AZ63" s="61"/>
      <c r="BB63" s="110"/>
      <c r="BC63" s="110"/>
      <c r="BD63" s="110"/>
      <c r="BE63" s="110"/>
      <c r="BF63" s="110"/>
      <c r="BG63" s="110"/>
      <c r="BH63" s="110"/>
      <c r="BI63" s="110"/>
      <c r="BJ63" s="110"/>
      <c r="BK63" s="110"/>
    </row>
    <row r="64" spans="1:80" x14ac:dyDescent="0.25">
      <c r="Q64" s="45"/>
      <c r="R64" s="45"/>
      <c r="S64" s="45"/>
      <c r="T64" s="45"/>
      <c r="U64" s="45"/>
      <c r="V64" s="45"/>
      <c r="W64" s="90"/>
      <c r="X64" s="90"/>
      <c r="Y64" s="45"/>
      <c r="Z64" s="49"/>
      <c r="AA64" s="7"/>
      <c r="AB64" s="52"/>
      <c r="AC64" s="98"/>
      <c r="AD64" s="56"/>
      <c r="AE64" s="31"/>
      <c r="AF64" s="58"/>
      <c r="AH64" s="107" t="s">
        <v>85</v>
      </c>
      <c r="AI64" s="108"/>
      <c r="AJ64" s="108"/>
      <c r="AK64" s="108"/>
      <c r="AL64" s="108"/>
      <c r="AM64" s="109"/>
      <c r="AN64" s="105" t="s">
        <v>86</v>
      </c>
      <c r="AO64" s="105"/>
      <c r="AP64" s="105"/>
      <c r="AQ64" s="105"/>
      <c r="AR64" s="105"/>
      <c r="AS64" s="105"/>
      <c r="AT64" s="103" t="s">
        <v>87</v>
      </c>
      <c r="AU64" s="103"/>
      <c r="AV64" s="103"/>
      <c r="AW64" s="103"/>
      <c r="AX64" s="103"/>
      <c r="AY64" s="103"/>
      <c r="AZ64" s="103"/>
      <c r="BB64" s="110"/>
      <c r="BC64" s="110"/>
      <c r="BD64" s="110"/>
      <c r="BE64" s="110"/>
      <c r="BF64" s="110"/>
      <c r="BG64" s="110"/>
      <c r="BH64" s="110"/>
      <c r="BI64" s="110"/>
      <c r="BJ64" s="110"/>
      <c r="BK64" s="110"/>
    </row>
    <row r="65" spans="2:63" x14ac:dyDescent="0.25">
      <c r="B65" s="66" t="s">
        <v>50</v>
      </c>
      <c r="C65" s="66" t="s">
        <v>78</v>
      </c>
      <c r="D65" s="66" t="s">
        <v>62</v>
      </c>
      <c r="E65" s="67" t="s">
        <v>63</v>
      </c>
      <c r="F65" s="67" t="s">
        <v>65</v>
      </c>
      <c r="G65" s="67" t="s">
        <v>64</v>
      </c>
      <c r="H65" s="67" t="s">
        <v>66</v>
      </c>
      <c r="I65" s="68" t="s">
        <v>31</v>
      </c>
      <c r="J65" s="68" t="s">
        <v>67</v>
      </c>
      <c r="K65" s="68" t="s">
        <v>34</v>
      </c>
      <c r="L65" s="68" t="s">
        <v>68</v>
      </c>
      <c r="M65" s="69" t="s">
        <v>35</v>
      </c>
      <c r="N65" s="69" t="s">
        <v>69</v>
      </c>
      <c r="O65" s="69" t="s">
        <v>70</v>
      </c>
      <c r="P65" s="69" t="s">
        <v>71</v>
      </c>
      <c r="Q65" s="73" t="s">
        <v>72</v>
      </c>
      <c r="R65" s="73" t="s">
        <v>73</v>
      </c>
      <c r="S65" s="73" t="s">
        <v>74</v>
      </c>
      <c r="T65" s="87" t="s">
        <v>95</v>
      </c>
      <c r="U65" s="87" t="s">
        <v>96</v>
      </c>
      <c r="V65" s="87" t="s">
        <v>98</v>
      </c>
      <c r="W65" s="87" t="s">
        <v>97</v>
      </c>
      <c r="X65" s="87" t="s">
        <v>99</v>
      </c>
      <c r="Y65" s="87" t="s">
        <v>100</v>
      </c>
      <c r="Z65" s="47">
        <v>200000</v>
      </c>
      <c r="AA65" s="71" t="s">
        <v>76</v>
      </c>
      <c r="AB65" s="74" t="s">
        <v>79</v>
      </c>
      <c r="AC65" s="99" t="s">
        <v>80</v>
      </c>
      <c r="AD65" s="75" t="s">
        <v>81</v>
      </c>
      <c r="AE65" s="67" t="s">
        <v>83</v>
      </c>
      <c r="AF65" s="76" t="s">
        <v>82</v>
      </c>
      <c r="AG65" s="68" t="s">
        <v>83</v>
      </c>
      <c r="AH65" s="23" t="s">
        <v>16</v>
      </c>
      <c r="AI65" s="23" t="s">
        <v>17</v>
      </c>
      <c r="AJ65" s="23" t="s">
        <v>20</v>
      </c>
      <c r="AK65" s="23" t="s">
        <v>21</v>
      </c>
      <c r="AL65" s="23" t="s">
        <v>26</v>
      </c>
      <c r="AM65" s="23" t="s">
        <v>27</v>
      </c>
      <c r="AN65" s="64" t="s">
        <v>16</v>
      </c>
      <c r="AO65" s="64" t="s">
        <v>17</v>
      </c>
      <c r="AP65" s="64" t="s">
        <v>20</v>
      </c>
      <c r="AQ65" s="64" t="s">
        <v>21</v>
      </c>
      <c r="AR65" s="64" t="s">
        <v>26</v>
      </c>
      <c r="AS65" s="64" t="s">
        <v>27</v>
      </c>
      <c r="AT65" s="65" t="s">
        <v>16</v>
      </c>
      <c r="AU65" s="65" t="s">
        <v>17</v>
      </c>
      <c r="AV65" s="65" t="s">
        <v>20</v>
      </c>
      <c r="AW65" s="65" t="s">
        <v>21</v>
      </c>
      <c r="AX65" s="65" t="s">
        <v>26</v>
      </c>
      <c r="AY65" s="65" t="s">
        <v>27</v>
      </c>
      <c r="AZ65" s="65" t="s">
        <v>45</v>
      </c>
      <c r="BB65" s="110"/>
      <c r="BC65" s="110"/>
      <c r="BD65" s="110"/>
      <c r="BE65" s="110"/>
      <c r="BF65" s="110"/>
      <c r="BG65" s="110"/>
      <c r="BH65" s="110"/>
      <c r="BI65" s="110"/>
      <c r="BJ65" s="110"/>
      <c r="BK65" s="110"/>
    </row>
    <row r="66" spans="2:63" x14ac:dyDescent="0.25">
      <c r="B66" s="6">
        <f>B3</f>
        <v>2016</v>
      </c>
      <c r="C66" s="21">
        <v>6</v>
      </c>
      <c r="D66" s="6">
        <f t="shared" ref="D66:E70" si="62">SUMIF($B$3:$B$62,$B66,D$3:D$62)</f>
        <v>84</v>
      </c>
      <c r="E66" s="14">
        <f t="shared" si="62"/>
        <v>29</v>
      </c>
      <c r="F66" s="15">
        <f t="shared" ref="F66:F70" si="63">IF(D66=0,0,E66/D66)</f>
        <v>0.34523809523809523</v>
      </c>
      <c r="G66" s="14">
        <f>SUMIF($B$3:$B$62,$B66,G$3:G$62)</f>
        <v>55</v>
      </c>
      <c r="H66" s="15">
        <f t="shared" ref="H66:H70" si="64">IF(D66=0,0,G66/D66)</f>
        <v>0.65476190476190477</v>
      </c>
      <c r="I66" s="16">
        <f>SUMIF($B$3:$B$62,$B66,I$3:I$62)</f>
        <v>36</v>
      </c>
      <c r="J66" s="17">
        <f t="shared" ref="J66:J70" si="65">IF($D66=0,0,I66/$D66)</f>
        <v>0.42857142857142855</v>
      </c>
      <c r="K66" s="16">
        <f>SUMIF($B$3:$B$62,$B66,K$3:K$62)</f>
        <v>48</v>
      </c>
      <c r="L66" s="17">
        <f t="shared" ref="L66:L70" si="66">IF($D66=0,0,K66/$D66)</f>
        <v>0.5714285714285714</v>
      </c>
      <c r="M66" s="18">
        <f>SUMIF($B$3:$B$62,$B66,M$3:M$62)</f>
        <v>84</v>
      </c>
      <c r="N66" s="19">
        <f t="shared" ref="N66:N70" si="67">IF($D66=0,0,M66/$D66)</f>
        <v>1</v>
      </c>
      <c r="O66" s="18">
        <f>SUMIF($B$3:$B$62,$B66,O$3:O$62)</f>
        <v>0</v>
      </c>
      <c r="P66" s="19">
        <f t="shared" ref="P66:P70" si="68">IF($D66=0,0,O66/$D66)</f>
        <v>0</v>
      </c>
      <c r="Q66" s="44">
        <f t="shared" ref="Q66:V70" si="69">SUMIF($B$3:$B$62,$B66,Q$3:Q$62)</f>
        <v>21875.09</v>
      </c>
      <c r="R66" s="44">
        <f t="shared" si="69"/>
        <v>-15195.810000000001</v>
      </c>
      <c r="S66" s="44">
        <f t="shared" si="69"/>
        <v>6679.28</v>
      </c>
      <c r="T66" s="88">
        <f>SUMIF($B$3:$B$62,$B66,T$3:T$62)</f>
        <v>21875.09</v>
      </c>
      <c r="U66" s="88">
        <f>SUMIF($B$3:$B$62,$B66,U$3:U$62)</f>
        <v>-15195.810000000001</v>
      </c>
      <c r="V66" s="88">
        <f>SUMIF($B$3:$B$62,$B66,V$3:V$62)</f>
        <v>6679.2799999999988</v>
      </c>
      <c r="W66" s="88">
        <f t="shared" ref="W66" si="70">IF(D66=0,0,T66/E66)</f>
        <v>754.31344827586213</v>
      </c>
      <c r="X66" s="88">
        <f t="shared" ref="X66:X70" si="71">IF(G66=0,0,U66/G66)</f>
        <v>-276.28745454545458</v>
      </c>
      <c r="Y66" s="88">
        <f t="shared" ref="Y66" si="72">IF(D66=0,0,V66/D66)</f>
        <v>79.515238095238075</v>
      </c>
      <c r="Z66" s="48">
        <f>S66+Z65</f>
        <v>206679.28</v>
      </c>
      <c r="AA66" s="29">
        <f>(Z66-Z65)/Z65</f>
        <v>3.3396399999999993E-2</v>
      </c>
      <c r="AB66" s="53">
        <f>MAX(AB3:AB14)</f>
        <v>206698.22</v>
      </c>
      <c r="AC66" s="97">
        <f>MAX(AC3:AC14)</f>
        <v>1.044836262640648E-2</v>
      </c>
      <c r="AD66" s="55">
        <f>MAX(AD3:AD14)</f>
        <v>2241.92</v>
      </c>
      <c r="AE66" s="32" t="str">
        <f>IF(AD66=0,0,INDEX('Trade Details'!AC$3:AC$5000,(MATCH(AD66,'Trade Details'!AB$3:AB$5000,0))))</f>
        <v>AUDCAD</v>
      </c>
      <c r="AF66" s="36">
        <f>MIN(AF3:AF14)</f>
        <v>-502.95</v>
      </c>
      <c r="AG66" s="34" t="str">
        <f>IF(AF66=0,0,INDEX('Trade Details'!AC$3:AC$5000,(MATCH(AF66,'Trade Details'!AD$3:AD$5000,0))))</f>
        <v>FTSE</v>
      </c>
      <c r="AH66" s="38">
        <f t="shared" ref="AH66:AS66" si="73">SUM(AH3:AH14)</f>
        <v>0</v>
      </c>
      <c r="AI66" s="38">
        <f t="shared" si="73"/>
        <v>0</v>
      </c>
      <c r="AJ66" s="38">
        <f t="shared" si="73"/>
        <v>0</v>
      </c>
      <c r="AK66" s="38">
        <f t="shared" si="73"/>
        <v>84</v>
      </c>
      <c r="AL66" s="38">
        <f t="shared" si="73"/>
        <v>0</v>
      </c>
      <c r="AM66" s="38">
        <f t="shared" si="73"/>
        <v>0</v>
      </c>
      <c r="AN66" s="40">
        <f t="shared" si="73"/>
        <v>0</v>
      </c>
      <c r="AO66" s="40">
        <f t="shared" si="73"/>
        <v>0</v>
      </c>
      <c r="AP66" s="40">
        <f t="shared" si="73"/>
        <v>0</v>
      </c>
      <c r="AQ66" s="40">
        <f t="shared" si="73"/>
        <v>1850</v>
      </c>
      <c r="AR66" s="40">
        <f t="shared" si="73"/>
        <v>0</v>
      </c>
      <c r="AS66" s="40">
        <f t="shared" si="73"/>
        <v>0</v>
      </c>
      <c r="AT66" s="60">
        <f t="shared" ref="AT66:AY71" si="74">IF(AN66=0,0,AN66/AH66)</f>
        <v>0</v>
      </c>
      <c r="AU66" s="60">
        <f t="shared" si="74"/>
        <v>0</v>
      </c>
      <c r="AV66" s="60">
        <f t="shared" si="74"/>
        <v>0</v>
      </c>
      <c r="AW66" s="60">
        <f t="shared" si="74"/>
        <v>22.023809523809526</v>
      </c>
      <c r="AX66" s="60">
        <f t="shared" si="74"/>
        <v>0</v>
      </c>
      <c r="AY66" s="60">
        <f t="shared" si="74"/>
        <v>0</v>
      </c>
      <c r="AZ66" s="60">
        <f t="shared" ref="AZ66:AZ71" si="75">IF(AH66=0,0,SUM(AN66:AS66)/SUM(AH66:AM66))</f>
        <v>0</v>
      </c>
      <c r="BB66" s="110"/>
      <c r="BC66" s="110"/>
      <c r="BD66" s="110"/>
      <c r="BE66" s="110"/>
      <c r="BF66" s="110"/>
      <c r="BG66" s="110"/>
      <c r="BH66" s="110"/>
      <c r="BI66" s="110"/>
      <c r="BJ66" s="110"/>
      <c r="BK66" s="110"/>
    </row>
    <row r="67" spans="2:63" ht="15" hidden="1" customHeight="1" x14ac:dyDescent="0.25">
      <c r="B67" s="6">
        <f>B66+1</f>
        <v>2017</v>
      </c>
      <c r="C67" s="95"/>
      <c r="D67" s="6">
        <f t="shared" si="62"/>
        <v>0</v>
      </c>
      <c r="E67" s="14">
        <f t="shared" si="62"/>
        <v>0</v>
      </c>
      <c r="F67" s="15">
        <f t="shared" si="63"/>
        <v>0</v>
      </c>
      <c r="G67" s="14">
        <f>SUMIF($B$3:$B$62,$B67,G$3:G$62)</f>
        <v>0</v>
      </c>
      <c r="H67" s="15">
        <f t="shared" si="64"/>
        <v>0</v>
      </c>
      <c r="I67" s="16">
        <f>SUMIF($B$3:$B$62,$B67,I$3:I$62)</f>
        <v>0</v>
      </c>
      <c r="J67" s="17">
        <f t="shared" si="65"/>
        <v>0</v>
      </c>
      <c r="K67" s="16">
        <f>SUMIF($B$3:$B$62,$B67,K$3:K$62)</f>
        <v>0</v>
      </c>
      <c r="L67" s="17">
        <f t="shared" si="66"/>
        <v>0</v>
      </c>
      <c r="M67" s="18">
        <f>SUMIF($B$3:$B$62,$B67,M$3:M$62)</f>
        <v>0</v>
      </c>
      <c r="N67" s="19">
        <f t="shared" si="67"/>
        <v>0</v>
      </c>
      <c r="O67" s="18">
        <f>SUMIF($B$3:$B$62,$B67,O$3:O$62)</f>
        <v>0</v>
      </c>
      <c r="P67" s="19">
        <f t="shared" si="68"/>
        <v>0</v>
      </c>
      <c r="Q67" s="44">
        <f t="shared" si="69"/>
        <v>0</v>
      </c>
      <c r="R67" s="44">
        <f t="shared" si="69"/>
        <v>0</v>
      </c>
      <c r="S67" s="44">
        <f t="shared" si="69"/>
        <v>0</v>
      </c>
      <c r="T67" s="88">
        <f t="shared" si="69"/>
        <v>0</v>
      </c>
      <c r="U67" s="88">
        <f t="shared" si="69"/>
        <v>0</v>
      </c>
      <c r="V67" s="88">
        <f t="shared" si="69"/>
        <v>0</v>
      </c>
      <c r="W67" s="88">
        <f t="shared" ref="W67:W71" si="76">IF(D67=0,0,T67/E67)</f>
        <v>0</v>
      </c>
      <c r="X67" s="88">
        <f t="shared" si="71"/>
        <v>0</v>
      </c>
      <c r="Y67" s="88">
        <f t="shared" ref="Y67:Y71" si="77">IF(D67=0,0,V67/D67)</f>
        <v>0</v>
      </c>
      <c r="Z67" s="48">
        <f>S67+Z66</f>
        <v>206679.28</v>
      </c>
      <c r="AA67" s="29">
        <f>(Z67-Z66)/Z66</f>
        <v>0</v>
      </c>
      <c r="AB67" s="53">
        <f>MAX(AB15:AB26)</f>
        <v>206698.22</v>
      </c>
      <c r="AC67" s="97">
        <f>MAX(AC15:AC26)</f>
        <v>9.1639568320551191E-5</v>
      </c>
      <c r="AD67" s="55">
        <f>MAX(AD15:AD26)</f>
        <v>0</v>
      </c>
      <c r="AE67" s="32">
        <f>IF(AD67=0,0,INDEX('Trade Details'!AC$3:AC$5000,(MATCH(AD67,'Trade Details'!AB$3:AB$5000,0))))</f>
        <v>0</v>
      </c>
      <c r="AF67" s="36">
        <f>MIN(AF15:AF26)</f>
        <v>0</v>
      </c>
      <c r="AG67" s="34">
        <f>IF(AF67=0,0,INDEX('Trade Details'!AC$3:AC$5000,(MATCH(AF67,'Trade Details'!AD$3:AD$5000,0))))</f>
        <v>0</v>
      </c>
      <c r="AH67" s="38">
        <f t="shared" ref="AH67:AS67" si="78">SUM(AH15:AH26)</f>
        <v>0</v>
      </c>
      <c r="AI67" s="38">
        <f t="shared" si="78"/>
        <v>0</v>
      </c>
      <c r="AJ67" s="38">
        <f t="shared" si="78"/>
        <v>0</v>
      </c>
      <c r="AK67" s="38">
        <f t="shared" si="78"/>
        <v>0</v>
      </c>
      <c r="AL67" s="38">
        <f t="shared" si="78"/>
        <v>0</v>
      </c>
      <c r="AM67" s="38">
        <f t="shared" si="78"/>
        <v>0</v>
      </c>
      <c r="AN67" s="40">
        <f t="shared" si="78"/>
        <v>0</v>
      </c>
      <c r="AO67" s="40">
        <f t="shared" si="78"/>
        <v>0</v>
      </c>
      <c r="AP67" s="40">
        <f t="shared" si="78"/>
        <v>0</v>
      </c>
      <c r="AQ67" s="40">
        <f t="shared" si="78"/>
        <v>0</v>
      </c>
      <c r="AR67" s="40">
        <f t="shared" si="78"/>
        <v>0</v>
      </c>
      <c r="AS67" s="40">
        <f t="shared" si="78"/>
        <v>0</v>
      </c>
      <c r="AT67" s="60">
        <f t="shared" si="74"/>
        <v>0</v>
      </c>
      <c r="AU67" s="60">
        <f t="shared" si="74"/>
        <v>0</v>
      </c>
      <c r="AV67" s="60">
        <f t="shared" si="74"/>
        <v>0</v>
      </c>
      <c r="AW67" s="60">
        <f t="shared" si="74"/>
        <v>0</v>
      </c>
      <c r="AX67" s="60">
        <f t="shared" si="74"/>
        <v>0</v>
      </c>
      <c r="AY67" s="60">
        <f t="shared" si="74"/>
        <v>0</v>
      </c>
      <c r="AZ67" s="60">
        <f t="shared" si="75"/>
        <v>0</v>
      </c>
      <c r="BB67" s="110"/>
      <c r="BC67" s="110"/>
      <c r="BD67" s="110"/>
      <c r="BE67" s="110"/>
      <c r="BF67" s="110"/>
      <c r="BG67" s="110"/>
      <c r="BH67" s="110"/>
      <c r="BI67" s="110"/>
      <c r="BJ67" s="110"/>
      <c r="BK67" s="110"/>
    </row>
    <row r="68" spans="2:63" ht="15" hidden="1" customHeight="1" x14ac:dyDescent="0.25">
      <c r="B68" s="6">
        <f>B67+1</f>
        <v>2018</v>
      </c>
      <c r="C68" s="6"/>
      <c r="D68" s="6">
        <f t="shared" si="62"/>
        <v>0</v>
      </c>
      <c r="E68" s="14">
        <f t="shared" si="62"/>
        <v>0</v>
      </c>
      <c r="F68" s="15">
        <f t="shared" si="63"/>
        <v>0</v>
      </c>
      <c r="G68" s="14">
        <f>SUMIF($B$3:$B$62,$B68,G$3:G$62)</f>
        <v>0</v>
      </c>
      <c r="H68" s="15">
        <f t="shared" si="64"/>
        <v>0</v>
      </c>
      <c r="I68" s="16">
        <f>SUMIF($B$3:$B$62,$B68,I$3:I$62)</f>
        <v>0</v>
      </c>
      <c r="J68" s="17">
        <f t="shared" si="65"/>
        <v>0</v>
      </c>
      <c r="K68" s="16">
        <f>SUMIF($B$3:$B$62,$B68,K$3:K$62)</f>
        <v>0</v>
      </c>
      <c r="L68" s="17">
        <f t="shared" si="66"/>
        <v>0</v>
      </c>
      <c r="M68" s="18">
        <f>SUMIF($B$3:$B$62,$B68,M$3:M$62)</f>
        <v>0</v>
      </c>
      <c r="N68" s="19">
        <f t="shared" si="67"/>
        <v>0</v>
      </c>
      <c r="O68" s="18">
        <f>SUMIF($B$3:$B$62,$B68,O$3:O$62)</f>
        <v>0</v>
      </c>
      <c r="P68" s="19">
        <f t="shared" si="68"/>
        <v>0</v>
      </c>
      <c r="Q68" s="44">
        <f t="shared" si="69"/>
        <v>0</v>
      </c>
      <c r="R68" s="44">
        <f t="shared" si="69"/>
        <v>0</v>
      </c>
      <c r="S68" s="44">
        <f t="shared" si="69"/>
        <v>0</v>
      </c>
      <c r="T68" s="88">
        <f t="shared" si="69"/>
        <v>0</v>
      </c>
      <c r="U68" s="88">
        <f t="shared" si="69"/>
        <v>0</v>
      </c>
      <c r="V68" s="88">
        <f t="shared" si="69"/>
        <v>0</v>
      </c>
      <c r="W68" s="88">
        <f t="shared" si="76"/>
        <v>0</v>
      </c>
      <c r="X68" s="88">
        <f t="shared" si="71"/>
        <v>0</v>
      </c>
      <c r="Y68" s="88">
        <f t="shared" si="77"/>
        <v>0</v>
      </c>
      <c r="Z68" s="48">
        <f>S68+Z67</f>
        <v>206679.28</v>
      </c>
      <c r="AA68" s="29">
        <f>(Z68-Z67)/Z67</f>
        <v>0</v>
      </c>
      <c r="AB68" s="53">
        <f>MAX(AB27:AB38)</f>
        <v>206698.22</v>
      </c>
      <c r="AC68" s="97">
        <f>MAX(AC27:AC38)</f>
        <v>9.1639568320551191E-5</v>
      </c>
      <c r="AD68" s="55">
        <f>MAX(AD27:AD38)</f>
        <v>0</v>
      </c>
      <c r="AE68" s="32">
        <f>IF(AD68=0,0,INDEX('Trade Details'!AC$3:AC$5000,(MATCH(AD68,'Trade Details'!AB$3:AB$5000,0))))</f>
        <v>0</v>
      </c>
      <c r="AF68" s="36">
        <f>MIN(AF27:AF38)</f>
        <v>0</v>
      </c>
      <c r="AG68" s="34">
        <f>IF(AF68=0,0,INDEX('Trade Details'!AC$3:AC$5000,(MATCH(AF68,'Trade Details'!AD$3:AD$5000,0))))</f>
        <v>0</v>
      </c>
      <c r="AH68" s="38">
        <f t="shared" ref="AH68:AS68" si="79">SUM(AH27:AH38)</f>
        <v>0</v>
      </c>
      <c r="AI68" s="38">
        <f t="shared" si="79"/>
        <v>0</v>
      </c>
      <c r="AJ68" s="38">
        <f t="shared" si="79"/>
        <v>0</v>
      </c>
      <c r="AK68" s="38">
        <f t="shared" si="79"/>
        <v>0</v>
      </c>
      <c r="AL68" s="38">
        <f t="shared" si="79"/>
        <v>0</v>
      </c>
      <c r="AM68" s="38">
        <f t="shared" si="79"/>
        <v>0</v>
      </c>
      <c r="AN68" s="40">
        <f t="shared" si="79"/>
        <v>0</v>
      </c>
      <c r="AO68" s="40">
        <f t="shared" si="79"/>
        <v>0</v>
      </c>
      <c r="AP68" s="40">
        <f t="shared" si="79"/>
        <v>0</v>
      </c>
      <c r="AQ68" s="40">
        <f t="shared" si="79"/>
        <v>0</v>
      </c>
      <c r="AR68" s="40">
        <f t="shared" si="79"/>
        <v>0</v>
      </c>
      <c r="AS68" s="40">
        <f t="shared" si="79"/>
        <v>0</v>
      </c>
      <c r="AT68" s="60">
        <f t="shared" si="74"/>
        <v>0</v>
      </c>
      <c r="AU68" s="60">
        <f t="shared" si="74"/>
        <v>0</v>
      </c>
      <c r="AV68" s="60">
        <f t="shared" si="74"/>
        <v>0</v>
      </c>
      <c r="AW68" s="60">
        <f t="shared" si="74"/>
        <v>0</v>
      </c>
      <c r="AX68" s="60">
        <f t="shared" si="74"/>
        <v>0</v>
      </c>
      <c r="AY68" s="60">
        <f t="shared" si="74"/>
        <v>0</v>
      </c>
      <c r="AZ68" s="60">
        <f t="shared" si="75"/>
        <v>0</v>
      </c>
      <c r="BB68" s="110"/>
      <c r="BC68" s="110"/>
      <c r="BD68" s="110"/>
      <c r="BE68" s="110"/>
      <c r="BF68" s="110"/>
      <c r="BG68" s="110"/>
      <c r="BH68" s="110"/>
      <c r="BI68" s="110"/>
      <c r="BJ68" s="110"/>
      <c r="BK68" s="110"/>
    </row>
    <row r="69" spans="2:63" ht="15" hidden="1" customHeight="1" x14ac:dyDescent="0.25">
      <c r="B69" s="6">
        <f>B68+1</f>
        <v>2019</v>
      </c>
      <c r="C69" s="6"/>
      <c r="D69" s="6">
        <f t="shared" si="62"/>
        <v>0</v>
      </c>
      <c r="E69" s="14">
        <f t="shared" si="62"/>
        <v>0</v>
      </c>
      <c r="F69" s="15">
        <f t="shared" si="63"/>
        <v>0</v>
      </c>
      <c r="G69" s="14">
        <f>SUMIF($B$3:$B$62,$B69,G$3:G$62)</f>
        <v>0</v>
      </c>
      <c r="H69" s="15">
        <f t="shared" si="64"/>
        <v>0</v>
      </c>
      <c r="I69" s="16">
        <f>SUMIF($B$3:$B$62,$B69,I$3:I$62)</f>
        <v>0</v>
      </c>
      <c r="J69" s="17">
        <f t="shared" si="65"/>
        <v>0</v>
      </c>
      <c r="K69" s="16">
        <f>SUMIF($B$3:$B$62,$B69,K$3:K$62)</f>
        <v>0</v>
      </c>
      <c r="L69" s="17">
        <f t="shared" si="66"/>
        <v>0</v>
      </c>
      <c r="M69" s="18">
        <f>SUMIF($B$3:$B$62,$B69,M$3:M$62)</f>
        <v>0</v>
      </c>
      <c r="N69" s="19">
        <f t="shared" si="67"/>
        <v>0</v>
      </c>
      <c r="O69" s="18">
        <f>SUMIF($B$3:$B$62,$B69,O$3:O$62)</f>
        <v>0</v>
      </c>
      <c r="P69" s="19">
        <f t="shared" si="68"/>
        <v>0</v>
      </c>
      <c r="Q69" s="44">
        <f t="shared" si="69"/>
        <v>0</v>
      </c>
      <c r="R69" s="44">
        <f t="shared" si="69"/>
        <v>0</v>
      </c>
      <c r="S69" s="44">
        <f t="shared" si="69"/>
        <v>0</v>
      </c>
      <c r="T69" s="88">
        <f t="shared" si="69"/>
        <v>0</v>
      </c>
      <c r="U69" s="88">
        <f t="shared" si="69"/>
        <v>0</v>
      </c>
      <c r="V69" s="88">
        <f t="shared" si="69"/>
        <v>0</v>
      </c>
      <c r="W69" s="88">
        <f t="shared" si="76"/>
        <v>0</v>
      </c>
      <c r="X69" s="88">
        <f t="shared" si="71"/>
        <v>0</v>
      </c>
      <c r="Y69" s="88">
        <f t="shared" si="77"/>
        <v>0</v>
      </c>
      <c r="Z69" s="48">
        <f>S69+Z68</f>
        <v>206679.28</v>
      </c>
      <c r="AA69" s="29">
        <f>(Z69-Z68)/Z68</f>
        <v>0</v>
      </c>
      <c r="AB69" s="53">
        <f>MAX(AB39:AB48)</f>
        <v>206698.22</v>
      </c>
      <c r="AC69" s="97">
        <f>MAX(AC39:AC48)</f>
        <v>9.1639568320551191E-5</v>
      </c>
      <c r="AD69" s="55">
        <f>MAX(AD39:AD48)</f>
        <v>0</v>
      </c>
      <c r="AE69" s="32">
        <f>IF(AD69=0,0,INDEX('Trade Details'!AC$3:AC$5000,(MATCH(AD69,'Trade Details'!AB$3:AB$5000,0))))</f>
        <v>0</v>
      </c>
      <c r="AF69" s="36">
        <f>MIN(AF39:AF48)</f>
        <v>0</v>
      </c>
      <c r="AG69" s="34">
        <f>IF(AF69=0,0,INDEX('Trade Details'!AC$3:AC$5000,(MATCH(AF69,'Trade Details'!AD$3:AD$5000,0))))</f>
        <v>0</v>
      </c>
      <c r="AH69" s="38">
        <f t="shared" ref="AH69:AS69" si="80">SUM(AH39:AH48)</f>
        <v>0</v>
      </c>
      <c r="AI69" s="38">
        <f t="shared" si="80"/>
        <v>0</v>
      </c>
      <c r="AJ69" s="38">
        <f t="shared" si="80"/>
        <v>0</v>
      </c>
      <c r="AK69" s="38">
        <f t="shared" si="80"/>
        <v>0</v>
      </c>
      <c r="AL69" s="38">
        <f t="shared" si="80"/>
        <v>0</v>
      </c>
      <c r="AM69" s="38">
        <f t="shared" si="80"/>
        <v>0</v>
      </c>
      <c r="AN69" s="40">
        <f t="shared" si="80"/>
        <v>0</v>
      </c>
      <c r="AO69" s="40">
        <f t="shared" si="80"/>
        <v>0</v>
      </c>
      <c r="AP69" s="40">
        <f t="shared" si="80"/>
        <v>0</v>
      </c>
      <c r="AQ69" s="40">
        <f t="shared" si="80"/>
        <v>0</v>
      </c>
      <c r="AR69" s="40">
        <f t="shared" si="80"/>
        <v>0</v>
      </c>
      <c r="AS69" s="40">
        <f t="shared" si="80"/>
        <v>0</v>
      </c>
      <c r="AT69" s="60">
        <f t="shared" si="74"/>
        <v>0</v>
      </c>
      <c r="AU69" s="60">
        <f t="shared" si="74"/>
        <v>0</v>
      </c>
      <c r="AV69" s="60">
        <f t="shared" si="74"/>
        <v>0</v>
      </c>
      <c r="AW69" s="60">
        <f t="shared" si="74"/>
        <v>0</v>
      </c>
      <c r="AX69" s="60">
        <f t="shared" si="74"/>
        <v>0</v>
      </c>
      <c r="AY69" s="60">
        <f t="shared" si="74"/>
        <v>0</v>
      </c>
      <c r="AZ69" s="60">
        <f t="shared" si="75"/>
        <v>0</v>
      </c>
      <c r="BB69" s="110"/>
      <c r="BC69" s="110"/>
      <c r="BD69" s="110"/>
      <c r="BE69" s="110"/>
      <c r="BF69" s="110"/>
      <c r="BG69" s="110"/>
      <c r="BH69" s="110"/>
      <c r="BI69" s="110"/>
      <c r="BJ69" s="110"/>
      <c r="BK69" s="110"/>
    </row>
    <row r="70" spans="2:63" ht="15" hidden="1" customHeight="1" x14ac:dyDescent="0.25">
      <c r="B70" s="6">
        <f>B69+1</f>
        <v>2020</v>
      </c>
      <c r="C70" s="6"/>
      <c r="D70" s="6">
        <f t="shared" si="62"/>
        <v>0</v>
      </c>
      <c r="E70" s="14">
        <f t="shared" si="62"/>
        <v>0</v>
      </c>
      <c r="F70" s="15">
        <f t="shared" si="63"/>
        <v>0</v>
      </c>
      <c r="G70" s="14">
        <f>SUMIF($B$3:$B$62,$B70,G$3:G$62)</f>
        <v>0</v>
      </c>
      <c r="H70" s="15">
        <f t="shared" si="64"/>
        <v>0</v>
      </c>
      <c r="I70" s="16">
        <f>SUMIF($B$3:$B$62,$B70,I$3:I$62)</f>
        <v>0</v>
      </c>
      <c r="J70" s="17">
        <f t="shared" si="65"/>
        <v>0</v>
      </c>
      <c r="K70" s="16">
        <f>SUMIF($B$3:$B$62,$B70,K$3:K$62)</f>
        <v>0</v>
      </c>
      <c r="L70" s="17">
        <f t="shared" si="66"/>
        <v>0</v>
      </c>
      <c r="M70" s="18">
        <f>SUMIF($B$3:$B$62,$B70,M$3:M$62)</f>
        <v>0</v>
      </c>
      <c r="N70" s="19">
        <f t="shared" si="67"/>
        <v>0</v>
      </c>
      <c r="O70" s="18">
        <f>SUMIF($B$3:$B$62,$B70,O$3:O$62)</f>
        <v>0</v>
      </c>
      <c r="P70" s="19">
        <f t="shared" si="68"/>
        <v>0</v>
      </c>
      <c r="Q70" s="44">
        <f t="shared" si="69"/>
        <v>0</v>
      </c>
      <c r="R70" s="44">
        <f t="shared" si="69"/>
        <v>0</v>
      </c>
      <c r="S70" s="44">
        <f t="shared" si="69"/>
        <v>0</v>
      </c>
      <c r="T70" s="88">
        <f t="shared" si="69"/>
        <v>0</v>
      </c>
      <c r="U70" s="88">
        <f t="shared" si="69"/>
        <v>0</v>
      </c>
      <c r="V70" s="88">
        <f t="shared" si="69"/>
        <v>0</v>
      </c>
      <c r="W70" s="88">
        <f t="shared" si="76"/>
        <v>0</v>
      </c>
      <c r="X70" s="88">
        <f t="shared" si="71"/>
        <v>0</v>
      </c>
      <c r="Y70" s="88">
        <f t="shared" si="77"/>
        <v>0</v>
      </c>
      <c r="Z70" s="48">
        <f>S70+Z69</f>
        <v>206679.28</v>
      </c>
      <c r="AA70" s="29">
        <f>(Z70-Z69)/Z69</f>
        <v>0</v>
      </c>
      <c r="AB70" s="53">
        <f>MAX(AB51:AB62)</f>
        <v>206698.22</v>
      </c>
      <c r="AC70" s="97">
        <f>MAX(AC51:AC62)</f>
        <v>9.1639568320551191E-5</v>
      </c>
      <c r="AD70" s="55">
        <f>MAX(AD51:AD62)</f>
        <v>0</v>
      </c>
      <c r="AE70" s="32">
        <f>IF(AD70=0,0,INDEX('Trade Details'!AC$3:AC$5000,(MATCH(AD70,'Trade Details'!AB$3:AB$5000,0))))</f>
        <v>0</v>
      </c>
      <c r="AF70" s="36">
        <f>MIN(AF51:AF62)</f>
        <v>0</v>
      </c>
      <c r="AG70" s="34">
        <f>IF(AF70=0,0,INDEX('Trade Details'!AC$3:AC$5000,(MATCH(AF70,'Trade Details'!AD$3:AD$5000,0))))</f>
        <v>0</v>
      </c>
      <c r="AH70" s="38">
        <f t="shared" ref="AH70:AS70" si="81">SUM(AH51:AH62)</f>
        <v>0</v>
      </c>
      <c r="AI70" s="38">
        <f t="shared" si="81"/>
        <v>0</v>
      </c>
      <c r="AJ70" s="38">
        <f t="shared" si="81"/>
        <v>0</v>
      </c>
      <c r="AK70" s="38">
        <f t="shared" si="81"/>
        <v>0</v>
      </c>
      <c r="AL70" s="38">
        <f t="shared" si="81"/>
        <v>0</v>
      </c>
      <c r="AM70" s="38">
        <f t="shared" si="81"/>
        <v>0</v>
      </c>
      <c r="AN70" s="40">
        <f t="shared" si="81"/>
        <v>0</v>
      </c>
      <c r="AO70" s="40">
        <f t="shared" si="81"/>
        <v>0</v>
      </c>
      <c r="AP70" s="40">
        <f t="shared" si="81"/>
        <v>0</v>
      </c>
      <c r="AQ70" s="40">
        <f t="shared" si="81"/>
        <v>0</v>
      </c>
      <c r="AR70" s="40">
        <f t="shared" si="81"/>
        <v>0</v>
      </c>
      <c r="AS70" s="40">
        <f t="shared" si="81"/>
        <v>0</v>
      </c>
      <c r="AT70" s="60">
        <f t="shared" si="74"/>
        <v>0</v>
      </c>
      <c r="AU70" s="60">
        <f t="shared" si="74"/>
        <v>0</v>
      </c>
      <c r="AV70" s="60">
        <f t="shared" si="74"/>
        <v>0</v>
      </c>
      <c r="AW70" s="60">
        <f t="shared" si="74"/>
        <v>0</v>
      </c>
      <c r="AX70" s="60">
        <f t="shared" si="74"/>
        <v>0</v>
      </c>
      <c r="AY70" s="60">
        <f t="shared" si="74"/>
        <v>0</v>
      </c>
      <c r="AZ70" s="60">
        <f t="shared" si="75"/>
        <v>0</v>
      </c>
      <c r="BB70" s="110"/>
      <c r="BC70" s="110"/>
      <c r="BD70" s="110"/>
      <c r="BE70" s="110"/>
      <c r="BF70" s="110"/>
      <c r="BG70" s="110"/>
      <c r="BH70" s="110"/>
      <c r="BI70" s="110"/>
      <c r="BJ70" s="110"/>
      <c r="BK70" s="110"/>
    </row>
    <row r="71" spans="2:63" x14ac:dyDescent="0.25">
      <c r="B71" s="22" t="s">
        <v>45</v>
      </c>
      <c r="C71" s="22">
        <f>SUM(C66:C70)</f>
        <v>6</v>
      </c>
      <c r="D71" s="22">
        <f>SUM(D3:D62)</f>
        <v>84</v>
      </c>
      <c r="E71" s="23">
        <f>SUM(E3:E62)</f>
        <v>29</v>
      </c>
      <c r="F71" s="24">
        <f>IF(D71=0,0,E71/D71)</f>
        <v>0.34523809523809523</v>
      </c>
      <c r="G71" s="23">
        <f>SUM(G3:G62)</f>
        <v>55</v>
      </c>
      <c r="H71" s="24">
        <f>IF(D71=0,0,G71/D71)</f>
        <v>0.65476190476190477</v>
      </c>
      <c r="I71" s="25">
        <f>SUM(I3:I62)</f>
        <v>36</v>
      </c>
      <c r="J71" s="26">
        <f>IF($D71=0,0,I71/$D71)</f>
        <v>0.42857142857142855</v>
      </c>
      <c r="K71" s="25">
        <f>SUM(K3:K62)</f>
        <v>48</v>
      </c>
      <c r="L71" s="26">
        <f>IF($D71=0,0,K71/$D71)</f>
        <v>0.5714285714285714</v>
      </c>
      <c r="M71" s="27">
        <f>SUM(M3:M62)</f>
        <v>84</v>
      </c>
      <c r="N71" s="28">
        <f>IF($D71=0,0,M71/$D71)</f>
        <v>1</v>
      </c>
      <c r="O71" s="27">
        <f>SUM(O3:O62)</f>
        <v>0</v>
      </c>
      <c r="P71" s="28">
        <f>IF($D71=0,0,O71/$D71)</f>
        <v>0</v>
      </c>
      <c r="Q71" s="46">
        <f t="shared" ref="Q71:V71" si="82">SUM(Q3:Q62)</f>
        <v>21875.09</v>
      </c>
      <c r="R71" s="46">
        <f t="shared" si="82"/>
        <v>-15195.810000000001</v>
      </c>
      <c r="S71" s="46">
        <f t="shared" si="82"/>
        <v>6679.28</v>
      </c>
      <c r="T71" s="89">
        <f t="shared" si="82"/>
        <v>21875.09</v>
      </c>
      <c r="U71" s="89">
        <f t="shared" si="82"/>
        <v>-15195.810000000001</v>
      </c>
      <c r="V71" s="89">
        <f t="shared" si="82"/>
        <v>6679.2799999999988</v>
      </c>
      <c r="W71" s="89">
        <f t="shared" si="76"/>
        <v>754.31344827586213</v>
      </c>
      <c r="X71" s="89">
        <f t="shared" ref="X71" si="83">IF(D71=0,0,U71/G71)</f>
        <v>-276.28745454545458</v>
      </c>
      <c r="Y71" s="89">
        <f t="shared" si="77"/>
        <v>79.515238095238075</v>
      </c>
      <c r="Z71" s="50">
        <f>Z62</f>
        <v>206679.28</v>
      </c>
      <c r="AA71" s="30">
        <f>RATE(C71,0,-Z2,Z71)*12</f>
        <v>6.5881898238702857E-2</v>
      </c>
      <c r="AB71" s="54">
        <f>MAX(AB66:AB70)</f>
        <v>206698.22</v>
      </c>
      <c r="AC71" s="100">
        <f>MAX(AC66:AC70)</f>
        <v>1.044836262640648E-2</v>
      </c>
      <c r="AD71" s="57">
        <f>MAX(AD66:AD70)</f>
        <v>2241.92</v>
      </c>
      <c r="AE71" s="33" t="str">
        <f>IF(AD71=0,0,INDEX('Trade Details'!AC$3:AC$5000,(MATCH(AD71,'Trade Details'!AB$3:AB$5000,0))))</f>
        <v>AUDCAD</v>
      </c>
      <c r="AF71" s="59">
        <f>MIN(AF66:AF70)</f>
        <v>-502.95</v>
      </c>
      <c r="AG71" s="35" t="str">
        <f>IF(AF71=0,0,INDEX('Trade Details'!AC$3:AC$5000,(MATCH(AF71,'Trade Details'!AD$3:AD$5000,0))))</f>
        <v>FTSE</v>
      </c>
      <c r="AH71" s="39">
        <f t="shared" ref="AH71:AS71" si="84">SUM(AH66:AH70)</f>
        <v>0</v>
      </c>
      <c r="AI71" s="39">
        <f t="shared" si="84"/>
        <v>0</v>
      </c>
      <c r="AJ71" s="39">
        <f t="shared" si="84"/>
        <v>0</v>
      </c>
      <c r="AK71" s="39">
        <f t="shared" si="84"/>
        <v>84</v>
      </c>
      <c r="AL71" s="39">
        <f t="shared" si="84"/>
        <v>0</v>
      </c>
      <c r="AM71" s="39">
        <f t="shared" si="84"/>
        <v>0</v>
      </c>
      <c r="AN71" s="41">
        <f t="shared" si="84"/>
        <v>0</v>
      </c>
      <c r="AO71" s="41">
        <f t="shared" si="84"/>
        <v>0</v>
      </c>
      <c r="AP71" s="41">
        <f t="shared" si="84"/>
        <v>0</v>
      </c>
      <c r="AQ71" s="41">
        <f t="shared" si="84"/>
        <v>1850</v>
      </c>
      <c r="AR71" s="41">
        <f t="shared" si="84"/>
        <v>0</v>
      </c>
      <c r="AS71" s="41">
        <f t="shared" si="84"/>
        <v>0</v>
      </c>
      <c r="AT71" s="62">
        <f t="shared" si="74"/>
        <v>0</v>
      </c>
      <c r="AU71" s="62">
        <f t="shared" si="74"/>
        <v>0</v>
      </c>
      <c r="AV71" s="62">
        <f t="shared" si="74"/>
        <v>0</v>
      </c>
      <c r="AW71" s="62">
        <f t="shared" si="74"/>
        <v>22.023809523809526</v>
      </c>
      <c r="AX71" s="62">
        <f t="shared" si="74"/>
        <v>0</v>
      </c>
      <c r="AY71" s="62">
        <f t="shared" si="74"/>
        <v>0</v>
      </c>
      <c r="AZ71" s="62">
        <f t="shared" si="75"/>
        <v>0</v>
      </c>
      <c r="BB71" s="110"/>
      <c r="BC71" s="110"/>
      <c r="BD71" s="110"/>
      <c r="BE71" s="110"/>
      <c r="BF71" s="110"/>
      <c r="BG71" s="110"/>
      <c r="BH71" s="110"/>
      <c r="BI71" s="110"/>
      <c r="BJ71" s="110"/>
      <c r="BK71" s="110"/>
    </row>
    <row r="72" spans="2:63" ht="15" hidden="1" customHeight="1" x14ac:dyDescent="0.25">
      <c r="BB72" s="110"/>
      <c r="BC72" s="110"/>
      <c r="BD72" s="110"/>
      <c r="BE72" s="110"/>
      <c r="BF72" s="110"/>
      <c r="BG72" s="110"/>
      <c r="BH72" s="110"/>
      <c r="BI72" s="110"/>
      <c r="BJ72" s="110"/>
      <c r="BK72" s="110"/>
    </row>
    <row r="73" spans="2:63" ht="19.5" customHeight="1" x14ac:dyDescent="0.25">
      <c r="B73" s="4" t="s">
        <v>39</v>
      </c>
      <c r="BB73" s="110"/>
      <c r="BC73" s="110"/>
      <c r="BD73" s="110"/>
      <c r="BE73" s="110"/>
      <c r="BF73" s="110"/>
      <c r="BG73" s="110"/>
      <c r="BH73" s="110"/>
      <c r="BI73" s="110"/>
      <c r="BJ73" s="110"/>
      <c r="BK73" s="110"/>
    </row>
    <row r="74" spans="2:63" x14ac:dyDescent="0.25">
      <c r="BB74" s="110"/>
      <c r="BC74" s="110"/>
      <c r="BD74" s="110"/>
      <c r="BE74" s="110"/>
      <c r="BF74" s="110"/>
      <c r="BG74" s="110"/>
      <c r="BH74" s="110"/>
      <c r="BI74" s="110"/>
      <c r="BJ74" s="110"/>
      <c r="BK74" s="110"/>
    </row>
    <row r="75" spans="2:63" x14ac:dyDescent="0.25">
      <c r="BB75" s="110"/>
      <c r="BC75" s="110"/>
      <c r="BD75" s="110"/>
      <c r="BE75" s="110"/>
      <c r="BF75" s="110"/>
      <c r="BG75" s="110"/>
      <c r="BH75" s="110"/>
      <c r="BI75" s="110"/>
      <c r="BJ75" s="110"/>
      <c r="BK75" s="110"/>
    </row>
    <row r="76" spans="2:63" x14ac:dyDescent="0.25">
      <c r="BB76" s="110"/>
      <c r="BC76" s="110"/>
      <c r="BD76" s="110"/>
      <c r="BE76" s="110"/>
      <c r="BF76" s="110"/>
      <c r="BG76" s="110"/>
      <c r="BH76" s="110"/>
      <c r="BI76" s="110"/>
      <c r="BJ76" s="110"/>
      <c r="BK76" s="110"/>
    </row>
    <row r="77" spans="2:63" x14ac:dyDescent="0.25">
      <c r="BB77" s="110"/>
      <c r="BC77" s="110"/>
      <c r="BD77" s="110"/>
      <c r="BE77" s="110"/>
      <c r="BF77" s="110"/>
      <c r="BG77" s="110"/>
      <c r="BH77" s="110"/>
      <c r="BI77" s="110"/>
      <c r="BJ77" s="110"/>
      <c r="BK77" s="110"/>
    </row>
    <row r="78" spans="2:63" x14ac:dyDescent="0.25">
      <c r="BB78" s="110"/>
      <c r="BC78" s="110"/>
      <c r="BD78" s="110"/>
      <c r="BE78" s="110"/>
      <c r="BF78" s="110"/>
      <c r="BG78" s="110"/>
      <c r="BH78" s="110"/>
      <c r="BI78" s="110"/>
      <c r="BJ78" s="110"/>
      <c r="BK78" s="110"/>
    </row>
    <row r="79" spans="2:63" x14ac:dyDescent="0.25">
      <c r="BB79" s="91"/>
      <c r="BC79" s="91"/>
      <c r="BD79" s="91"/>
      <c r="BE79" s="91"/>
      <c r="BF79" s="91"/>
      <c r="BG79" s="91"/>
      <c r="BH79" s="91"/>
      <c r="BI79" s="91"/>
      <c r="BJ79" s="91"/>
    </row>
    <row r="80" spans="2:63" x14ac:dyDescent="0.25">
      <c r="BB80" s="96"/>
      <c r="BC80" s="96"/>
      <c r="BD80" s="96"/>
      <c r="BE80" s="96"/>
      <c r="BF80" s="96"/>
      <c r="BG80" s="96"/>
      <c r="BH80" s="96"/>
      <c r="BI80" s="96"/>
      <c r="BJ80" s="96"/>
      <c r="BK80" s="96"/>
    </row>
    <row r="81" spans="54:63" x14ac:dyDescent="0.25">
      <c r="BB81" s="1" t="s">
        <v>101</v>
      </c>
      <c r="BC81" s="91"/>
      <c r="BD81" s="91"/>
      <c r="BE81" s="91"/>
      <c r="BF81" s="91"/>
      <c r="BG81" s="91"/>
      <c r="BH81" s="91"/>
      <c r="BI81" s="91"/>
      <c r="BJ81" s="91"/>
    </row>
    <row r="82" spans="54:63" ht="15" customHeight="1" x14ac:dyDescent="0.25">
      <c r="BB82" s="110" t="s">
        <v>124</v>
      </c>
      <c r="BC82" s="110"/>
      <c r="BD82" s="110"/>
      <c r="BE82" s="110"/>
      <c r="BF82" s="110"/>
      <c r="BG82" s="110"/>
      <c r="BH82" s="110"/>
      <c r="BI82" s="110"/>
      <c r="BJ82" s="110"/>
      <c r="BK82" s="110"/>
    </row>
    <row r="83" spans="54:63" x14ac:dyDescent="0.25">
      <c r="BB83" s="110"/>
      <c r="BC83" s="110"/>
      <c r="BD83" s="110"/>
      <c r="BE83" s="110"/>
      <c r="BF83" s="110"/>
      <c r="BG83" s="110"/>
      <c r="BH83" s="110"/>
      <c r="BI83" s="110"/>
      <c r="BJ83" s="110"/>
      <c r="BK83" s="110"/>
    </row>
    <row r="84" spans="54:63" x14ac:dyDescent="0.25">
      <c r="BB84" s="110"/>
      <c r="BC84" s="110"/>
      <c r="BD84" s="110"/>
      <c r="BE84" s="110"/>
      <c r="BF84" s="110"/>
      <c r="BG84" s="110"/>
      <c r="BH84" s="110"/>
      <c r="BI84" s="110"/>
      <c r="BJ84" s="110"/>
      <c r="BK84" s="110"/>
    </row>
    <row r="85" spans="54:63" x14ac:dyDescent="0.25">
      <c r="BB85" s="110"/>
      <c r="BC85" s="110"/>
      <c r="BD85" s="110"/>
      <c r="BE85" s="110"/>
      <c r="BF85" s="110"/>
      <c r="BG85" s="110"/>
      <c r="BH85" s="110"/>
      <c r="BI85" s="110"/>
      <c r="BJ85" s="110"/>
      <c r="BK85" s="110"/>
    </row>
    <row r="86" spans="54:63" x14ac:dyDescent="0.25">
      <c r="BB86" s="110"/>
      <c r="BC86" s="110"/>
      <c r="BD86" s="110"/>
      <c r="BE86" s="110"/>
      <c r="BF86" s="110"/>
      <c r="BG86" s="110"/>
      <c r="BH86" s="110"/>
      <c r="BI86" s="110"/>
      <c r="BJ86" s="110"/>
      <c r="BK86" s="110"/>
    </row>
    <row r="87" spans="54:63" x14ac:dyDescent="0.25">
      <c r="BB87" s="110"/>
      <c r="BC87" s="110"/>
      <c r="BD87" s="110"/>
      <c r="BE87" s="110"/>
      <c r="BF87" s="110"/>
      <c r="BG87" s="110"/>
      <c r="BH87" s="110"/>
      <c r="BI87" s="110"/>
      <c r="BJ87" s="110"/>
      <c r="BK87" s="110"/>
    </row>
    <row r="88" spans="54:63" x14ac:dyDescent="0.25">
      <c r="BB88" s="110"/>
      <c r="BC88" s="110"/>
      <c r="BD88" s="110"/>
      <c r="BE88" s="110"/>
      <c r="BF88" s="110"/>
      <c r="BG88" s="110"/>
      <c r="BH88" s="110"/>
      <c r="BI88" s="110"/>
      <c r="BJ88" s="110"/>
      <c r="BK88" s="110"/>
    </row>
    <row r="89" spans="54:63" ht="15" customHeight="1" x14ac:dyDescent="0.25">
      <c r="BB89" s="110"/>
      <c r="BC89" s="110"/>
      <c r="BD89" s="110"/>
      <c r="BE89" s="110"/>
      <c r="BF89" s="110"/>
      <c r="BG89" s="110"/>
      <c r="BH89" s="110"/>
      <c r="BI89" s="110"/>
      <c r="BJ89" s="110"/>
      <c r="BK89" s="110"/>
    </row>
    <row r="90" spans="54:63" x14ac:dyDescent="0.25">
      <c r="BB90" s="110"/>
      <c r="BC90" s="110"/>
      <c r="BD90" s="110"/>
      <c r="BE90" s="110"/>
      <c r="BF90" s="110"/>
      <c r="BG90" s="110"/>
      <c r="BH90" s="110"/>
      <c r="BI90" s="110"/>
      <c r="BJ90" s="110"/>
      <c r="BK90" s="110"/>
    </row>
    <row r="91" spans="54:63" x14ac:dyDescent="0.25">
      <c r="BB91" s="110"/>
      <c r="BC91" s="110"/>
      <c r="BD91" s="110"/>
      <c r="BE91" s="110"/>
      <c r="BF91" s="110"/>
      <c r="BG91" s="110"/>
      <c r="BH91" s="110"/>
      <c r="BI91" s="110"/>
      <c r="BJ91" s="110"/>
      <c r="BK91" s="110"/>
    </row>
    <row r="92" spans="54:63" x14ac:dyDescent="0.25">
      <c r="BB92" s="110"/>
      <c r="BC92" s="110"/>
      <c r="BD92" s="110"/>
      <c r="BE92" s="110"/>
      <c r="BF92" s="110"/>
      <c r="BG92" s="110"/>
      <c r="BH92" s="110"/>
      <c r="BI92" s="110"/>
      <c r="BJ92" s="110"/>
      <c r="BK92" s="110"/>
    </row>
    <row r="93" spans="54:63" x14ac:dyDescent="0.25">
      <c r="BB93" s="110"/>
      <c r="BC93" s="110"/>
      <c r="BD93" s="110"/>
      <c r="BE93" s="110"/>
      <c r="BF93" s="110"/>
      <c r="BG93" s="110"/>
      <c r="BH93" s="110"/>
      <c r="BI93" s="110"/>
      <c r="BJ93" s="110"/>
      <c r="BK93" s="110"/>
    </row>
    <row r="94" spans="54:63" x14ac:dyDescent="0.25">
      <c r="BB94" s="110"/>
      <c r="BC94" s="110"/>
      <c r="BD94" s="110"/>
      <c r="BE94" s="110"/>
      <c r="BF94" s="110"/>
      <c r="BG94" s="110"/>
      <c r="BH94" s="110"/>
      <c r="BI94" s="110"/>
      <c r="BJ94" s="110"/>
      <c r="BK94" s="110"/>
    </row>
    <row r="95" spans="54:63" x14ac:dyDescent="0.25">
      <c r="BB95" s="110"/>
      <c r="BC95" s="110"/>
      <c r="BD95" s="110"/>
      <c r="BE95" s="110"/>
      <c r="BF95" s="110"/>
      <c r="BG95" s="110"/>
      <c r="BH95" s="110"/>
      <c r="BI95" s="110"/>
      <c r="BJ95" s="110"/>
      <c r="BK95" s="110"/>
    </row>
    <row r="96" spans="54:63" x14ac:dyDescent="0.25">
      <c r="BB96" s="110"/>
      <c r="BC96" s="110"/>
      <c r="BD96" s="110"/>
      <c r="BE96" s="110"/>
      <c r="BF96" s="110"/>
      <c r="BG96" s="110"/>
      <c r="BH96" s="110"/>
      <c r="BI96" s="110"/>
      <c r="BJ96" s="110"/>
      <c r="BK96" s="110"/>
    </row>
    <row r="97" spans="54:63" x14ac:dyDescent="0.25">
      <c r="BB97" s="110"/>
      <c r="BC97" s="110"/>
      <c r="BD97" s="110"/>
      <c r="BE97" s="110"/>
      <c r="BF97" s="110"/>
      <c r="BG97" s="110"/>
      <c r="BH97" s="110"/>
      <c r="BI97" s="110"/>
      <c r="BJ97" s="110"/>
      <c r="BK97" s="110"/>
    </row>
    <row r="98" spans="54:63" x14ac:dyDescent="0.25">
      <c r="BB98" s="91"/>
      <c r="BC98" s="91"/>
      <c r="BD98" s="91"/>
      <c r="BE98" s="91"/>
      <c r="BF98" s="91"/>
      <c r="BG98" s="91"/>
      <c r="BH98" s="91"/>
      <c r="BI98" s="91"/>
      <c r="BJ98" s="91"/>
    </row>
    <row r="99" spans="54:63" x14ac:dyDescent="0.25">
      <c r="BB99" s="91"/>
      <c r="BC99" s="91"/>
      <c r="BD99" s="91"/>
      <c r="BE99" s="91"/>
      <c r="BF99" s="91"/>
      <c r="BG99" s="91"/>
      <c r="BH99" s="91"/>
      <c r="BI99" s="91"/>
      <c r="BJ99" s="91"/>
    </row>
    <row r="100" spans="54:63" x14ac:dyDescent="0.25">
      <c r="BB100" s="91"/>
      <c r="BC100" s="91"/>
      <c r="BD100" s="91"/>
      <c r="BE100" s="91"/>
      <c r="BF100" s="91"/>
      <c r="BG100" s="91"/>
      <c r="BH100" s="91"/>
      <c r="BI100" s="91"/>
      <c r="BJ100" s="91"/>
    </row>
    <row r="101" spans="54:63" x14ac:dyDescent="0.25">
      <c r="BB101" s="1" t="s">
        <v>110</v>
      </c>
      <c r="BC101" s="91"/>
      <c r="BD101" s="91"/>
      <c r="BE101" s="91"/>
      <c r="BF101" s="91"/>
      <c r="BG101" s="91"/>
      <c r="BH101" s="91"/>
      <c r="BI101" s="91"/>
      <c r="BJ101" s="91"/>
    </row>
    <row r="102" spans="54:63" ht="15" customHeight="1" x14ac:dyDescent="0.25">
      <c r="BB102" s="110" t="s">
        <v>109</v>
      </c>
      <c r="BC102" s="110"/>
      <c r="BD102" s="110"/>
      <c r="BE102" s="110"/>
      <c r="BF102" s="110"/>
      <c r="BG102" s="110"/>
      <c r="BH102" s="110"/>
      <c r="BI102" s="110"/>
      <c r="BJ102" s="110"/>
      <c r="BK102" s="110"/>
    </row>
    <row r="103" spans="54:63" x14ac:dyDescent="0.25">
      <c r="BB103" s="110"/>
      <c r="BC103" s="110"/>
      <c r="BD103" s="110"/>
      <c r="BE103" s="110"/>
      <c r="BF103" s="110"/>
      <c r="BG103" s="110"/>
      <c r="BH103" s="110"/>
      <c r="BI103" s="110"/>
      <c r="BJ103" s="110"/>
      <c r="BK103" s="110"/>
    </row>
    <row r="104" spans="54:63" x14ac:dyDescent="0.25">
      <c r="BB104" s="110"/>
      <c r="BC104" s="110"/>
      <c r="BD104" s="110"/>
      <c r="BE104" s="110"/>
      <c r="BF104" s="110"/>
      <c r="BG104" s="110"/>
      <c r="BH104" s="110"/>
      <c r="BI104" s="110"/>
      <c r="BJ104" s="110"/>
      <c r="BK104" s="110"/>
    </row>
    <row r="105" spans="54:63" x14ac:dyDescent="0.25">
      <c r="BB105" s="110"/>
      <c r="BC105" s="110"/>
      <c r="BD105" s="110"/>
      <c r="BE105" s="110"/>
      <c r="BF105" s="110"/>
      <c r="BG105" s="110"/>
      <c r="BH105" s="110"/>
      <c r="BI105" s="110"/>
      <c r="BJ105" s="110"/>
      <c r="BK105" s="110"/>
    </row>
    <row r="106" spans="54:63" x14ac:dyDescent="0.25">
      <c r="BB106" s="110"/>
      <c r="BC106" s="110"/>
      <c r="BD106" s="110"/>
      <c r="BE106" s="110"/>
      <c r="BF106" s="110"/>
      <c r="BG106" s="110"/>
      <c r="BH106" s="110"/>
      <c r="BI106" s="110"/>
      <c r="BJ106" s="110"/>
      <c r="BK106" s="110"/>
    </row>
    <row r="107" spans="54:63" x14ac:dyDescent="0.25">
      <c r="BB107" s="110"/>
      <c r="BC107" s="110"/>
      <c r="BD107" s="110"/>
      <c r="BE107" s="110"/>
      <c r="BF107" s="110"/>
      <c r="BG107" s="110"/>
      <c r="BH107" s="110"/>
      <c r="BI107" s="110"/>
      <c r="BJ107" s="110"/>
      <c r="BK107" s="110"/>
    </row>
    <row r="108" spans="54:63" x14ac:dyDescent="0.25">
      <c r="BB108" s="110"/>
      <c r="BC108" s="110"/>
      <c r="BD108" s="110"/>
      <c r="BE108" s="110"/>
      <c r="BF108" s="110"/>
      <c r="BG108" s="110"/>
      <c r="BH108" s="110"/>
      <c r="BI108" s="110"/>
      <c r="BJ108" s="110"/>
      <c r="BK108" s="110"/>
    </row>
    <row r="109" spans="54:63" x14ac:dyDescent="0.25">
      <c r="BB109" s="110"/>
      <c r="BC109" s="110"/>
      <c r="BD109" s="110"/>
      <c r="BE109" s="110"/>
      <c r="BF109" s="110"/>
      <c r="BG109" s="110"/>
      <c r="BH109" s="110"/>
      <c r="BI109" s="110"/>
      <c r="BJ109" s="110"/>
      <c r="BK109" s="110"/>
    </row>
    <row r="110" spans="54:63" x14ac:dyDescent="0.25">
      <c r="BB110" s="110"/>
      <c r="BC110" s="110"/>
      <c r="BD110" s="110"/>
      <c r="BE110" s="110"/>
      <c r="BF110" s="110"/>
      <c r="BG110" s="110"/>
      <c r="BH110" s="110"/>
      <c r="BI110" s="110"/>
      <c r="BJ110" s="110"/>
      <c r="BK110" s="110"/>
    </row>
    <row r="111" spans="54:63" x14ac:dyDescent="0.25">
      <c r="BB111" s="110"/>
      <c r="BC111" s="110"/>
      <c r="BD111" s="110"/>
      <c r="BE111" s="110"/>
      <c r="BF111" s="110"/>
      <c r="BG111" s="110"/>
      <c r="BH111" s="110"/>
      <c r="BI111" s="110"/>
      <c r="BJ111" s="110"/>
      <c r="BK111" s="110"/>
    </row>
    <row r="112" spans="54:63" x14ac:dyDescent="0.25">
      <c r="BB112" s="110"/>
      <c r="BC112" s="110"/>
      <c r="BD112" s="110"/>
      <c r="BE112" s="110"/>
      <c r="BF112" s="110"/>
      <c r="BG112" s="110"/>
      <c r="BH112" s="110"/>
      <c r="BI112" s="110"/>
      <c r="BJ112" s="110"/>
      <c r="BK112" s="110"/>
    </row>
    <row r="113" spans="54:63" x14ac:dyDescent="0.25">
      <c r="BB113" s="110"/>
      <c r="BC113" s="110"/>
      <c r="BD113" s="110"/>
      <c r="BE113" s="110"/>
      <c r="BF113" s="110"/>
      <c r="BG113" s="110"/>
      <c r="BH113" s="110"/>
      <c r="BI113" s="110"/>
      <c r="BJ113" s="110"/>
      <c r="BK113" s="110"/>
    </row>
    <row r="114" spans="54:63" x14ac:dyDescent="0.25">
      <c r="BB114" s="110"/>
      <c r="BC114" s="110"/>
      <c r="BD114" s="110"/>
      <c r="BE114" s="110"/>
      <c r="BF114" s="110"/>
      <c r="BG114" s="110"/>
      <c r="BH114" s="110"/>
      <c r="BI114" s="110"/>
      <c r="BJ114" s="110"/>
      <c r="BK114" s="110"/>
    </row>
    <row r="115" spans="54:63" x14ac:dyDescent="0.25">
      <c r="BB115" s="110"/>
      <c r="BC115" s="110"/>
      <c r="BD115" s="110"/>
      <c r="BE115" s="110"/>
      <c r="BF115" s="110"/>
      <c r="BG115" s="110"/>
      <c r="BH115" s="110"/>
      <c r="BI115" s="110"/>
      <c r="BJ115" s="110"/>
      <c r="BK115" s="110"/>
    </row>
    <row r="116" spans="54:63" x14ac:dyDescent="0.25">
      <c r="BB116" s="110"/>
      <c r="BC116" s="110"/>
      <c r="BD116" s="110"/>
      <c r="BE116" s="110"/>
      <c r="BF116" s="110"/>
      <c r="BG116" s="110"/>
      <c r="BH116" s="110"/>
      <c r="BI116" s="110"/>
      <c r="BJ116" s="110"/>
      <c r="BK116" s="110"/>
    </row>
    <row r="117" spans="54:63" x14ac:dyDescent="0.25">
      <c r="BB117" s="110"/>
      <c r="BC117" s="110"/>
      <c r="BD117" s="110"/>
      <c r="BE117" s="110"/>
      <c r="BF117" s="110"/>
      <c r="BG117" s="110"/>
      <c r="BH117" s="110"/>
      <c r="BI117" s="110"/>
      <c r="BJ117" s="110"/>
      <c r="BK117" s="110"/>
    </row>
    <row r="118" spans="54:63" x14ac:dyDescent="0.25">
      <c r="BB118" s="110"/>
      <c r="BC118" s="110"/>
      <c r="BD118" s="110"/>
      <c r="BE118" s="110"/>
      <c r="BF118" s="110"/>
      <c r="BG118" s="110"/>
      <c r="BH118" s="110"/>
      <c r="BI118" s="110"/>
      <c r="BJ118" s="110"/>
      <c r="BK118" s="110"/>
    </row>
    <row r="119" spans="54:63" x14ac:dyDescent="0.25">
      <c r="BB119" t="s">
        <v>93</v>
      </c>
    </row>
    <row r="120" spans="54:63" x14ac:dyDescent="0.25">
      <c r="BB120" s="77">
        <v>-2000</v>
      </c>
    </row>
    <row r="121" spans="54:63" x14ac:dyDescent="0.25">
      <c r="BB121" s="77">
        <v>-1750</v>
      </c>
    </row>
    <row r="122" spans="54:63" x14ac:dyDescent="0.25">
      <c r="BB122" s="77">
        <v>-1500</v>
      </c>
    </row>
    <row r="123" spans="54:63" x14ac:dyDescent="0.25">
      <c r="BB123" s="77">
        <v>-1250</v>
      </c>
    </row>
    <row r="124" spans="54:63" x14ac:dyDescent="0.25">
      <c r="BB124" s="77">
        <v>-1000</v>
      </c>
    </row>
    <row r="125" spans="54:63" x14ac:dyDescent="0.25">
      <c r="BB125" s="77">
        <v>-750</v>
      </c>
    </row>
    <row r="126" spans="54:63" x14ac:dyDescent="0.25">
      <c r="BB126" s="77">
        <v>-500</v>
      </c>
    </row>
    <row r="127" spans="54:63" x14ac:dyDescent="0.25">
      <c r="BB127" s="77">
        <v>-250</v>
      </c>
    </row>
    <row r="128" spans="54:63" x14ac:dyDescent="0.25">
      <c r="BB128" s="77">
        <v>0</v>
      </c>
    </row>
    <row r="129" spans="54:79" x14ac:dyDescent="0.25">
      <c r="BB129" s="77">
        <v>250</v>
      </c>
    </row>
    <row r="130" spans="54:79" x14ac:dyDescent="0.25">
      <c r="BB130" s="77">
        <v>500</v>
      </c>
    </row>
    <row r="131" spans="54:79" x14ac:dyDescent="0.25">
      <c r="BB131" s="77">
        <v>750</v>
      </c>
    </row>
    <row r="132" spans="54:79" x14ac:dyDescent="0.25">
      <c r="BB132" s="77">
        <v>1000</v>
      </c>
    </row>
    <row r="133" spans="54:79" x14ac:dyDescent="0.25">
      <c r="BB133" s="77">
        <v>1250</v>
      </c>
    </row>
    <row r="134" spans="54:79" x14ac:dyDescent="0.25">
      <c r="BB134" s="77">
        <v>1500</v>
      </c>
    </row>
    <row r="135" spans="54:79" x14ac:dyDescent="0.25">
      <c r="BB135" s="77">
        <v>1750</v>
      </c>
    </row>
    <row r="136" spans="54:79" x14ac:dyDescent="0.25">
      <c r="BB136" s="77">
        <v>2000</v>
      </c>
    </row>
    <row r="137" spans="54:79" x14ac:dyDescent="0.25">
      <c r="BB137" s="77">
        <v>2250</v>
      </c>
    </row>
    <row r="138" spans="54:79" x14ac:dyDescent="0.25">
      <c r="BB138" s="77">
        <v>2500</v>
      </c>
    </row>
    <row r="139" spans="54:79" x14ac:dyDescent="0.25">
      <c r="BB139" s="77">
        <v>2750</v>
      </c>
    </row>
    <row r="140" spans="54:79" x14ac:dyDescent="0.25">
      <c r="BB140" s="77">
        <v>3000</v>
      </c>
      <c r="CA140" t="s">
        <v>94</v>
      </c>
    </row>
    <row r="141" spans="54:79" x14ac:dyDescent="0.25">
      <c r="BB141" s="77">
        <v>3250</v>
      </c>
      <c r="CA141">
        <v>1</v>
      </c>
    </row>
    <row r="142" spans="54:79" x14ac:dyDescent="0.25">
      <c r="BB142" s="77">
        <v>3500</v>
      </c>
      <c r="CA142">
        <v>2</v>
      </c>
    </row>
    <row r="143" spans="54:79" x14ac:dyDescent="0.25">
      <c r="BB143" s="77">
        <v>3750</v>
      </c>
      <c r="CA143">
        <v>3</v>
      </c>
    </row>
    <row r="144" spans="54:79" x14ac:dyDescent="0.25">
      <c r="BB144" s="77">
        <v>4000</v>
      </c>
      <c r="CA144">
        <v>4</v>
      </c>
    </row>
    <row r="145" spans="2:79" x14ac:dyDescent="0.25">
      <c r="BB145" s="77">
        <v>4250</v>
      </c>
      <c r="CA145">
        <v>5</v>
      </c>
    </row>
    <row r="146" spans="2:79" x14ac:dyDescent="0.25">
      <c r="BB146" s="77">
        <v>4500</v>
      </c>
      <c r="CA146">
        <v>7</v>
      </c>
    </row>
    <row r="147" spans="2:79" x14ac:dyDescent="0.25">
      <c r="BB147" s="77">
        <v>4750</v>
      </c>
      <c r="CA147">
        <v>10</v>
      </c>
    </row>
    <row r="148" spans="2:79" x14ac:dyDescent="0.25">
      <c r="BB148" s="77">
        <v>5000</v>
      </c>
      <c r="CA148">
        <v>15</v>
      </c>
    </row>
    <row r="149" spans="2:79" x14ac:dyDescent="0.25">
      <c r="CA149">
        <v>20</v>
      </c>
    </row>
    <row r="150" spans="2:79" x14ac:dyDescent="0.25">
      <c r="CA150">
        <f>CA149+10</f>
        <v>30</v>
      </c>
    </row>
    <row r="151" spans="2:79" x14ac:dyDescent="0.25">
      <c r="CA151">
        <f t="shared" ref="CA151:CA154" si="85">CA150+10</f>
        <v>40</v>
      </c>
    </row>
    <row r="152" spans="2:79" x14ac:dyDescent="0.25">
      <c r="CA152">
        <f t="shared" si="85"/>
        <v>50</v>
      </c>
    </row>
    <row r="153" spans="2:79" x14ac:dyDescent="0.25">
      <c r="CA153">
        <f t="shared" si="85"/>
        <v>60</v>
      </c>
    </row>
    <row r="154" spans="2:79" x14ac:dyDescent="0.25">
      <c r="CA154">
        <f t="shared" si="85"/>
        <v>70</v>
      </c>
    </row>
    <row r="155" spans="2:79" x14ac:dyDescent="0.25">
      <c r="CA155">
        <f t="shared" ref="CA155:CA157" si="86">CA154+20</f>
        <v>90</v>
      </c>
    </row>
    <row r="156" spans="2:79" x14ac:dyDescent="0.25">
      <c r="CA156">
        <f t="shared" si="86"/>
        <v>110</v>
      </c>
    </row>
    <row r="157" spans="2:79" x14ac:dyDescent="0.25">
      <c r="CA157">
        <f t="shared" si="86"/>
        <v>130</v>
      </c>
    </row>
    <row r="158" spans="2:79" x14ac:dyDescent="0.25">
      <c r="B158" s="1" t="s">
        <v>111</v>
      </c>
      <c r="BB158" s="1" t="s">
        <v>111</v>
      </c>
    </row>
    <row r="160" spans="2:79" ht="15" customHeight="1" x14ac:dyDescent="0.25">
      <c r="B160" s="1" t="s">
        <v>125</v>
      </c>
      <c r="BB160" s="110" t="s">
        <v>126</v>
      </c>
      <c r="BC160" s="110"/>
      <c r="BD160" s="110"/>
      <c r="BE160" s="110"/>
      <c r="BF160" s="110"/>
      <c r="BG160" s="110"/>
      <c r="BH160" s="110"/>
      <c r="BI160" s="110"/>
    </row>
    <row r="161" spans="54:61" x14ac:dyDescent="0.25">
      <c r="BB161" s="110"/>
      <c r="BC161" s="110"/>
      <c r="BD161" s="110"/>
      <c r="BE161" s="110"/>
      <c r="BF161" s="110"/>
      <c r="BG161" s="110"/>
      <c r="BH161" s="110"/>
      <c r="BI161" s="110"/>
    </row>
    <row r="162" spans="54:61" x14ac:dyDescent="0.25">
      <c r="BB162" s="110"/>
      <c r="BC162" s="110"/>
      <c r="BD162" s="110"/>
      <c r="BE162" s="110"/>
      <c r="BF162" s="110"/>
      <c r="BG162" s="110"/>
      <c r="BH162" s="110"/>
      <c r="BI162" s="110"/>
    </row>
    <row r="163" spans="54:61" x14ac:dyDescent="0.25">
      <c r="BB163" s="110"/>
      <c r="BC163" s="110"/>
      <c r="BD163" s="110"/>
      <c r="BE163" s="110"/>
      <c r="BF163" s="110"/>
      <c r="BG163" s="110"/>
      <c r="BH163" s="110"/>
      <c r="BI163" s="110"/>
    </row>
    <row r="164" spans="54:61" x14ac:dyDescent="0.25">
      <c r="BB164" s="110"/>
      <c r="BC164" s="110"/>
      <c r="BD164" s="110"/>
      <c r="BE164" s="110"/>
      <c r="BF164" s="110"/>
      <c r="BG164" s="110"/>
      <c r="BH164" s="110"/>
      <c r="BI164" s="110"/>
    </row>
    <row r="165" spans="54:61" x14ac:dyDescent="0.25">
      <c r="BB165" s="110"/>
      <c r="BC165" s="110"/>
      <c r="BD165" s="110"/>
      <c r="BE165" s="110"/>
      <c r="BF165" s="110"/>
      <c r="BG165" s="110"/>
      <c r="BH165" s="110"/>
      <c r="BI165" s="110"/>
    </row>
    <row r="166" spans="54:61" x14ac:dyDescent="0.25">
      <c r="BB166" s="110"/>
      <c r="BC166" s="110"/>
      <c r="BD166" s="110"/>
      <c r="BE166" s="110"/>
      <c r="BF166" s="110"/>
      <c r="BG166" s="110"/>
      <c r="BH166" s="110"/>
      <c r="BI166" s="110"/>
    </row>
    <row r="167" spans="54:61" x14ac:dyDescent="0.25">
      <c r="BB167" s="110"/>
      <c r="BC167" s="110"/>
      <c r="BD167" s="110"/>
      <c r="BE167" s="110"/>
      <c r="BF167" s="110"/>
      <c r="BG167" s="110"/>
      <c r="BH167" s="110"/>
      <c r="BI167" s="110"/>
    </row>
    <row r="168" spans="54:61" x14ac:dyDescent="0.25">
      <c r="BB168" s="110"/>
      <c r="BC168" s="110"/>
      <c r="BD168" s="110"/>
      <c r="BE168" s="110"/>
      <c r="BF168" s="110"/>
      <c r="BG168" s="110"/>
      <c r="BH168" s="110"/>
      <c r="BI168" s="110"/>
    </row>
    <row r="169" spans="54:61" x14ac:dyDescent="0.25">
      <c r="BB169" s="110"/>
      <c r="BC169" s="110"/>
      <c r="BD169" s="110"/>
      <c r="BE169" s="110"/>
      <c r="BF169" s="110"/>
      <c r="BG169" s="110"/>
      <c r="BH169" s="110"/>
      <c r="BI169" s="110"/>
    </row>
    <row r="170" spans="54:61" x14ac:dyDescent="0.25">
      <c r="BB170" s="110"/>
      <c r="BC170" s="110"/>
      <c r="BD170" s="110"/>
      <c r="BE170" s="110"/>
      <c r="BF170" s="110"/>
      <c r="BG170" s="110"/>
      <c r="BH170" s="110"/>
      <c r="BI170" s="110"/>
    </row>
    <row r="171" spans="54:61" x14ac:dyDescent="0.25">
      <c r="BB171" s="110"/>
      <c r="BC171" s="110"/>
      <c r="BD171" s="110"/>
      <c r="BE171" s="110"/>
      <c r="BF171" s="110"/>
      <c r="BG171" s="110"/>
      <c r="BH171" s="110"/>
      <c r="BI171" s="110"/>
    </row>
    <row r="172" spans="54:61" x14ac:dyDescent="0.25">
      <c r="BB172" s="110"/>
      <c r="BC172" s="110"/>
      <c r="BD172" s="110"/>
      <c r="BE172" s="110"/>
      <c r="BF172" s="110"/>
      <c r="BG172" s="110"/>
      <c r="BH172" s="110"/>
      <c r="BI172" s="110"/>
    </row>
    <row r="173" spans="54:61" x14ac:dyDescent="0.25">
      <c r="BB173" s="110"/>
      <c r="BC173" s="110"/>
      <c r="BD173" s="110"/>
      <c r="BE173" s="110"/>
      <c r="BF173" s="110"/>
      <c r="BG173" s="110"/>
      <c r="BH173" s="110"/>
      <c r="BI173" s="110"/>
    </row>
    <row r="174" spans="54:61" x14ac:dyDescent="0.25">
      <c r="BB174" s="110"/>
      <c r="BC174" s="110"/>
      <c r="BD174" s="110"/>
      <c r="BE174" s="110"/>
      <c r="BF174" s="110"/>
      <c r="BG174" s="110"/>
      <c r="BH174" s="110"/>
      <c r="BI174" s="110"/>
    </row>
    <row r="175" spans="54:61" x14ac:dyDescent="0.25">
      <c r="BB175" s="110"/>
      <c r="BC175" s="110"/>
      <c r="BD175" s="110"/>
      <c r="BE175" s="110"/>
      <c r="BF175" s="110"/>
      <c r="BG175" s="110"/>
      <c r="BH175" s="110"/>
      <c r="BI175" s="110"/>
    </row>
    <row r="176" spans="54:61" x14ac:dyDescent="0.25">
      <c r="BB176" s="110"/>
      <c r="BC176" s="110"/>
      <c r="BD176" s="110"/>
      <c r="BE176" s="110"/>
      <c r="BF176" s="110"/>
      <c r="BG176" s="110"/>
      <c r="BH176" s="110"/>
      <c r="BI176" s="110"/>
    </row>
    <row r="177" spans="54:62" x14ac:dyDescent="0.25">
      <c r="BB177" s="110"/>
      <c r="BC177" s="110"/>
      <c r="BD177" s="110"/>
      <c r="BE177" s="110"/>
      <c r="BF177" s="110"/>
      <c r="BG177" s="110"/>
      <c r="BH177" s="110"/>
      <c r="BI177" s="110"/>
      <c r="BJ177" s="86"/>
    </row>
    <row r="178" spans="54:62" x14ac:dyDescent="0.25">
      <c r="BB178" s="110"/>
      <c r="BC178" s="110"/>
      <c r="BD178" s="110"/>
      <c r="BE178" s="110"/>
      <c r="BF178" s="110"/>
      <c r="BG178" s="110"/>
      <c r="BH178" s="110"/>
      <c r="BI178" s="110"/>
    </row>
    <row r="179" spans="54:62" x14ac:dyDescent="0.25">
      <c r="BB179" s="110"/>
      <c r="BC179" s="110"/>
      <c r="BD179" s="110"/>
      <c r="BE179" s="110"/>
      <c r="BF179" s="110"/>
      <c r="BG179" s="110"/>
      <c r="BH179" s="110"/>
      <c r="BI179" s="110"/>
    </row>
    <row r="180" spans="54:62" x14ac:dyDescent="0.25">
      <c r="BB180" s="110"/>
      <c r="BC180" s="110"/>
      <c r="BD180" s="110"/>
      <c r="BE180" s="110"/>
      <c r="BF180" s="110"/>
      <c r="BG180" s="110"/>
      <c r="BH180" s="110"/>
      <c r="BI180" s="110"/>
    </row>
    <row r="181" spans="54:62" x14ac:dyDescent="0.25">
      <c r="BB181" s="110"/>
      <c r="BC181" s="110"/>
      <c r="BD181" s="110"/>
      <c r="BE181" s="110"/>
      <c r="BF181" s="110"/>
      <c r="BG181" s="110"/>
      <c r="BH181" s="110"/>
      <c r="BI181" s="110"/>
    </row>
    <row r="182" spans="54:62" x14ac:dyDescent="0.25">
      <c r="BB182" s="110"/>
      <c r="BC182" s="110"/>
      <c r="BD182" s="110"/>
      <c r="BE182" s="110"/>
      <c r="BF182" s="110"/>
      <c r="BG182" s="110"/>
      <c r="BH182" s="110"/>
      <c r="BI182" s="110"/>
    </row>
    <row r="183" spans="54:62" x14ac:dyDescent="0.25">
      <c r="BB183" s="110"/>
      <c r="BC183" s="110"/>
      <c r="BD183" s="110"/>
      <c r="BE183" s="110"/>
      <c r="BF183" s="110"/>
      <c r="BG183" s="110"/>
      <c r="BH183" s="110"/>
      <c r="BI183" s="110"/>
    </row>
    <row r="211" spans="2:62" x14ac:dyDescent="0.25">
      <c r="B211" s="1" t="s">
        <v>46</v>
      </c>
    </row>
    <row r="213" spans="2:62" x14ac:dyDescent="0.25">
      <c r="BB213" s="1" t="s">
        <v>46</v>
      </c>
      <c r="BC213" s="86"/>
      <c r="BD213" s="86"/>
      <c r="BE213" s="86"/>
      <c r="BF213" s="86"/>
      <c r="BG213" s="86"/>
      <c r="BH213" s="86"/>
      <c r="BI213" s="86"/>
    </row>
    <row r="214" spans="2:62" x14ac:dyDescent="0.25">
      <c r="BB214" s="106" t="s">
        <v>127</v>
      </c>
      <c r="BC214" s="106"/>
      <c r="BD214" s="106"/>
      <c r="BE214" s="106"/>
      <c r="BF214" s="106"/>
      <c r="BG214" s="106"/>
      <c r="BH214" s="106"/>
      <c r="BI214" s="106"/>
      <c r="BJ214" s="106"/>
    </row>
    <row r="215" spans="2:62" x14ac:dyDescent="0.25">
      <c r="BB215" s="106"/>
      <c r="BC215" s="106"/>
      <c r="BD215" s="106"/>
      <c r="BE215" s="106"/>
      <c r="BF215" s="106"/>
      <c r="BG215" s="106"/>
      <c r="BH215" s="106"/>
      <c r="BI215" s="106"/>
      <c r="BJ215" s="106"/>
    </row>
    <row r="216" spans="2:62" x14ac:dyDescent="0.25">
      <c r="BB216" s="106"/>
      <c r="BC216" s="106"/>
      <c r="BD216" s="106"/>
      <c r="BE216" s="106"/>
      <c r="BF216" s="106"/>
      <c r="BG216" s="106"/>
      <c r="BH216" s="106"/>
      <c r="BI216" s="106"/>
      <c r="BJ216" s="106"/>
    </row>
    <row r="217" spans="2:62" x14ac:dyDescent="0.25">
      <c r="BB217" s="106"/>
      <c r="BC217" s="106"/>
      <c r="BD217" s="106"/>
      <c r="BE217" s="106"/>
      <c r="BF217" s="106"/>
      <c r="BG217" s="106"/>
      <c r="BH217" s="106"/>
      <c r="BI217" s="106"/>
      <c r="BJ217" s="106"/>
    </row>
    <row r="218" spans="2:62" x14ac:dyDescent="0.25">
      <c r="BB218" s="106"/>
      <c r="BC218" s="106"/>
      <c r="BD218" s="106"/>
      <c r="BE218" s="106"/>
      <c r="BF218" s="106"/>
      <c r="BG218" s="106"/>
      <c r="BH218" s="106"/>
      <c r="BI218" s="106"/>
      <c r="BJ218" s="106"/>
    </row>
    <row r="219" spans="2:62" x14ac:dyDescent="0.25">
      <c r="BB219" s="106"/>
      <c r="BC219" s="106"/>
      <c r="BD219" s="106"/>
      <c r="BE219" s="106"/>
      <c r="BF219" s="106"/>
      <c r="BG219" s="106"/>
      <c r="BH219" s="106"/>
      <c r="BI219" s="106"/>
      <c r="BJ219" s="106"/>
    </row>
    <row r="220" spans="2:62" x14ac:dyDescent="0.25">
      <c r="BB220" s="106"/>
      <c r="BC220" s="106"/>
      <c r="BD220" s="106"/>
      <c r="BE220" s="106"/>
      <c r="BF220" s="106"/>
      <c r="BG220" s="106"/>
      <c r="BH220" s="106"/>
      <c r="BI220" s="106"/>
      <c r="BJ220" s="106"/>
    </row>
    <row r="221" spans="2:62" x14ac:dyDescent="0.25">
      <c r="BB221" s="106"/>
      <c r="BC221" s="106"/>
      <c r="BD221" s="106"/>
      <c r="BE221" s="106"/>
      <c r="BF221" s="106"/>
      <c r="BG221" s="106"/>
      <c r="BH221" s="106"/>
      <c r="BI221" s="106"/>
      <c r="BJ221" s="106"/>
    </row>
    <row r="222" spans="2:62" x14ac:dyDescent="0.25">
      <c r="BB222" s="106"/>
      <c r="BC222" s="106"/>
      <c r="BD222" s="106"/>
      <c r="BE222" s="106"/>
      <c r="BF222" s="106"/>
      <c r="BG222" s="106"/>
      <c r="BH222" s="106"/>
      <c r="BI222" s="106"/>
      <c r="BJ222" s="106"/>
    </row>
    <row r="223" spans="2:62" x14ac:dyDescent="0.25">
      <c r="BB223" s="106"/>
      <c r="BC223" s="106"/>
      <c r="BD223" s="106"/>
      <c r="BE223" s="106"/>
      <c r="BF223" s="106"/>
      <c r="BG223" s="106"/>
      <c r="BH223" s="106"/>
      <c r="BI223" s="106"/>
      <c r="BJ223" s="106"/>
    </row>
    <row r="224" spans="2:62" x14ac:dyDescent="0.25">
      <c r="BB224" s="106"/>
      <c r="BC224" s="106"/>
      <c r="BD224" s="106"/>
      <c r="BE224" s="106"/>
      <c r="BF224" s="106"/>
      <c r="BG224" s="106"/>
      <c r="BH224" s="106"/>
      <c r="BI224" s="106"/>
      <c r="BJ224" s="106"/>
    </row>
    <row r="225" spans="54:62" x14ac:dyDescent="0.25">
      <c r="BB225" s="106"/>
      <c r="BC225" s="106"/>
      <c r="BD225" s="106"/>
      <c r="BE225" s="106"/>
      <c r="BF225" s="106"/>
      <c r="BG225" s="106"/>
      <c r="BH225" s="106"/>
      <c r="BI225" s="106"/>
      <c r="BJ225" s="106"/>
    </row>
    <row r="226" spans="54:62" x14ac:dyDescent="0.25">
      <c r="BB226" s="106"/>
      <c r="BC226" s="106"/>
      <c r="BD226" s="106"/>
      <c r="BE226" s="106"/>
      <c r="BF226" s="106"/>
      <c r="BG226" s="106"/>
      <c r="BH226" s="106"/>
      <c r="BI226" s="106"/>
      <c r="BJ226" s="106"/>
    </row>
    <row r="227" spans="54:62" x14ac:dyDescent="0.25">
      <c r="BB227" s="106"/>
      <c r="BC227" s="106"/>
      <c r="BD227" s="106"/>
      <c r="BE227" s="106"/>
      <c r="BF227" s="106"/>
      <c r="BG227" s="106"/>
      <c r="BH227" s="106"/>
      <c r="BI227" s="106"/>
      <c r="BJ227" s="106"/>
    </row>
    <row r="228" spans="54:62" x14ac:dyDescent="0.25">
      <c r="BB228" s="106"/>
      <c r="BC228" s="106"/>
      <c r="BD228" s="106"/>
      <c r="BE228" s="106"/>
      <c r="BF228" s="106"/>
      <c r="BG228" s="106"/>
      <c r="BH228" s="106"/>
      <c r="BI228" s="106"/>
      <c r="BJ228" s="106"/>
    </row>
    <row r="229" spans="54:62" x14ac:dyDescent="0.25">
      <c r="BB229" s="106"/>
      <c r="BC229" s="106"/>
      <c r="BD229" s="106"/>
      <c r="BE229" s="106"/>
      <c r="BF229" s="106"/>
      <c r="BG229" s="106"/>
      <c r="BH229" s="106"/>
      <c r="BI229" s="106"/>
      <c r="BJ229" s="106"/>
    </row>
    <row r="262" spans="2:2" x14ac:dyDescent="0.25">
      <c r="B262" s="1" t="s">
        <v>88</v>
      </c>
    </row>
    <row r="264" spans="2:2" x14ac:dyDescent="0.25">
      <c r="B264" s="1" t="s">
        <v>117</v>
      </c>
    </row>
    <row r="311" spans="2:2" x14ac:dyDescent="0.25">
      <c r="B311" s="1" t="s">
        <v>23</v>
      </c>
    </row>
    <row r="358" spans="2:2" x14ac:dyDescent="0.25">
      <c r="B358" s="1" t="s">
        <v>114</v>
      </c>
    </row>
    <row r="405" spans="2:2" x14ac:dyDescent="0.25">
      <c r="B405" s="1" t="s">
        <v>22</v>
      </c>
    </row>
    <row r="452" spans="2:2" x14ac:dyDescent="0.25">
      <c r="B452" s="1"/>
    </row>
  </sheetData>
  <mergeCells count="11">
    <mergeCell ref="AT1:AZ1"/>
    <mergeCell ref="AT64:AZ64"/>
    <mergeCell ref="AH1:AM1"/>
    <mergeCell ref="AN1:AS1"/>
    <mergeCell ref="BB214:BJ229"/>
    <mergeCell ref="AH64:AM64"/>
    <mergeCell ref="AN64:AS64"/>
    <mergeCell ref="BB82:BK97"/>
    <mergeCell ref="BB2:BK78"/>
    <mergeCell ref="BB102:BK118"/>
    <mergeCell ref="BB160:BI183"/>
  </mergeCells>
  <conditionalFormatting sqref="V3:V64 V66:V71">
    <cfRule type="cellIs" dxfId="5" priority="5" operator="lessThan">
      <formula>0</formula>
    </cfRule>
  </conditionalFormatting>
  <conditionalFormatting sqref="Y3:Y64 Y66:Y71">
    <cfRule type="cellIs" dxfId="4" priority="4" operator="lessThan">
      <formula>0</formula>
    </cfRule>
  </conditionalFormatting>
  <conditionalFormatting sqref="BP3">
    <cfRule type="cellIs" dxfId="3" priority="3" operator="lessThan">
      <formula>0</formula>
    </cfRule>
  </conditionalFormatting>
  <conditionalFormatting sqref="BP4:BP20">
    <cfRule type="cellIs" dxfId="2" priority="1" operator="lessThan">
      <formula>0</formula>
    </cfRule>
  </conditionalFormatting>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zoomScale="86" zoomScaleNormal="86" workbookViewId="0">
      <pane ySplit="2" topLeftCell="A83" activePane="bottomLeft" state="frozen"/>
      <selection activeCell="I20" sqref="I20"/>
      <selection pane="bottomLeft" activeCell="A32" sqref="A32"/>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11" t="s">
        <v>106</v>
      </c>
      <c r="B1" s="111"/>
      <c r="C1" s="111"/>
      <c r="D1" s="111"/>
      <c r="E1" s="111"/>
      <c r="F1" s="111"/>
      <c r="G1" s="111"/>
      <c r="H1" s="111"/>
      <c r="I1" s="111"/>
      <c r="J1" s="111"/>
      <c r="K1" s="111"/>
      <c r="L1" s="111"/>
      <c r="M1" s="111"/>
      <c r="N1" s="111"/>
      <c r="O1" s="111"/>
      <c r="P1" s="111"/>
      <c r="Q1" s="111"/>
      <c r="R1" s="111"/>
    </row>
    <row r="2" spans="1:30" ht="15" customHeight="1" x14ac:dyDescent="0.25">
      <c r="A2" s="112" t="s">
        <v>28</v>
      </c>
      <c r="B2" s="112" t="s">
        <v>0</v>
      </c>
      <c r="C2" s="112" t="s">
        <v>1</v>
      </c>
      <c r="D2" s="112" t="s">
        <v>32</v>
      </c>
      <c r="E2" s="112" t="s">
        <v>2</v>
      </c>
      <c r="F2" s="112" t="s">
        <v>3</v>
      </c>
      <c r="G2" s="112" t="s">
        <v>4</v>
      </c>
      <c r="H2" s="112" t="s">
        <v>5</v>
      </c>
      <c r="I2" s="112" t="s">
        <v>6</v>
      </c>
      <c r="J2" s="112" t="s">
        <v>7</v>
      </c>
      <c r="K2" s="112" t="s">
        <v>8</v>
      </c>
      <c r="L2" s="112" t="s">
        <v>9</v>
      </c>
      <c r="M2" s="112" t="s">
        <v>10</v>
      </c>
      <c r="N2" s="112" t="s">
        <v>11</v>
      </c>
      <c r="O2" s="112" t="s">
        <v>12</v>
      </c>
      <c r="P2" s="112" t="s">
        <v>13</v>
      </c>
      <c r="Q2" s="112" t="s">
        <v>14</v>
      </c>
      <c r="R2" s="112" t="s">
        <v>15</v>
      </c>
      <c r="T2" s="9" t="s">
        <v>48</v>
      </c>
      <c r="U2" s="3" t="s">
        <v>33</v>
      </c>
      <c r="V2" s="2" t="s">
        <v>31</v>
      </c>
      <c r="W2" s="2" t="s">
        <v>34</v>
      </c>
      <c r="X2" s="2" t="s">
        <v>35</v>
      </c>
      <c r="Y2" s="2" t="s">
        <v>36</v>
      </c>
      <c r="Z2" s="2" t="s">
        <v>29</v>
      </c>
      <c r="AA2" s="2" t="s">
        <v>30</v>
      </c>
      <c r="AB2" s="2" t="s">
        <v>37</v>
      </c>
      <c r="AC2" s="2" t="s">
        <v>28</v>
      </c>
      <c r="AD2" s="2" t="s">
        <v>38</v>
      </c>
    </row>
    <row r="3" spans="1:30" ht="18.75" customHeight="1" x14ac:dyDescent="0.25">
      <c r="A3" s="113" t="s">
        <v>40</v>
      </c>
      <c r="B3" s="114">
        <v>0.01</v>
      </c>
      <c r="C3" s="114">
        <v>64</v>
      </c>
      <c r="D3" s="113" t="s">
        <v>21</v>
      </c>
      <c r="E3" s="114" t="b">
        <v>0</v>
      </c>
      <c r="F3" s="114" t="b">
        <v>0</v>
      </c>
      <c r="G3" s="114">
        <v>0.99078999999999995</v>
      </c>
      <c r="H3" s="114">
        <v>0.99704999999999999</v>
      </c>
      <c r="I3" s="115">
        <v>42478</v>
      </c>
      <c r="J3" s="116">
        <v>0</v>
      </c>
      <c r="K3" s="114">
        <v>0.96640999999999999</v>
      </c>
      <c r="L3" s="115">
        <v>42487</v>
      </c>
      <c r="M3" s="116">
        <v>0</v>
      </c>
      <c r="N3" s="117">
        <v>2.5000000000000001E-3</v>
      </c>
      <c r="O3" s="114">
        <v>1457.92</v>
      </c>
      <c r="P3" s="114">
        <v>-503.04</v>
      </c>
      <c r="Q3" s="114">
        <v>2.9</v>
      </c>
      <c r="R3" s="114">
        <v>10</v>
      </c>
      <c r="T3" s="7">
        <f>IF(L3=0," ",MONTH(L3))</f>
        <v>4</v>
      </c>
      <c r="U3">
        <f>COUNT(B3)</f>
        <v>1</v>
      </c>
      <c r="V3">
        <f>IF(E3=TRUE,1,0)</f>
        <v>0</v>
      </c>
      <c r="W3">
        <f>U3-V3</f>
        <v>1</v>
      </c>
      <c r="X3">
        <f>U3-Y3</f>
        <v>1</v>
      </c>
      <c r="Y3">
        <f>IF(F3=TRUE,1,0)</f>
        <v>0</v>
      </c>
      <c r="Z3">
        <f>U3-AA3</f>
        <v>1</v>
      </c>
      <c r="AA3">
        <f>IF(O3&lt;0,1,0)</f>
        <v>0</v>
      </c>
      <c r="AB3" s="5">
        <f>IF(Z3=1,O3,0)</f>
        <v>1457.92</v>
      </c>
      <c r="AC3" s="5" t="str">
        <f>A3</f>
        <v>AUDCAD</v>
      </c>
      <c r="AD3" s="5">
        <f>IF(AA3=1,O3,0)</f>
        <v>0</v>
      </c>
    </row>
    <row r="4" spans="1:30" x14ac:dyDescent="0.25">
      <c r="A4" s="113" t="s">
        <v>44</v>
      </c>
      <c r="B4" s="114">
        <v>0.01</v>
      </c>
      <c r="C4" s="114">
        <v>53</v>
      </c>
      <c r="D4" s="113" t="s">
        <v>21</v>
      </c>
      <c r="E4" s="114" t="b">
        <v>1</v>
      </c>
      <c r="F4" s="114" t="b">
        <v>0</v>
      </c>
      <c r="G4" s="114">
        <v>6238.4</v>
      </c>
      <c r="H4" s="114">
        <v>6146.3</v>
      </c>
      <c r="I4" s="115">
        <v>42487</v>
      </c>
      <c r="J4" s="116">
        <v>0</v>
      </c>
      <c r="K4" s="114">
        <v>6173.4</v>
      </c>
      <c r="L4" s="115">
        <v>42493</v>
      </c>
      <c r="M4" s="116">
        <v>0</v>
      </c>
      <c r="N4" s="117">
        <v>2.5000000000000001E-3</v>
      </c>
      <c r="O4" s="114">
        <v>-360.4</v>
      </c>
      <c r="P4" s="114">
        <v>-504.03</v>
      </c>
      <c r="Q4" s="114">
        <v>-0.72</v>
      </c>
      <c r="R4" s="114">
        <v>7</v>
      </c>
      <c r="S4" s="7"/>
      <c r="T4" s="7">
        <f t="shared" ref="T4:T67" si="0">IF(L4=0," ",MONTH(L4))</f>
        <v>5</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FTSE</v>
      </c>
      <c r="AD4" s="8">
        <f t="shared" ref="AD4:AD67" si="10">IF(AA4=1,O4,0)</f>
        <v>-360.4</v>
      </c>
    </row>
    <row r="5" spans="1:30" x14ac:dyDescent="0.25">
      <c r="A5" s="113" t="s">
        <v>44</v>
      </c>
      <c r="B5" s="114">
        <v>0.01</v>
      </c>
      <c r="C5" s="114">
        <v>53</v>
      </c>
      <c r="D5" s="113" t="s">
        <v>21</v>
      </c>
      <c r="E5" s="114" t="b">
        <v>1</v>
      </c>
      <c r="F5" s="114" t="b">
        <v>0</v>
      </c>
      <c r="G5" s="114">
        <v>6238.4</v>
      </c>
      <c r="H5" s="114">
        <v>6146.3</v>
      </c>
      <c r="I5" s="115">
        <v>42487</v>
      </c>
      <c r="J5" s="116">
        <v>0</v>
      </c>
      <c r="K5" s="114">
        <v>6173.4</v>
      </c>
      <c r="L5" s="115">
        <v>42493</v>
      </c>
      <c r="M5" s="116">
        <v>0</v>
      </c>
      <c r="N5" s="117">
        <v>2.5000000000000001E-3</v>
      </c>
      <c r="O5" s="114">
        <v>-360.4</v>
      </c>
      <c r="P5" s="114">
        <v>-504.03</v>
      </c>
      <c r="Q5" s="114">
        <v>-0.72</v>
      </c>
      <c r="R5" s="114">
        <v>7</v>
      </c>
      <c r="T5" s="7">
        <f t="shared" si="0"/>
        <v>5</v>
      </c>
      <c r="U5">
        <f t="shared" si="1"/>
        <v>1</v>
      </c>
      <c r="V5">
        <f t="shared" si="2"/>
        <v>1</v>
      </c>
      <c r="W5">
        <f t="shared" si="3"/>
        <v>0</v>
      </c>
      <c r="X5">
        <f t="shared" si="4"/>
        <v>1</v>
      </c>
      <c r="Y5">
        <f t="shared" si="5"/>
        <v>0</v>
      </c>
      <c r="Z5">
        <f t="shared" si="6"/>
        <v>0</v>
      </c>
      <c r="AA5">
        <f t="shared" si="7"/>
        <v>1</v>
      </c>
      <c r="AB5" s="5">
        <f t="shared" si="8"/>
        <v>0</v>
      </c>
      <c r="AC5" s="5" t="str">
        <f t="shared" si="9"/>
        <v>FTSE</v>
      </c>
      <c r="AD5" s="5">
        <f t="shared" si="10"/>
        <v>-360.4</v>
      </c>
    </row>
    <row r="6" spans="1:30" x14ac:dyDescent="0.25">
      <c r="A6" s="113" t="s">
        <v>24</v>
      </c>
      <c r="B6" s="114">
        <v>0.01</v>
      </c>
      <c r="C6" s="114">
        <v>30</v>
      </c>
      <c r="D6" s="113" t="s">
        <v>21</v>
      </c>
      <c r="E6" s="114" t="b">
        <v>0</v>
      </c>
      <c r="F6" s="114" t="b">
        <v>0</v>
      </c>
      <c r="G6" s="114">
        <v>1.3591899999999999</v>
      </c>
      <c r="H6" s="114">
        <v>1.3743300000000001</v>
      </c>
      <c r="I6" s="115">
        <v>42475</v>
      </c>
      <c r="J6" s="116">
        <v>0</v>
      </c>
      <c r="K6" s="114">
        <v>1.35138</v>
      </c>
      <c r="L6" s="115">
        <v>42493</v>
      </c>
      <c r="M6" s="116">
        <v>0</v>
      </c>
      <c r="N6" s="117">
        <v>2.5000000000000001E-3</v>
      </c>
      <c r="O6" s="114">
        <v>186.3</v>
      </c>
      <c r="P6" s="114">
        <v>-502.20000000000005</v>
      </c>
      <c r="Q6" s="114">
        <v>0.37</v>
      </c>
      <c r="R6" s="114">
        <v>19</v>
      </c>
      <c r="T6" s="7">
        <f t="shared" si="0"/>
        <v>5</v>
      </c>
      <c r="U6">
        <f t="shared" si="1"/>
        <v>1</v>
      </c>
      <c r="V6">
        <f t="shared" si="2"/>
        <v>0</v>
      </c>
      <c r="W6">
        <f t="shared" si="3"/>
        <v>1</v>
      </c>
      <c r="X6">
        <f t="shared" si="4"/>
        <v>1</v>
      </c>
      <c r="Y6">
        <f t="shared" si="5"/>
        <v>0</v>
      </c>
      <c r="Z6">
        <f t="shared" si="6"/>
        <v>1</v>
      </c>
      <c r="AA6">
        <f t="shared" si="7"/>
        <v>0</v>
      </c>
      <c r="AB6" s="5">
        <f t="shared" si="8"/>
        <v>186.3</v>
      </c>
      <c r="AC6" s="5" t="str">
        <f t="shared" si="9"/>
        <v>USDSGD</v>
      </c>
      <c r="AD6" s="5">
        <f t="shared" si="10"/>
        <v>0</v>
      </c>
    </row>
    <row r="7" spans="1:30" x14ac:dyDescent="0.25">
      <c r="A7" s="113" t="s">
        <v>24</v>
      </c>
      <c r="B7" s="114">
        <v>0.01</v>
      </c>
      <c r="C7" s="114">
        <v>30</v>
      </c>
      <c r="D7" s="113" t="s">
        <v>21</v>
      </c>
      <c r="E7" s="114" t="b">
        <v>0</v>
      </c>
      <c r="F7" s="114" t="b">
        <v>0</v>
      </c>
      <c r="G7" s="114">
        <v>1.3591899999999999</v>
      </c>
      <c r="H7" s="114">
        <v>1.3743300000000001</v>
      </c>
      <c r="I7" s="115">
        <v>42475</v>
      </c>
      <c r="J7" s="116">
        <v>0</v>
      </c>
      <c r="K7" s="114">
        <v>1.35138</v>
      </c>
      <c r="L7" s="115">
        <v>42493</v>
      </c>
      <c r="M7" s="116">
        <v>0</v>
      </c>
      <c r="N7" s="117">
        <v>2.5000000000000001E-3</v>
      </c>
      <c r="O7" s="114">
        <v>186.3</v>
      </c>
      <c r="P7" s="114">
        <v>-502.20000000000005</v>
      </c>
      <c r="Q7" s="114">
        <v>0.37</v>
      </c>
      <c r="R7" s="114">
        <v>19</v>
      </c>
      <c r="T7" s="7">
        <f t="shared" si="0"/>
        <v>5</v>
      </c>
      <c r="U7">
        <f t="shared" si="1"/>
        <v>1</v>
      </c>
      <c r="V7">
        <f t="shared" si="2"/>
        <v>0</v>
      </c>
      <c r="W7">
        <f t="shared" si="3"/>
        <v>1</v>
      </c>
      <c r="X7">
        <f t="shared" si="4"/>
        <v>1</v>
      </c>
      <c r="Y7">
        <f t="shared" si="5"/>
        <v>0</v>
      </c>
      <c r="Z7">
        <f t="shared" si="6"/>
        <v>1</v>
      </c>
      <c r="AA7">
        <f t="shared" si="7"/>
        <v>0</v>
      </c>
      <c r="AB7" s="5">
        <f t="shared" si="8"/>
        <v>186.3</v>
      </c>
      <c r="AC7" s="5" t="str">
        <f t="shared" si="9"/>
        <v>USDSGD</v>
      </c>
      <c r="AD7" s="5">
        <f t="shared" si="10"/>
        <v>0</v>
      </c>
    </row>
    <row r="8" spans="1:30" x14ac:dyDescent="0.25">
      <c r="A8" s="113" t="s">
        <v>19</v>
      </c>
      <c r="B8" s="114">
        <v>0.01</v>
      </c>
      <c r="C8" s="114">
        <v>32</v>
      </c>
      <c r="D8" s="113" t="s">
        <v>21</v>
      </c>
      <c r="E8" s="114" t="b">
        <v>0</v>
      </c>
      <c r="F8" s="114" t="b">
        <v>0</v>
      </c>
      <c r="G8" s="114">
        <v>1.2931600000000001</v>
      </c>
      <c r="H8" s="114">
        <v>1.3081700000000001</v>
      </c>
      <c r="I8" s="115">
        <v>42478</v>
      </c>
      <c r="J8" s="116">
        <v>0.29166666666666669</v>
      </c>
      <c r="K8" s="114">
        <v>1.2836700000000001</v>
      </c>
      <c r="L8" s="115">
        <v>42494</v>
      </c>
      <c r="M8" s="116">
        <v>0</v>
      </c>
      <c r="N8" s="117">
        <v>2.5000000000000001E-3</v>
      </c>
      <c r="O8" s="114">
        <v>278.08</v>
      </c>
      <c r="P8" s="114">
        <v>-505.92</v>
      </c>
      <c r="Q8" s="114">
        <v>0.55000000000000004</v>
      </c>
      <c r="R8" s="114">
        <v>17</v>
      </c>
      <c r="T8" s="7">
        <f t="shared" si="0"/>
        <v>5</v>
      </c>
      <c r="U8">
        <f t="shared" si="1"/>
        <v>1</v>
      </c>
      <c r="V8">
        <f t="shared" si="2"/>
        <v>0</v>
      </c>
      <c r="W8">
        <f t="shared" si="3"/>
        <v>1</v>
      </c>
      <c r="X8">
        <f t="shared" si="4"/>
        <v>1</v>
      </c>
      <c r="Y8">
        <f t="shared" si="5"/>
        <v>0</v>
      </c>
      <c r="Z8">
        <f t="shared" si="6"/>
        <v>1</v>
      </c>
      <c r="AA8">
        <f t="shared" si="7"/>
        <v>0</v>
      </c>
      <c r="AB8" s="5">
        <f t="shared" si="8"/>
        <v>278.08</v>
      </c>
      <c r="AC8" s="5" t="str">
        <f t="shared" si="9"/>
        <v>USDCAD</v>
      </c>
      <c r="AD8" s="5">
        <f t="shared" si="10"/>
        <v>0</v>
      </c>
    </row>
    <row r="9" spans="1:30" x14ac:dyDescent="0.25">
      <c r="A9" s="113" t="s">
        <v>19</v>
      </c>
      <c r="B9" s="114">
        <v>0.01</v>
      </c>
      <c r="C9" s="114">
        <v>32</v>
      </c>
      <c r="D9" s="113" t="s">
        <v>21</v>
      </c>
      <c r="E9" s="114" t="b">
        <v>0</v>
      </c>
      <c r="F9" s="114" t="b">
        <v>0</v>
      </c>
      <c r="G9" s="114">
        <v>1.2931600000000001</v>
      </c>
      <c r="H9" s="114">
        <v>1.3081700000000001</v>
      </c>
      <c r="I9" s="115">
        <v>42478</v>
      </c>
      <c r="J9" s="116">
        <v>0.29166666666666669</v>
      </c>
      <c r="K9" s="114">
        <v>1.2836700000000001</v>
      </c>
      <c r="L9" s="115">
        <v>42494</v>
      </c>
      <c r="M9" s="116">
        <v>0</v>
      </c>
      <c r="N9" s="117">
        <v>2.5000000000000001E-3</v>
      </c>
      <c r="O9" s="114">
        <v>278.08</v>
      </c>
      <c r="P9" s="114">
        <v>-505.92</v>
      </c>
      <c r="Q9" s="114">
        <v>0.55000000000000004</v>
      </c>
      <c r="R9" s="114">
        <v>17</v>
      </c>
      <c r="T9" s="7">
        <f t="shared" si="0"/>
        <v>5</v>
      </c>
      <c r="U9">
        <f t="shared" si="1"/>
        <v>1</v>
      </c>
      <c r="V9">
        <f t="shared" si="2"/>
        <v>0</v>
      </c>
      <c r="W9">
        <f t="shared" si="3"/>
        <v>1</v>
      </c>
      <c r="X9">
        <f t="shared" si="4"/>
        <v>1</v>
      </c>
      <c r="Y9">
        <f t="shared" si="5"/>
        <v>0</v>
      </c>
      <c r="Z9">
        <f t="shared" si="6"/>
        <v>1</v>
      </c>
      <c r="AA9">
        <f t="shared" si="7"/>
        <v>0</v>
      </c>
      <c r="AB9" s="5">
        <f t="shared" si="8"/>
        <v>278.08</v>
      </c>
      <c r="AC9" s="5" t="str">
        <f t="shared" si="9"/>
        <v>USDCAD</v>
      </c>
      <c r="AD9" s="5">
        <f t="shared" si="10"/>
        <v>0</v>
      </c>
    </row>
    <row r="10" spans="1:30" x14ac:dyDescent="0.25">
      <c r="A10" s="113" t="s">
        <v>25</v>
      </c>
      <c r="B10" s="114">
        <v>0.01</v>
      </c>
      <c r="C10" s="114">
        <v>11</v>
      </c>
      <c r="D10" s="113" t="s">
        <v>21</v>
      </c>
      <c r="E10" s="114" t="b">
        <v>1</v>
      </c>
      <c r="F10" s="114" t="b">
        <v>0</v>
      </c>
      <c r="G10" s="114">
        <v>17763</v>
      </c>
      <c r="H10" s="114">
        <v>17319</v>
      </c>
      <c r="I10" s="115">
        <v>42489</v>
      </c>
      <c r="J10" s="116">
        <v>0</v>
      </c>
      <c r="K10" s="114">
        <v>17498</v>
      </c>
      <c r="L10" s="115">
        <v>42496</v>
      </c>
      <c r="M10" s="116">
        <v>0</v>
      </c>
      <c r="N10" s="117">
        <v>2.5000000000000001E-3</v>
      </c>
      <c r="O10" s="114">
        <v>-292.38</v>
      </c>
      <c r="P10" s="114">
        <v>-489.28000000000003</v>
      </c>
      <c r="Q10" s="114">
        <v>-0.6</v>
      </c>
      <c r="R10" s="114">
        <v>8</v>
      </c>
      <c r="T10" s="7">
        <f t="shared" si="0"/>
        <v>5</v>
      </c>
      <c r="U10">
        <f t="shared" si="1"/>
        <v>1</v>
      </c>
      <c r="V10">
        <f t="shared" si="2"/>
        <v>1</v>
      </c>
      <c r="W10">
        <f t="shared" si="3"/>
        <v>0</v>
      </c>
      <c r="X10">
        <f t="shared" si="4"/>
        <v>1</v>
      </c>
      <c r="Y10">
        <f t="shared" si="5"/>
        <v>0</v>
      </c>
      <c r="Z10">
        <f t="shared" si="6"/>
        <v>0</v>
      </c>
      <c r="AA10">
        <f t="shared" si="7"/>
        <v>1</v>
      </c>
      <c r="AB10" s="5">
        <f t="shared" si="8"/>
        <v>0</v>
      </c>
      <c r="AC10" s="5" t="str">
        <f t="shared" si="9"/>
        <v>DJI</v>
      </c>
      <c r="AD10" s="5">
        <f t="shared" si="10"/>
        <v>-292.38</v>
      </c>
    </row>
    <row r="11" spans="1:30" x14ac:dyDescent="0.25">
      <c r="A11" s="113" t="s">
        <v>25</v>
      </c>
      <c r="B11" s="114">
        <v>0.01</v>
      </c>
      <c r="C11" s="114">
        <v>11</v>
      </c>
      <c r="D11" s="113" t="s">
        <v>21</v>
      </c>
      <c r="E11" s="114" t="b">
        <v>1</v>
      </c>
      <c r="F11" s="114" t="b">
        <v>0</v>
      </c>
      <c r="G11" s="114">
        <v>17763</v>
      </c>
      <c r="H11" s="114">
        <v>17319</v>
      </c>
      <c r="I11" s="115">
        <v>42489</v>
      </c>
      <c r="J11" s="116">
        <v>0</v>
      </c>
      <c r="K11" s="114">
        <v>17498</v>
      </c>
      <c r="L11" s="115">
        <v>42496</v>
      </c>
      <c r="M11" s="116">
        <v>0</v>
      </c>
      <c r="N11" s="117">
        <v>2.5000000000000001E-3</v>
      </c>
      <c r="O11" s="114">
        <v>-292.38</v>
      </c>
      <c r="P11" s="114">
        <v>-489.28000000000003</v>
      </c>
      <c r="Q11" s="114">
        <v>-0.6</v>
      </c>
      <c r="R11" s="114">
        <v>8</v>
      </c>
      <c r="T11" s="7">
        <f t="shared" si="0"/>
        <v>5</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-292.38</v>
      </c>
    </row>
    <row r="12" spans="1:30" x14ac:dyDescent="0.25">
      <c r="A12" s="113" t="s">
        <v>18</v>
      </c>
      <c r="B12" s="114">
        <v>0.01</v>
      </c>
      <c r="C12" s="114">
        <v>14</v>
      </c>
      <c r="D12" s="113" t="s">
        <v>21</v>
      </c>
      <c r="E12" s="114" t="b">
        <v>0</v>
      </c>
      <c r="F12" s="114" t="b">
        <v>0</v>
      </c>
      <c r="G12" s="114">
        <v>1.9567000000000001</v>
      </c>
      <c r="H12" s="114">
        <v>1.9926999999999999</v>
      </c>
      <c r="I12" s="115">
        <v>42488</v>
      </c>
      <c r="J12" s="116">
        <v>0</v>
      </c>
      <c r="K12" s="114">
        <v>1.978</v>
      </c>
      <c r="L12" s="115">
        <v>42500</v>
      </c>
      <c r="M12" s="116">
        <v>0</v>
      </c>
      <c r="N12" s="117">
        <v>2.5000000000000001E-3</v>
      </c>
      <c r="O12" s="114">
        <v>-305.2</v>
      </c>
      <c r="P12" s="114">
        <v>-511</v>
      </c>
      <c r="Q12" s="114">
        <v>-0.6</v>
      </c>
      <c r="R12" s="114">
        <v>13</v>
      </c>
      <c r="T12" s="7">
        <f t="shared" si="0"/>
        <v>5</v>
      </c>
      <c r="U12">
        <f t="shared" si="1"/>
        <v>1</v>
      </c>
      <c r="V12">
        <f t="shared" si="2"/>
        <v>0</v>
      </c>
      <c r="W12">
        <f t="shared" si="3"/>
        <v>1</v>
      </c>
      <c r="X12">
        <f t="shared" si="4"/>
        <v>1</v>
      </c>
      <c r="Y12">
        <f t="shared" si="5"/>
        <v>0</v>
      </c>
      <c r="Z12">
        <f t="shared" si="6"/>
        <v>0</v>
      </c>
      <c r="AA12">
        <f t="shared" si="7"/>
        <v>1</v>
      </c>
      <c r="AB12" s="5">
        <f t="shared" si="8"/>
        <v>0</v>
      </c>
      <c r="AC12" s="5" t="str">
        <f t="shared" si="9"/>
        <v>GBPSGD</v>
      </c>
      <c r="AD12" s="5">
        <f t="shared" si="10"/>
        <v>-305.2</v>
      </c>
    </row>
    <row r="13" spans="1:30" x14ac:dyDescent="0.25">
      <c r="A13" s="113" t="s">
        <v>18</v>
      </c>
      <c r="B13" s="114">
        <v>0.01</v>
      </c>
      <c r="C13" s="114">
        <v>14</v>
      </c>
      <c r="D13" s="113" t="s">
        <v>21</v>
      </c>
      <c r="E13" s="114" t="b">
        <v>0</v>
      </c>
      <c r="F13" s="114" t="b">
        <v>0</v>
      </c>
      <c r="G13" s="114">
        <v>1.9567000000000001</v>
      </c>
      <c r="H13" s="114">
        <v>1.9926999999999999</v>
      </c>
      <c r="I13" s="115">
        <v>42488</v>
      </c>
      <c r="J13" s="116">
        <v>0</v>
      </c>
      <c r="K13" s="114">
        <v>1.978</v>
      </c>
      <c r="L13" s="115">
        <v>42500</v>
      </c>
      <c r="M13" s="116">
        <v>0</v>
      </c>
      <c r="N13" s="117">
        <v>2.5000000000000001E-3</v>
      </c>
      <c r="O13" s="114">
        <v>-305.2</v>
      </c>
      <c r="P13" s="114">
        <v>-511</v>
      </c>
      <c r="Q13" s="114">
        <v>-0.6</v>
      </c>
      <c r="R13" s="114">
        <v>13</v>
      </c>
      <c r="T13" s="7">
        <f t="shared" si="0"/>
        <v>5</v>
      </c>
      <c r="U13">
        <f t="shared" si="1"/>
        <v>1</v>
      </c>
      <c r="V13">
        <f t="shared" si="2"/>
        <v>0</v>
      </c>
      <c r="W13">
        <f t="shared" si="3"/>
        <v>1</v>
      </c>
      <c r="X13">
        <f t="shared" si="4"/>
        <v>1</v>
      </c>
      <c r="Y13">
        <f t="shared" si="5"/>
        <v>0</v>
      </c>
      <c r="Z13">
        <f t="shared" si="6"/>
        <v>0</v>
      </c>
      <c r="AA13">
        <f t="shared" si="7"/>
        <v>1</v>
      </c>
      <c r="AB13" s="5">
        <f t="shared" si="8"/>
        <v>0</v>
      </c>
      <c r="AC13" s="5" t="str">
        <f t="shared" si="9"/>
        <v>GBPSGD</v>
      </c>
      <c r="AD13" s="5">
        <f t="shared" si="10"/>
        <v>-305.2</v>
      </c>
    </row>
    <row r="14" spans="1:30" x14ac:dyDescent="0.25">
      <c r="A14" s="113" t="s">
        <v>44</v>
      </c>
      <c r="B14" s="114">
        <v>0.01</v>
      </c>
      <c r="C14" s="114">
        <v>74</v>
      </c>
      <c r="D14" s="113" t="s">
        <v>21</v>
      </c>
      <c r="E14" s="114" t="b">
        <v>0</v>
      </c>
      <c r="F14" s="114" t="b">
        <v>0</v>
      </c>
      <c r="G14" s="114">
        <v>6109.1</v>
      </c>
      <c r="H14" s="114">
        <v>6172.3</v>
      </c>
      <c r="I14" s="115">
        <v>42499</v>
      </c>
      <c r="J14" s="116">
        <v>0</v>
      </c>
      <c r="K14" s="114">
        <v>6121.9</v>
      </c>
      <c r="L14" s="115">
        <v>42501</v>
      </c>
      <c r="M14" s="116">
        <v>0</v>
      </c>
      <c r="N14" s="117">
        <v>2.5000000000000001E-3</v>
      </c>
      <c r="O14" s="114">
        <v>-124.32</v>
      </c>
      <c r="P14" s="114">
        <v>-497.28</v>
      </c>
      <c r="Q14" s="114">
        <v>-0.25</v>
      </c>
      <c r="R14" s="114">
        <v>3</v>
      </c>
      <c r="T14" s="7">
        <f t="shared" si="0"/>
        <v>5</v>
      </c>
      <c r="U14">
        <f t="shared" si="1"/>
        <v>1</v>
      </c>
      <c r="V14">
        <f t="shared" si="2"/>
        <v>0</v>
      </c>
      <c r="W14">
        <f t="shared" si="3"/>
        <v>1</v>
      </c>
      <c r="X14">
        <f t="shared" si="4"/>
        <v>1</v>
      </c>
      <c r="Y14">
        <f t="shared" si="5"/>
        <v>0</v>
      </c>
      <c r="Z14">
        <f t="shared" si="6"/>
        <v>0</v>
      </c>
      <c r="AA14">
        <f t="shared" si="7"/>
        <v>1</v>
      </c>
      <c r="AB14" s="5">
        <f t="shared" si="8"/>
        <v>0</v>
      </c>
      <c r="AC14" s="5" t="str">
        <f t="shared" si="9"/>
        <v>FTSE</v>
      </c>
      <c r="AD14" s="5">
        <f t="shared" si="10"/>
        <v>-124.32</v>
      </c>
    </row>
    <row r="15" spans="1:30" x14ac:dyDescent="0.25">
      <c r="A15" s="113" t="s">
        <v>44</v>
      </c>
      <c r="B15" s="114">
        <v>0.01</v>
      </c>
      <c r="C15" s="114">
        <v>74</v>
      </c>
      <c r="D15" s="113" t="s">
        <v>21</v>
      </c>
      <c r="E15" s="114" t="b">
        <v>0</v>
      </c>
      <c r="F15" s="114" t="b">
        <v>0</v>
      </c>
      <c r="G15" s="114">
        <v>6109.1</v>
      </c>
      <c r="H15" s="114">
        <v>6172.3</v>
      </c>
      <c r="I15" s="115">
        <v>42499</v>
      </c>
      <c r="J15" s="116">
        <v>0</v>
      </c>
      <c r="K15" s="114">
        <v>6121.9</v>
      </c>
      <c r="L15" s="115">
        <v>42501</v>
      </c>
      <c r="M15" s="116">
        <v>0</v>
      </c>
      <c r="N15" s="117">
        <v>2.5000000000000001E-3</v>
      </c>
      <c r="O15" s="114">
        <v>-124.32</v>
      </c>
      <c r="P15" s="114">
        <v>-497.28</v>
      </c>
      <c r="Q15" s="114">
        <v>-0.25</v>
      </c>
      <c r="R15" s="114">
        <v>3</v>
      </c>
      <c r="S15" s="7"/>
      <c r="T15" s="7">
        <f t="shared" si="0"/>
        <v>5</v>
      </c>
      <c r="U15" s="7">
        <f t="shared" si="1"/>
        <v>1</v>
      </c>
      <c r="V15" s="7">
        <f t="shared" si="2"/>
        <v>0</v>
      </c>
      <c r="W15" s="7">
        <f t="shared" si="3"/>
        <v>1</v>
      </c>
      <c r="X15" s="7">
        <f t="shared" si="4"/>
        <v>1</v>
      </c>
      <c r="Y15" s="7">
        <f t="shared" si="5"/>
        <v>0</v>
      </c>
      <c r="Z15" s="7">
        <f t="shared" si="6"/>
        <v>0</v>
      </c>
      <c r="AA15" s="7">
        <f t="shared" si="7"/>
        <v>1</v>
      </c>
      <c r="AB15" s="8">
        <f t="shared" si="8"/>
        <v>0</v>
      </c>
      <c r="AC15" s="5" t="str">
        <f t="shared" si="9"/>
        <v>FTSE</v>
      </c>
      <c r="AD15" s="8">
        <f t="shared" si="10"/>
        <v>-124.32</v>
      </c>
    </row>
    <row r="16" spans="1:30" x14ac:dyDescent="0.25">
      <c r="A16" s="113" t="s">
        <v>43</v>
      </c>
      <c r="B16" s="114">
        <v>0.01</v>
      </c>
      <c r="C16" s="114">
        <v>160</v>
      </c>
      <c r="D16" s="113" t="s">
        <v>21</v>
      </c>
      <c r="E16" s="114" t="b">
        <v>1</v>
      </c>
      <c r="F16" s="114" t="b">
        <v>0</v>
      </c>
      <c r="G16" s="114">
        <v>1262.57</v>
      </c>
      <c r="H16" s="114">
        <v>1232.47</v>
      </c>
      <c r="I16" s="115">
        <v>42488</v>
      </c>
      <c r="J16" s="116">
        <v>0</v>
      </c>
      <c r="K16" s="114">
        <v>1263.3</v>
      </c>
      <c r="L16" s="115">
        <v>42508</v>
      </c>
      <c r="M16" s="116">
        <v>0</v>
      </c>
      <c r="N16" s="117">
        <v>2.5000000000000001E-3</v>
      </c>
      <c r="O16" s="114">
        <v>-7.52</v>
      </c>
      <c r="P16" s="114">
        <v>-500.79999999999995</v>
      </c>
      <c r="Q16" s="114">
        <v>-0.02</v>
      </c>
      <c r="R16" s="114">
        <v>21</v>
      </c>
      <c r="T16" s="7">
        <f t="shared" si="0"/>
        <v>5</v>
      </c>
      <c r="U16">
        <f t="shared" si="1"/>
        <v>1</v>
      </c>
      <c r="V16">
        <f t="shared" si="2"/>
        <v>1</v>
      </c>
      <c r="W16">
        <f t="shared" si="3"/>
        <v>0</v>
      </c>
      <c r="X16">
        <f t="shared" si="4"/>
        <v>1</v>
      </c>
      <c r="Y16">
        <f t="shared" si="5"/>
        <v>0</v>
      </c>
      <c r="Z16">
        <f t="shared" si="6"/>
        <v>0</v>
      </c>
      <c r="AA16">
        <f t="shared" si="7"/>
        <v>1</v>
      </c>
      <c r="AB16" s="5">
        <f t="shared" si="8"/>
        <v>0</v>
      </c>
      <c r="AC16" s="5" t="str">
        <f t="shared" si="9"/>
        <v>XAUUSD</v>
      </c>
      <c r="AD16" s="5">
        <f t="shared" si="10"/>
        <v>-7.52</v>
      </c>
    </row>
    <row r="17" spans="1:30" x14ac:dyDescent="0.25">
      <c r="A17" s="113" t="s">
        <v>43</v>
      </c>
      <c r="B17" s="114">
        <v>0.01</v>
      </c>
      <c r="C17" s="114">
        <v>160</v>
      </c>
      <c r="D17" s="113" t="s">
        <v>21</v>
      </c>
      <c r="E17" s="114" t="b">
        <v>1</v>
      </c>
      <c r="F17" s="114" t="b">
        <v>0</v>
      </c>
      <c r="G17" s="114">
        <v>1262.57</v>
      </c>
      <c r="H17" s="114">
        <v>1232.47</v>
      </c>
      <c r="I17" s="115">
        <v>42488</v>
      </c>
      <c r="J17" s="116">
        <v>0</v>
      </c>
      <c r="K17" s="114">
        <v>1263.3</v>
      </c>
      <c r="L17" s="115">
        <v>42508</v>
      </c>
      <c r="M17" s="116">
        <v>0</v>
      </c>
      <c r="N17" s="117">
        <v>2.5000000000000001E-3</v>
      </c>
      <c r="O17" s="114">
        <v>-7.52</v>
      </c>
      <c r="P17" s="114">
        <v>-500.79999999999995</v>
      </c>
      <c r="Q17" s="114">
        <v>-0.02</v>
      </c>
      <c r="R17" s="114">
        <v>21</v>
      </c>
      <c r="T17" s="7">
        <f t="shared" si="0"/>
        <v>5</v>
      </c>
      <c r="U17">
        <f t="shared" si="1"/>
        <v>1</v>
      </c>
      <c r="V17">
        <f t="shared" si="2"/>
        <v>1</v>
      </c>
      <c r="W17">
        <f t="shared" si="3"/>
        <v>0</v>
      </c>
      <c r="X17">
        <f t="shared" si="4"/>
        <v>1</v>
      </c>
      <c r="Y17">
        <f t="shared" si="5"/>
        <v>0</v>
      </c>
      <c r="Z17">
        <f t="shared" si="6"/>
        <v>0</v>
      </c>
      <c r="AA17">
        <f t="shared" si="7"/>
        <v>1</v>
      </c>
      <c r="AB17" s="5">
        <f t="shared" si="8"/>
        <v>0</v>
      </c>
      <c r="AC17" s="5" t="str">
        <f t="shared" si="9"/>
        <v>XAUUSD</v>
      </c>
      <c r="AD17" s="5">
        <f t="shared" si="10"/>
        <v>-7.52</v>
      </c>
    </row>
    <row r="18" spans="1:30" x14ac:dyDescent="0.25">
      <c r="A18" s="113" t="s">
        <v>42</v>
      </c>
      <c r="B18" s="114">
        <v>0.01</v>
      </c>
      <c r="C18" s="114">
        <v>37</v>
      </c>
      <c r="D18" s="113" t="s">
        <v>21</v>
      </c>
      <c r="E18" s="114" t="b">
        <v>0</v>
      </c>
      <c r="F18" s="114" t="b">
        <v>0</v>
      </c>
      <c r="G18" s="114">
        <v>0.87875999999999999</v>
      </c>
      <c r="H18" s="114">
        <v>0.89073000000000002</v>
      </c>
      <c r="I18" s="115">
        <v>42480</v>
      </c>
      <c r="J18" s="116">
        <v>0</v>
      </c>
      <c r="K18" s="114">
        <v>0.88561000000000001</v>
      </c>
      <c r="L18" s="115">
        <v>42509</v>
      </c>
      <c r="M18" s="116">
        <v>0</v>
      </c>
      <c r="N18" s="117">
        <v>2.5000000000000001E-3</v>
      </c>
      <c r="O18" s="114">
        <v>-312.64999999999998</v>
      </c>
      <c r="P18" s="114">
        <v>-502.09000000000003</v>
      </c>
      <c r="Q18" s="114">
        <v>-0.62</v>
      </c>
      <c r="R18" s="114">
        <v>30</v>
      </c>
      <c r="T18" s="7">
        <f t="shared" si="0"/>
        <v>5</v>
      </c>
      <c r="U18">
        <f t="shared" si="1"/>
        <v>1</v>
      </c>
      <c r="V18">
        <f t="shared" si="2"/>
        <v>0</v>
      </c>
      <c r="W18">
        <f t="shared" si="3"/>
        <v>1</v>
      </c>
      <c r="X18">
        <f t="shared" si="4"/>
        <v>1</v>
      </c>
      <c r="Y18">
        <f t="shared" si="5"/>
        <v>0</v>
      </c>
      <c r="Z18">
        <f t="shared" si="6"/>
        <v>0</v>
      </c>
      <c r="AA18">
        <f t="shared" si="7"/>
        <v>1</v>
      </c>
      <c r="AB18" s="5">
        <f t="shared" si="8"/>
        <v>0</v>
      </c>
      <c r="AC18" s="5" t="str">
        <f t="shared" si="9"/>
        <v>NZDCAD</v>
      </c>
      <c r="AD18" s="5">
        <f t="shared" si="10"/>
        <v>-312.64999999999998</v>
      </c>
    </row>
    <row r="19" spans="1:30" x14ac:dyDescent="0.25">
      <c r="A19" s="113" t="s">
        <v>42</v>
      </c>
      <c r="B19" s="114">
        <v>0.01</v>
      </c>
      <c r="C19" s="114">
        <v>37</v>
      </c>
      <c r="D19" s="113" t="s">
        <v>21</v>
      </c>
      <c r="E19" s="114" t="b">
        <v>0</v>
      </c>
      <c r="F19" s="114" t="b">
        <v>0</v>
      </c>
      <c r="G19" s="114">
        <v>0.87875999999999999</v>
      </c>
      <c r="H19" s="114">
        <v>0.89073000000000002</v>
      </c>
      <c r="I19" s="115">
        <v>42480</v>
      </c>
      <c r="J19" s="116">
        <v>0</v>
      </c>
      <c r="K19" s="114">
        <v>0.88561000000000001</v>
      </c>
      <c r="L19" s="115">
        <v>42509</v>
      </c>
      <c r="M19" s="116">
        <v>0</v>
      </c>
      <c r="N19" s="117">
        <v>2.5000000000000001E-3</v>
      </c>
      <c r="O19" s="114">
        <v>-312.64999999999998</v>
      </c>
      <c r="P19" s="114">
        <v>-502.09000000000003</v>
      </c>
      <c r="Q19" s="114">
        <v>-0.62</v>
      </c>
      <c r="R19" s="114">
        <v>30</v>
      </c>
      <c r="T19" s="7">
        <f t="shared" si="0"/>
        <v>5</v>
      </c>
      <c r="U19">
        <f t="shared" si="1"/>
        <v>1</v>
      </c>
      <c r="V19">
        <f t="shared" si="2"/>
        <v>0</v>
      </c>
      <c r="W19">
        <f t="shared" si="3"/>
        <v>1</v>
      </c>
      <c r="X19">
        <f t="shared" si="4"/>
        <v>1</v>
      </c>
      <c r="Y19">
        <f t="shared" si="5"/>
        <v>0</v>
      </c>
      <c r="Z19">
        <f t="shared" si="6"/>
        <v>0</v>
      </c>
      <c r="AA19">
        <f t="shared" si="7"/>
        <v>1</v>
      </c>
      <c r="AB19" s="5">
        <f t="shared" si="8"/>
        <v>0</v>
      </c>
      <c r="AC19" s="5" t="str">
        <f t="shared" si="9"/>
        <v>NZDCAD</v>
      </c>
      <c r="AD19" s="5">
        <f t="shared" si="10"/>
        <v>-312.64999999999998</v>
      </c>
    </row>
    <row r="20" spans="1:30" x14ac:dyDescent="0.25">
      <c r="A20" s="113" t="s">
        <v>25</v>
      </c>
      <c r="B20" s="114">
        <v>0.01</v>
      </c>
      <c r="C20" s="114">
        <v>36</v>
      </c>
      <c r="D20" s="113" t="s">
        <v>21</v>
      </c>
      <c r="E20" s="114" t="b">
        <v>0</v>
      </c>
      <c r="F20" s="114" t="b">
        <v>0</v>
      </c>
      <c r="G20" s="114">
        <v>17631</v>
      </c>
      <c r="H20" s="114">
        <v>17770</v>
      </c>
      <c r="I20" s="115">
        <v>42507</v>
      </c>
      <c r="J20" s="116">
        <v>0</v>
      </c>
      <c r="K20" s="114">
        <v>17702</v>
      </c>
      <c r="L20" s="115">
        <v>42514</v>
      </c>
      <c r="M20" s="116">
        <v>0</v>
      </c>
      <c r="N20" s="117">
        <v>2.5000000000000001E-3</v>
      </c>
      <c r="O20" s="114">
        <v>-258.48</v>
      </c>
      <c r="P20" s="114">
        <v>-503.28000000000003</v>
      </c>
      <c r="Q20" s="114">
        <v>-0.51</v>
      </c>
      <c r="R20" s="114">
        <v>8</v>
      </c>
      <c r="T20" s="7">
        <f t="shared" si="0"/>
        <v>5</v>
      </c>
      <c r="U20">
        <f t="shared" si="1"/>
        <v>1</v>
      </c>
      <c r="V20">
        <f t="shared" si="2"/>
        <v>0</v>
      </c>
      <c r="W20">
        <f t="shared" si="3"/>
        <v>1</v>
      </c>
      <c r="X20">
        <f t="shared" si="4"/>
        <v>1</v>
      </c>
      <c r="Y20">
        <f t="shared" si="5"/>
        <v>0</v>
      </c>
      <c r="Z20">
        <f t="shared" si="6"/>
        <v>0</v>
      </c>
      <c r="AA20">
        <f t="shared" si="7"/>
        <v>1</v>
      </c>
      <c r="AB20" s="5">
        <f t="shared" si="8"/>
        <v>0</v>
      </c>
      <c r="AC20" s="5" t="str">
        <f t="shared" si="9"/>
        <v>DJI</v>
      </c>
      <c r="AD20" s="5">
        <f t="shared" si="10"/>
        <v>-258.48</v>
      </c>
    </row>
    <row r="21" spans="1:30" ht="15" customHeight="1" x14ac:dyDescent="0.25">
      <c r="A21" s="113" t="s">
        <v>25</v>
      </c>
      <c r="B21" s="114">
        <v>0.01</v>
      </c>
      <c r="C21" s="114">
        <v>36</v>
      </c>
      <c r="D21" s="113" t="s">
        <v>21</v>
      </c>
      <c r="E21" s="114" t="b">
        <v>0</v>
      </c>
      <c r="F21" s="114" t="b">
        <v>0</v>
      </c>
      <c r="G21" s="114">
        <v>17631</v>
      </c>
      <c r="H21" s="114">
        <v>17770</v>
      </c>
      <c r="I21" s="115">
        <v>42507</v>
      </c>
      <c r="J21" s="116">
        <v>0</v>
      </c>
      <c r="K21" s="114">
        <v>17702</v>
      </c>
      <c r="L21" s="115">
        <v>42514</v>
      </c>
      <c r="M21" s="116">
        <v>0</v>
      </c>
      <c r="N21" s="117">
        <v>2.5000000000000001E-3</v>
      </c>
      <c r="O21" s="114">
        <v>-258.48</v>
      </c>
      <c r="P21" s="114">
        <v>-503.28000000000003</v>
      </c>
      <c r="Q21" s="114">
        <v>-0.51</v>
      </c>
      <c r="R21" s="114">
        <v>8</v>
      </c>
      <c r="T21" s="7">
        <f t="shared" si="0"/>
        <v>5</v>
      </c>
      <c r="U21">
        <f t="shared" si="1"/>
        <v>1</v>
      </c>
      <c r="V21">
        <f t="shared" si="2"/>
        <v>0</v>
      </c>
      <c r="W21">
        <f t="shared" si="3"/>
        <v>1</v>
      </c>
      <c r="X21">
        <f t="shared" si="4"/>
        <v>1</v>
      </c>
      <c r="Y21">
        <f t="shared" si="5"/>
        <v>0</v>
      </c>
      <c r="Z21">
        <f t="shared" si="6"/>
        <v>0</v>
      </c>
      <c r="AA21">
        <f t="shared" si="7"/>
        <v>1</v>
      </c>
      <c r="AB21" s="5">
        <f t="shared" si="8"/>
        <v>0</v>
      </c>
      <c r="AC21" s="5" t="str">
        <f t="shared" si="9"/>
        <v>DJI</v>
      </c>
      <c r="AD21" s="5">
        <f t="shared" si="10"/>
        <v>-258.48</v>
      </c>
    </row>
    <row r="22" spans="1:30" ht="15" customHeight="1" x14ac:dyDescent="0.25">
      <c r="A22" s="113" t="s">
        <v>18</v>
      </c>
      <c r="B22" s="114">
        <v>0.01</v>
      </c>
      <c r="C22" s="114">
        <v>33</v>
      </c>
      <c r="D22" s="113" t="s">
        <v>21</v>
      </c>
      <c r="E22" s="114" t="b">
        <v>1</v>
      </c>
      <c r="F22" s="114" t="b">
        <v>0</v>
      </c>
      <c r="G22" s="114">
        <v>1.9801</v>
      </c>
      <c r="H22" s="114">
        <v>1.9655</v>
      </c>
      <c r="I22" s="115">
        <v>42507</v>
      </c>
      <c r="J22" s="116">
        <v>0</v>
      </c>
      <c r="K22" s="114">
        <v>2.0257000000000001</v>
      </c>
      <c r="L22" s="115">
        <v>42515</v>
      </c>
      <c r="M22" s="116">
        <v>0</v>
      </c>
      <c r="N22" s="117">
        <v>2.5000000000000001E-3</v>
      </c>
      <c r="O22" s="114">
        <v>1488.3</v>
      </c>
      <c r="P22" s="114">
        <v>-498.3</v>
      </c>
      <c r="Q22" s="114">
        <v>2.99</v>
      </c>
      <c r="R22" s="114">
        <v>9</v>
      </c>
      <c r="T22" s="7">
        <f t="shared" si="0"/>
        <v>5</v>
      </c>
      <c r="U22">
        <f t="shared" si="1"/>
        <v>1</v>
      </c>
      <c r="V22">
        <f t="shared" si="2"/>
        <v>1</v>
      </c>
      <c r="W22">
        <f t="shared" si="3"/>
        <v>0</v>
      </c>
      <c r="X22">
        <f t="shared" si="4"/>
        <v>1</v>
      </c>
      <c r="Y22">
        <f t="shared" si="5"/>
        <v>0</v>
      </c>
      <c r="Z22">
        <f t="shared" si="6"/>
        <v>1</v>
      </c>
      <c r="AA22">
        <f t="shared" si="7"/>
        <v>0</v>
      </c>
      <c r="AB22" s="5">
        <f t="shared" si="8"/>
        <v>1488.3</v>
      </c>
      <c r="AC22" s="5" t="str">
        <f t="shared" si="9"/>
        <v>GBPSGD</v>
      </c>
      <c r="AD22" s="5">
        <f t="shared" si="10"/>
        <v>0</v>
      </c>
    </row>
    <row r="23" spans="1:30" ht="15" customHeight="1" x14ac:dyDescent="0.25">
      <c r="A23" s="113" t="s">
        <v>41</v>
      </c>
      <c r="B23" s="114">
        <v>0.01</v>
      </c>
      <c r="C23" s="114">
        <v>8</v>
      </c>
      <c r="D23" s="113" t="s">
        <v>21</v>
      </c>
      <c r="E23" s="114" t="b">
        <v>0</v>
      </c>
      <c r="F23" s="114" t="b">
        <v>0</v>
      </c>
      <c r="G23" s="114">
        <v>9871.7000000000007</v>
      </c>
      <c r="H23" s="114">
        <v>10469.700000000001</v>
      </c>
      <c r="I23" s="115">
        <v>42494</v>
      </c>
      <c r="J23" s="116">
        <v>0</v>
      </c>
      <c r="K23" s="114">
        <v>10302.200000000001</v>
      </c>
      <c r="L23" s="115">
        <v>42520</v>
      </c>
      <c r="M23" s="116">
        <v>0</v>
      </c>
      <c r="N23" s="117">
        <v>2.5000000000000001E-3</v>
      </c>
      <c r="O23" s="114">
        <v>-348.4</v>
      </c>
      <c r="P23" s="114">
        <v>-482.40000000000003</v>
      </c>
      <c r="Q23" s="114">
        <v>-0.72</v>
      </c>
      <c r="R23" s="114">
        <v>27</v>
      </c>
      <c r="T23" s="7">
        <f t="shared" si="0"/>
        <v>5</v>
      </c>
      <c r="U23">
        <f t="shared" si="1"/>
        <v>1</v>
      </c>
      <c r="V23">
        <f t="shared" si="2"/>
        <v>0</v>
      </c>
      <c r="W23">
        <f t="shared" si="3"/>
        <v>1</v>
      </c>
      <c r="X23">
        <f t="shared" si="4"/>
        <v>1</v>
      </c>
      <c r="Y23">
        <f t="shared" si="5"/>
        <v>0</v>
      </c>
      <c r="Z23">
        <f t="shared" si="6"/>
        <v>0</v>
      </c>
      <c r="AA23">
        <f t="shared" si="7"/>
        <v>1</v>
      </c>
      <c r="AB23" s="5">
        <f t="shared" si="8"/>
        <v>0</v>
      </c>
      <c r="AC23" s="5" t="str">
        <f t="shared" si="9"/>
        <v>DAX</v>
      </c>
      <c r="AD23" s="5">
        <f t="shared" si="10"/>
        <v>-348.4</v>
      </c>
    </row>
    <row r="24" spans="1:30" ht="15" customHeight="1" x14ac:dyDescent="0.25">
      <c r="A24" s="113" t="s">
        <v>41</v>
      </c>
      <c r="B24" s="114">
        <v>0.01</v>
      </c>
      <c r="C24" s="114">
        <v>8</v>
      </c>
      <c r="D24" s="113" t="s">
        <v>21</v>
      </c>
      <c r="E24" s="114" t="b">
        <v>0</v>
      </c>
      <c r="F24" s="114" t="b">
        <v>0</v>
      </c>
      <c r="G24" s="114">
        <v>9871.7000000000007</v>
      </c>
      <c r="H24" s="114">
        <v>10469.700000000001</v>
      </c>
      <c r="I24" s="115">
        <v>42494</v>
      </c>
      <c r="J24" s="116">
        <v>0</v>
      </c>
      <c r="K24" s="114">
        <v>10302.200000000001</v>
      </c>
      <c r="L24" s="115">
        <v>42520</v>
      </c>
      <c r="M24" s="116">
        <v>0</v>
      </c>
      <c r="N24" s="117">
        <v>2.5000000000000001E-3</v>
      </c>
      <c r="O24" s="114">
        <v>-348.4</v>
      </c>
      <c r="P24" s="114">
        <v>-482.40000000000003</v>
      </c>
      <c r="Q24" s="114">
        <v>-0.72</v>
      </c>
      <c r="R24" s="114">
        <v>27</v>
      </c>
      <c r="T24" s="7">
        <f t="shared" si="0"/>
        <v>5</v>
      </c>
      <c r="U24">
        <f t="shared" si="1"/>
        <v>1</v>
      </c>
      <c r="V24">
        <f t="shared" si="2"/>
        <v>0</v>
      </c>
      <c r="W24">
        <f t="shared" si="3"/>
        <v>1</v>
      </c>
      <c r="X24">
        <f t="shared" si="4"/>
        <v>1</v>
      </c>
      <c r="Y24">
        <f t="shared" si="5"/>
        <v>0</v>
      </c>
      <c r="Z24">
        <f t="shared" si="6"/>
        <v>0</v>
      </c>
      <c r="AA24">
        <f t="shared" si="7"/>
        <v>1</v>
      </c>
      <c r="AB24" s="5">
        <f t="shared" si="8"/>
        <v>0</v>
      </c>
      <c r="AC24" s="5" t="str">
        <f t="shared" si="9"/>
        <v>DAX</v>
      </c>
      <c r="AD24" s="5">
        <f t="shared" si="10"/>
        <v>-348.4</v>
      </c>
    </row>
    <row r="25" spans="1:30" ht="15" customHeight="1" x14ac:dyDescent="0.25">
      <c r="A25" s="113" t="s">
        <v>18</v>
      </c>
      <c r="B25" s="114">
        <v>0.01</v>
      </c>
      <c r="C25" s="114">
        <v>33</v>
      </c>
      <c r="D25" s="113" t="s">
        <v>21</v>
      </c>
      <c r="E25" s="114" t="b">
        <v>1</v>
      </c>
      <c r="F25" s="114" t="b">
        <v>0</v>
      </c>
      <c r="G25" s="114">
        <v>1.9801</v>
      </c>
      <c r="H25" s="114">
        <v>1.9655</v>
      </c>
      <c r="I25" s="115">
        <v>42507</v>
      </c>
      <c r="J25" s="116">
        <v>0</v>
      </c>
      <c r="K25" s="114">
        <v>1.9917</v>
      </c>
      <c r="L25" s="115">
        <v>42521</v>
      </c>
      <c r="M25" s="116">
        <v>0</v>
      </c>
      <c r="N25" s="117">
        <v>2.5000000000000001E-3</v>
      </c>
      <c r="O25" s="114">
        <v>366.3</v>
      </c>
      <c r="P25" s="114">
        <v>-498.3</v>
      </c>
      <c r="Q25" s="114">
        <v>0.74</v>
      </c>
      <c r="R25" s="114">
        <v>15</v>
      </c>
      <c r="T25" s="7">
        <f t="shared" si="0"/>
        <v>5</v>
      </c>
      <c r="U25">
        <f t="shared" si="1"/>
        <v>1</v>
      </c>
      <c r="V25">
        <f t="shared" si="2"/>
        <v>1</v>
      </c>
      <c r="W25">
        <f t="shared" si="3"/>
        <v>0</v>
      </c>
      <c r="X25">
        <f t="shared" si="4"/>
        <v>1</v>
      </c>
      <c r="Y25">
        <f t="shared" si="5"/>
        <v>0</v>
      </c>
      <c r="Z25">
        <f t="shared" si="6"/>
        <v>1</v>
      </c>
      <c r="AA25">
        <f t="shared" si="7"/>
        <v>0</v>
      </c>
      <c r="AB25" s="5">
        <f t="shared" si="8"/>
        <v>366.3</v>
      </c>
      <c r="AC25" s="5" t="str">
        <f t="shared" si="9"/>
        <v>GBPSGD</v>
      </c>
      <c r="AD25" s="5">
        <f t="shared" si="10"/>
        <v>0</v>
      </c>
    </row>
    <row r="26" spans="1:30" ht="15" customHeight="1" x14ac:dyDescent="0.25">
      <c r="A26" s="113" t="s">
        <v>42</v>
      </c>
      <c r="B26" s="114">
        <v>0.01</v>
      </c>
      <c r="C26" s="114">
        <v>27</v>
      </c>
      <c r="D26" s="113" t="s">
        <v>21</v>
      </c>
      <c r="E26" s="114" t="b">
        <v>0</v>
      </c>
      <c r="F26" s="114" t="b">
        <v>0</v>
      </c>
      <c r="G26" s="114">
        <v>0.87409999999999999</v>
      </c>
      <c r="H26" s="114">
        <v>0.89114000000000004</v>
      </c>
      <c r="I26" s="115">
        <v>42516</v>
      </c>
      <c r="J26" s="116">
        <v>0</v>
      </c>
      <c r="K26" s="114">
        <v>0.88819999999999999</v>
      </c>
      <c r="L26" s="115">
        <v>42521</v>
      </c>
      <c r="M26" s="116">
        <v>0</v>
      </c>
      <c r="N26" s="117">
        <v>2.5000000000000001E-3</v>
      </c>
      <c r="O26" s="114">
        <v>-423.9</v>
      </c>
      <c r="P26" s="114">
        <v>-503.28000000000003</v>
      </c>
      <c r="Q26" s="114">
        <v>-0.84</v>
      </c>
      <c r="R26" s="114">
        <v>6</v>
      </c>
      <c r="T26" s="7">
        <f t="shared" si="0"/>
        <v>5</v>
      </c>
      <c r="U26">
        <f t="shared" si="1"/>
        <v>1</v>
      </c>
      <c r="V26">
        <f t="shared" si="2"/>
        <v>0</v>
      </c>
      <c r="W26">
        <f t="shared" si="3"/>
        <v>1</v>
      </c>
      <c r="X26">
        <f t="shared" si="4"/>
        <v>1</v>
      </c>
      <c r="Y26">
        <f t="shared" si="5"/>
        <v>0</v>
      </c>
      <c r="Z26">
        <f t="shared" si="6"/>
        <v>0</v>
      </c>
      <c r="AA26">
        <f t="shared" si="7"/>
        <v>1</v>
      </c>
      <c r="AB26" s="5">
        <f t="shared" si="8"/>
        <v>0</v>
      </c>
      <c r="AC26" s="5" t="str">
        <f t="shared" si="9"/>
        <v>NZDCAD</v>
      </c>
      <c r="AD26" s="5">
        <f t="shared" si="10"/>
        <v>-423.9</v>
      </c>
    </row>
    <row r="27" spans="1:30" ht="15" customHeight="1" x14ac:dyDescent="0.25">
      <c r="A27" s="113" t="s">
        <v>42</v>
      </c>
      <c r="B27" s="114">
        <v>0.01</v>
      </c>
      <c r="C27" s="114">
        <v>27</v>
      </c>
      <c r="D27" s="113" t="s">
        <v>21</v>
      </c>
      <c r="E27" s="114" t="b">
        <v>0</v>
      </c>
      <c r="F27" s="114" t="b">
        <v>0</v>
      </c>
      <c r="G27" s="114">
        <v>0.87409999999999999</v>
      </c>
      <c r="H27" s="114">
        <v>0.89114000000000004</v>
      </c>
      <c r="I27" s="115">
        <v>42516</v>
      </c>
      <c r="J27" s="116">
        <v>0</v>
      </c>
      <c r="K27" s="114">
        <v>0.88819999999999999</v>
      </c>
      <c r="L27" s="115">
        <v>42521</v>
      </c>
      <c r="M27" s="116">
        <v>0</v>
      </c>
      <c r="N27" s="117">
        <v>2.5000000000000001E-3</v>
      </c>
      <c r="O27" s="114">
        <v>-423.9</v>
      </c>
      <c r="P27" s="114">
        <v>-503.28000000000003</v>
      </c>
      <c r="Q27" s="114">
        <v>-0.84</v>
      </c>
      <c r="R27" s="114">
        <v>6</v>
      </c>
      <c r="S27" s="7"/>
      <c r="T27" s="7">
        <f t="shared" si="0"/>
        <v>5</v>
      </c>
      <c r="U27" s="7">
        <f t="shared" si="1"/>
        <v>1</v>
      </c>
      <c r="V27" s="7">
        <f t="shared" si="2"/>
        <v>0</v>
      </c>
      <c r="W27" s="7">
        <f t="shared" si="3"/>
        <v>1</v>
      </c>
      <c r="X27" s="7">
        <f t="shared" si="4"/>
        <v>1</v>
      </c>
      <c r="Y27" s="7">
        <f t="shared" si="5"/>
        <v>0</v>
      </c>
      <c r="Z27" s="7">
        <f t="shared" si="6"/>
        <v>0</v>
      </c>
      <c r="AA27" s="7">
        <f t="shared" si="7"/>
        <v>1</v>
      </c>
      <c r="AB27" s="8">
        <f t="shared" si="8"/>
        <v>0</v>
      </c>
      <c r="AC27" s="5" t="str">
        <f t="shared" si="9"/>
        <v>NZDCAD</v>
      </c>
      <c r="AD27" s="8">
        <f t="shared" si="10"/>
        <v>-423.9</v>
      </c>
    </row>
    <row r="28" spans="1:30" ht="15" customHeight="1" x14ac:dyDescent="0.25">
      <c r="A28" s="113" t="s">
        <v>24</v>
      </c>
      <c r="B28" s="114">
        <v>0.01</v>
      </c>
      <c r="C28" s="114">
        <v>46</v>
      </c>
      <c r="D28" s="113" t="s">
        <v>21</v>
      </c>
      <c r="E28" s="114" t="b">
        <v>1</v>
      </c>
      <c r="F28" s="114" t="b">
        <v>0</v>
      </c>
      <c r="G28" s="114">
        <v>1.37696</v>
      </c>
      <c r="H28" s="114">
        <v>1.3676999999999999</v>
      </c>
      <c r="I28" s="115">
        <v>42517</v>
      </c>
      <c r="J28" s="116">
        <v>0</v>
      </c>
      <c r="K28" s="114">
        <v>1.3744099999999999</v>
      </c>
      <c r="L28" s="115">
        <v>42523</v>
      </c>
      <c r="M28" s="116">
        <v>0</v>
      </c>
      <c r="N28" s="117">
        <v>2.5000000000000001E-3</v>
      </c>
      <c r="O28" s="114">
        <v>-190.9</v>
      </c>
      <c r="P28" s="114">
        <v>-499.55999999999995</v>
      </c>
      <c r="Q28" s="114">
        <v>-0.38</v>
      </c>
      <c r="R28" s="114">
        <v>7</v>
      </c>
      <c r="T28" s="7">
        <f t="shared" si="0"/>
        <v>6</v>
      </c>
      <c r="U28">
        <f t="shared" si="1"/>
        <v>1</v>
      </c>
      <c r="V28">
        <f t="shared" si="2"/>
        <v>1</v>
      </c>
      <c r="W28">
        <f t="shared" si="3"/>
        <v>0</v>
      </c>
      <c r="X28">
        <f t="shared" si="4"/>
        <v>1</v>
      </c>
      <c r="Y28">
        <f t="shared" si="5"/>
        <v>0</v>
      </c>
      <c r="Z28">
        <f t="shared" si="6"/>
        <v>0</v>
      </c>
      <c r="AA28">
        <f t="shared" si="7"/>
        <v>1</v>
      </c>
      <c r="AB28" s="5">
        <f t="shared" si="8"/>
        <v>0</v>
      </c>
      <c r="AC28" s="5" t="str">
        <f t="shared" si="9"/>
        <v>USDSGD</v>
      </c>
      <c r="AD28" s="5">
        <f t="shared" si="10"/>
        <v>-190.9</v>
      </c>
    </row>
    <row r="29" spans="1:30" x14ac:dyDescent="0.25">
      <c r="A29" s="113" t="s">
        <v>24</v>
      </c>
      <c r="B29" s="114">
        <v>0.01</v>
      </c>
      <c r="C29" s="114">
        <v>46</v>
      </c>
      <c r="D29" s="113" t="s">
        <v>21</v>
      </c>
      <c r="E29" s="114" t="b">
        <v>1</v>
      </c>
      <c r="F29" s="114" t="b">
        <v>0</v>
      </c>
      <c r="G29" s="114">
        <v>1.37696</v>
      </c>
      <c r="H29" s="114">
        <v>1.3676999999999999</v>
      </c>
      <c r="I29" s="115">
        <v>42517</v>
      </c>
      <c r="J29" s="116">
        <v>0</v>
      </c>
      <c r="K29" s="114">
        <v>1.3744099999999999</v>
      </c>
      <c r="L29" s="115">
        <v>42523</v>
      </c>
      <c r="M29" s="116">
        <v>0</v>
      </c>
      <c r="N29" s="117">
        <v>2.5000000000000001E-3</v>
      </c>
      <c r="O29" s="114">
        <v>-190.9</v>
      </c>
      <c r="P29" s="114">
        <v>-499.55999999999995</v>
      </c>
      <c r="Q29" s="114">
        <v>-0.38</v>
      </c>
      <c r="R29" s="114">
        <v>7</v>
      </c>
      <c r="T29" s="7">
        <f t="shared" si="0"/>
        <v>6</v>
      </c>
      <c r="U29">
        <f t="shared" si="1"/>
        <v>1</v>
      </c>
      <c r="V29">
        <f t="shared" si="2"/>
        <v>1</v>
      </c>
      <c r="W29">
        <f t="shared" si="3"/>
        <v>0</v>
      </c>
      <c r="X29">
        <f t="shared" si="4"/>
        <v>1</v>
      </c>
      <c r="Y29">
        <f t="shared" si="5"/>
        <v>0</v>
      </c>
      <c r="Z29">
        <f t="shared" si="6"/>
        <v>0</v>
      </c>
      <c r="AA29">
        <f t="shared" si="7"/>
        <v>1</v>
      </c>
      <c r="AB29" s="5">
        <f t="shared" si="8"/>
        <v>0</v>
      </c>
      <c r="AC29" s="5" t="str">
        <f t="shared" si="9"/>
        <v>USDSGD</v>
      </c>
      <c r="AD29" s="5">
        <f t="shared" si="10"/>
        <v>-190.9</v>
      </c>
    </row>
    <row r="30" spans="1:30" x14ac:dyDescent="0.25">
      <c r="A30" s="113" t="s">
        <v>19</v>
      </c>
      <c r="B30" s="114">
        <v>0.01</v>
      </c>
      <c r="C30" s="114">
        <v>27</v>
      </c>
      <c r="D30" s="113" t="s">
        <v>21</v>
      </c>
      <c r="E30" s="114" t="b">
        <v>1</v>
      </c>
      <c r="F30" s="114" t="b">
        <v>0</v>
      </c>
      <c r="G30" s="114">
        <v>1.29942</v>
      </c>
      <c r="H30" s="114">
        <v>1.28186</v>
      </c>
      <c r="I30" s="115">
        <v>42517</v>
      </c>
      <c r="J30" s="116">
        <v>0</v>
      </c>
      <c r="K30" s="114">
        <v>1.2935000000000001</v>
      </c>
      <c r="L30" s="115">
        <v>42524</v>
      </c>
      <c r="M30" s="116">
        <v>0</v>
      </c>
      <c r="N30" s="117">
        <v>2.5000000000000001E-3</v>
      </c>
      <c r="O30" s="114">
        <v>-181.44</v>
      </c>
      <c r="P30" s="114">
        <v>-495.71999999999997</v>
      </c>
      <c r="Q30" s="114">
        <v>-0.37</v>
      </c>
      <c r="R30" s="114">
        <v>8</v>
      </c>
      <c r="T30" s="7">
        <f t="shared" si="0"/>
        <v>6</v>
      </c>
      <c r="U30">
        <f t="shared" si="1"/>
        <v>1</v>
      </c>
      <c r="V30">
        <f t="shared" si="2"/>
        <v>1</v>
      </c>
      <c r="W30">
        <f t="shared" si="3"/>
        <v>0</v>
      </c>
      <c r="X30">
        <f t="shared" si="4"/>
        <v>1</v>
      </c>
      <c r="Y30">
        <f t="shared" si="5"/>
        <v>0</v>
      </c>
      <c r="Z30">
        <f t="shared" si="6"/>
        <v>0</v>
      </c>
      <c r="AA30">
        <f t="shared" si="7"/>
        <v>1</v>
      </c>
      <c r="AB30" s="5">
        <f t="shared" si="8"/>
        <v>0</v>
      </c>
      <c r="AC30" s="5" t="str">
        <f t="shared" si="9"/>
        <v>USDCAD</v>
      </c>
      <c r="AD30" s="5">
        <f t="shared" si="10"/>
        <v>-181.44</v>
      </c>
    </row>
    <row r="31" spans="1:30" x14ac:dyDescent="0.25">
      <c r="A31" s="113" t="s">
        <v>19</v>
      </c>
      <c r="B31" s="114">
        <v>0.01</v>
      </c>
      <c r="C31" s="114">
        <v>27</v>
      </c>
      <c r="D31" s="113" t="s">
        <v>21</v>
      </c>
      <c r="E31" s="114" t="b">
        <v>1</v>
      </c>
      <c r="F31" s="114" t="b">
        <v>0</v>
      </c>
      <c r="G31" s="114">
        <v>1.29942</v>
      </c>
      <c r="H31" s="114">
        <v>1.28186</v>
      </c>
      <c r="I31" s="115">
        <v>42517</v>
      </c>
      <c r="J31" s="116">
        <v>0</v>
      </c>
      <c r="K31" s="114">
        <v>1.2935000000000001</v>
      </c>
      <c r="L31" s="115">
        <v>42524</v>
      </c>
      <c r="M31" s="116">
        <v>0</v>
      </c>
      <c r="N31" s="117">
        <v>2.5000000000000001E-3</v>
      </c>
      <c r="O31" s="114">
        <v>-181.44</v>
      </c>
      <c r="P31" s="114">
        <v>-495.71999999999997</v>
      </c>
      <c r="Q31" s="114">
        <v>-0.37</v>
      </c>
      <c r="R31" s="114">
        <v>8</v>
      </c>
      <c r="T31" s="7">
        <f t="shared" si="0"/>
        <v>6</v>
      </c>
      <c r="U31">
        <f t="shared" si="1"/>
        <v>1</v>
      </c>
      <c r="V31">
        <f t="shared" si="2"/>
        <v>1</v>
      </c>
      <c r="W31">
        <f t="shared" si="3"/>
        <v>0</v>
      </c>
      <c r="X31">
        <f t="shared" si="4"/>
        <v>1</v>
      </c>
      <c r="Y31">
        <f t="shared" si="5"/>
        <v>0</v>
      </c>
      <c r="Z31">
        <f t="shared" si="6"/>
        <v>0</v>
      </c>
      <c r="AA31">
        <f t="shared" si="7"/>
        <v>1</v>
      </c>
      <c r="AB31" s="5">
        <f t="shared" si="8"/>
        <v>0</v>
      </c>
      <c r="AC31" s="5" t="str">
        <f t="shared" si="9"/>
        <v>USDCAD</v>
      </c>
      <c r="AD31" s="5">
        <f t="shared" si="10"/>
        <v>-181.44</v>
      </c>
    </row>
    <row r="32" spans="1:30" x14ac:dyDescent="0.25">
      <c r="A32" s="113" t="s">
        <v>40</v>
      </c>
      <c r="B32" s="114">
        <v>0.01</v>
      </c>
      <c r="C32" s="114">
        <v>64</v>
      </c>
      <c r="D32" s="113" t="s">
        <v>21</v>
      </c>
      <c r="E32" s="114" t="b">
        <v>0</v>
      </c>
      <c r="F32" s="114" t="b">
        <v>0</v>
      </c>
      <c r="G32" s="114">
        <v>0.99078999999999995</v>
      </c>
      <c r="H32" s="114">
        <v>0.99704999999999999</v>
      </c>
      <c r="I32" s="115">
        <v>42478</v>
      </c>
      <c r="J32" s="116">
        <v>0</v>
      </c>
      <c r="K32" s="114">
        <v>0.95416000000000001</v>
      </c>
      <c r="L32" s="115">
        <v>42528</v>
      </c>
      <c r="M32" s="116">
        <v>0</v>
      </c>
      <c r="N32" s="117">
        <v>2.5000000000000001E-3</v>
      </c>
      <c r="O32" s="114">
        <v>2241.92</v>
      </c>
      <c r="P32" s="114">
        <v>-503.04</v>
      </c>
      <c r="Q32" s="114">
        <v>4.46</v>
      </c>
      <c r="R32" s="114">
        <v>51</v>
      </c>
      <c r="T32" s="7">
        <f t="shared" si="0"/>
        <v>6</v>
      </c>
      <c r="U32">
        <f t="shared" si="1"/>
        <v>1</v>
      </c>
      <c r="V32">
        <f t="shared" si="2"/>
        <v>0</v>
      </c>
      <c r="W32">
        <f t="shared" si="3"/>
        <v>1</v>
      </c>
      <c r="X32">
        <f t="shared" si="4"/>
        <v>1</v>
      </c>
      <c r="Y32">
        <f t="shared" si="5"/>
        <v>0</v>
      </c>
      <c r="Z32">
        <f t="shared" si="6"/>
        <v>1</v>
      </c>
      <c r="AA32">
        <f t="shared" si="7"/>
        <v>0</v>
      </c>
      <c r="AB32" s="5">
        <f t="shared" si="8"/>
        <v>2241.92</v>
      </c>
      <c r="AC32" s="5" t="str">
        <f t="shared" si="9"/>
        <v>AUDCAD</v>
      </c>
      <c r="AD32" s="5">
        <f t="shared" si="10"/>
        <v>0</v>
      </c>
    </row>
    <row r="33" spans="1:30" x14ac:dyDescent="0.25">
      <c r="A33" s="113" t="s">
        <v>44</v>
      </c>
      <c r="B33" s="114">
        <v>0.01</v>
      </c>
      <c r="C33" s="114">
        <v>43</v>
      </c>
      <c r="D33" s="113" t="s">
        <v>21</v>
      </c>
      <c r="E33" s="114" t="b">
        <v>1</v>
      </c>
      <c r="F33" s="114" t="b">
        <v>0</v>
      </c>
      <c r="G33" s="114">
        <v>6140.9</v>
      </c>
      <c r="H33" s="114">
        <v>6027.1</v>
      </c>
      <c r="I33" s="115">
        <v>42510</v>
      </c>
      <c r="J33" s="116">
        <v>0</v>
      </c>
      <c r="K33" s="114">
        <v>6106.6</v>
      </c>
      <c r="L33" s="115">
        <v>42531</v>
      </c>
      <c r="M33" s="116">
        <v>0</v>
      </c>
      <c r="N33" s="117">
        <v>2.5000000000000001E-3</v>
      </c>
      <c r="O33" s="114">
        <v>-160.38999999999999</v>
      </c>
      <c r="P33" s="114">
        <v>-502.24</v>
      </c>
      <c r="Q33" s="114">
        <v>-0.32</v>
      </c>
      <c r="R33" s="114">
        <v>22</v>
      </c>
      <c r="T33" s="7">
        <f t="shared" si="0"/>
        <v>6</v>
      </c>
      <c r="U33">
        <f t="shared" si="1"/>
        <v>1</v>
      </c>
      <c r="V33">
        <f t="shared" si="2"/>
        <v>1</v>
      </c>
      <c r="W33">
        <f t="shared" si="3"/>
        <v>0</v>
      </c>
      <c r="X33">
        <f t="shared" si="4"/>
        <v>1</v>
      </c>
      <c r="Y33">
        <f t="shared" si="5"/>
        <v>0</v>
      </c>
      <c r="Z33">
        <f t="shared" si="6"/>
        <v>0</v>
      </c>
      <c r="AA33">
        <f t="shared" si="7"/>
        <v>1</v>
      </c>
      <c r="AB33" s="5">
        <f t="shared" si="8"/>
        <v>0</v>
      </c>
      <c r="AC33" s="5" t="str">
        <f t="shared" si="9"/>
        <v>FTSE</v>
      </c>
      <c r="AD33" s="5">
        <f t="shared" si="10"/>
        <v>-160.38999999999999</v>
      </c>
    </row>
    <row r="34" spans="1:30" x14ac:dyDescent="0.25">
      <c r="A34" s="113" t="s">
        <v>44</v>
      </c>
      <c r="B34" s="114">
        <v>0.01</v>
      </c>
      <c r="C34" s="114">
        <v>43</v>
      </c>
      <c r="D34" s="113" t="s">
        <v>21</v>
      </c>
      <c r="E34" s="114" t="b">
        <v>1</v>
      </c>
      <c r="F34" s="114" t="b">
        <v>0</v>
      </c>
      <c r="G34" s="114">
        <v>6140.9</v>
      </c>
      <c r="H34" s="114">
        <v>6027.1</v>
      </c>
      <c r="I34" s="115">
        <v>42510</v>
      </c>
      <c r="J34" s="116">
        <v>0</v>
      </c>
      <c r="K34" s="114">
        <v>6106.6</v>
      </c>
      <c r="L34" s="115">
        <v>42531</v>
      </c>
      <c r="M34" s="116">
        <v>0</v>
      </c>
      <c r="N34" s="117">
        <v>2.5000000000000001E-3</v>
      </c>
      <c r="O34" s="114">
        <v>-160.38999999999999</v>
      </c>
      <c r="P34" s="114">
        <v>-502.24</v>
      </c>
      <c r="Q34" s="114">
        <v>-0.32</v>
      </c>
      <c r="R34" s="114">
        <v>22</v>
      </c>
      <c r="T34" s="7">
        <f t="shared" si="0"/>
        <v>6</v>
      </c>
      <c r="U34">
        <f t="shared" si="1"/>
        <v>1</v>
      </c>
      <c r="V34">
        <f t="shared" si="2"/>
        <v>1</v>
      </c>
      <c r="W34">
        <f t="shared" si="3"/>
        <v>0</v>
      </c>
      <c r="X34">
        <f t="shared" si="4"/>
        <v>1</v>
      </c>
      <c r="Y34">
        <f t="shared" si="5"/>
        <v>0</v>
      </c>
      <c r="Z34">
        <f t="shared" si="6"/>
        <v>0</v>
      </c>
      <c r="AA34">
        <f t="shared" si="7"/>
        <v>1</v>
      </c>
      <c r="AB34" s="5">
        <f t="shared" si="8"/>
        <v>0</v>
      </c>
      <c r="AC34" s="5" t="str">
        <f t="shared" si="9"/>
        <v>FTSE</v>
      </c>
      <c r="AD34" s="5">
        <f t="shared" si="10"/>
        <v>-160.38999999999999</v>
      </c>
    </row>
    <row r="35" spans="1:30" ht="15" customHeight="1" x14ac:dyDescent="0.25">
      <c r="A35" s="113" t="s">
        <v>40</v>
      </c>
      <c r="B35" s="114">
        <v>0.01</v>
      </c>
      <c r="C35" s="114">
        <v>37</v>
      </c>
      <c r="D35" s="113" t="s">
        <v>21</v>
      </c>
      <c r="E35" s="114" t="b">
        <v>0</v>
      </c>
      <c r="F35" s="114" t="b">
        <v>0</v>
      </c>
      <c r="G35" s="114">
        <v>0.93945000000000001</v>
      </c>
      <c r="H35" s="114">
        <v>0.95130000000000003</v>
      </c>
      <c r="I35" s="115">
        <v>42531</v>
      </c>
      <c r="J35" s="116">
        <v>0</v>
      </c>
      <c r="K35" s="114">
        <v>0.94806000000000001</v>
      </c>
      <c r="L35" s="115">
        <v>42535</v>
      </c>
      <c r="M35" s="116">
        <v>0</v>
      </c>
      <c r="N35" s="117">
        <v>2.5000000000000001E-3</v>
      </c>
      <c r="O35" s="114">
        <v>-377.77</v>
      </c>
      <c r="P35" s="114">
        <v>-497.65000000000003</v>
      </c>
      <c r="Q35" s="114">
        <v>-0.76</v>
      </c>
      <c r="R35" s="114">
        <v>5</v>
      </c>
      <c r="S35" s="7"/>
      <c r="T35" s="7">
        <f t="shared" si="0"/>
        <v>6</v>
      </c>
      <c r="U35" s="7">
        <f t="shared" si="1"/>
        <v>1</v>
      </c>
      <c r="V35" s="7">
        <f t="shared" si="2"/>
        <v>0</v>
      </c>
      <c r="W35" s="7">
        <f t="shared" si="3"/>
        <v>1</v>
      </c>
      <c r="X35" s="7">
        <f t="shared" si="4"/>
        <v>1</v>
      </c>
      <c r="Y35" s="7">
        <f t="shared" si="5"/>
        <v>0</v>
      </c>
      <c r="Z35" s="7">
        <f t="shared" si="6"/>
        <v>0</v>
      </c>
      <c r="AA35" s="7">
        <f t="shared" si="7"/>
        <v>1</v>
      </c>
      <c r="AB35" s="8">
        <f t="shared" si="8"/>
        <v>0</v>
      </c>
      <c r="AC35" s="5" t="str">
        <f t="shared" si="9"/>
        <v>AUDCAD</v>
      </c>
      <c r="AD35" s="8">
        <f t="shared" si="10"/>
        <v>-377.77</v>
      </c>
    </row>
    <row r="36" spans="1:30" x14ac:dyDescent="0.25">
      <c r="A36" s="113" t="s">
        <v>40</v>
      </c>
      <c r="B36" s="114">
        <v>0.01</v>
      </c>
      <c r="C36" s="114">
        <v>37</v>
      </c>
      <c r="D36" s="113" t="s">
        <v>21</v>
      </c>
      <c r="E36" s="114" t="b">
        <v>0</v>
      </c>
      <c r="F36" s="114" t="b">
        <v>0</v>
      </c>
      <c r="G36" s="114">
        <v>0.93945000000000001</v>
      </c>
      <c r="H36" s="114">
        <v>0.95130000000000003</v>
      </c>
      <c r="I36" s="115">
        <v>42531</v>
      </c>
      <c r="J36" s="116">
        <v>0</v>
      </c>
      <c r="K36" s="114">
        <v>0.94806000000000001</v>
      </c>
      <c r="L36" s="115">
        <v>42535</v>
      </c>
      <c r="M36" s="116">
        <v>0</v>
      </c>
      <c r="N36" s="117">
        <v>2.5000000000000001E-3</v>
      </c>
      <c r="O36" s="114">
        <v>-377.77</v>
      </c>
      <c r="P36" s="114">
        <v>-497.65000000000003</v>
      </c>
      <c r="Q36" s="114">
        <v>-0.76</v>
      </c>
      <c r="R36" s="114">
        <v>5</v>
      </c>
      <c r="S36" s="7"/>
      <c r="T36" s="7">
        <f t="shared" si="0"/>
        <v>6</v>
      </c>
      <c r="U36" s="7">
        <f t="shared" si="1"/>
        <v>1</v>
      </c>
      <c r="V36" s="7">
        <f t="shared" si="2"/>
        <v>0</v>
      </c>
      <c r="W36" s="7">
        <f t="shared" si="3"/>
        <v>1</v>
      </c>
      <c r="X36" s="7">
        <f t="shared" si="4"/>
        <v>1</v>
      </c>
      <c r="Y36" s="7">
        <f t="shared" si="5"/>
        <v>0</v>
      </c>
      <c r="Z36" s="7">
        <f t="shared" si="6"/>
        <v>0</v>
      </c>
      <c r="AA36" s="7">
        <f t="shared" si="7"/>
        <v>1</v>
      </c>
      <c r="AB36" s="8">
        <f t="shared" si="8"/>
        <v>0</v>
      </c>
      <c r="AC36" s="5" t="str">
        <f t="shared" si="9"/>
        <v>AUDCAD</v>
      </c>
      <c r="AD36" s="8">
        <f t="shared" si="10"/>
        <v>-377.77</v>
      </c>
    </row>
    <row r="37" spans="1:30" x14ac:dyDescent="0.25">
      <c r="A37" s="113" t="s">
        <v>18</v>
      </c>
      <c r="B37" s="114">
        <v>0.01</v>
      </c>
      <c r="C37" s="114">
        <v>25</v>
      </c>
      <c r="D37" s="113" t="s">
        <v>21</v>
      </c>
      <c r="E37" s="114" t="b">
        <v>0</v>
      </c>
      <c r="F37" s="114" t="b">
        <v>0</v>
      </c>
      <c r="G37" s="114">
        <v>1.9610000000000001</v>
      </c>
      <c r="H37" s="114">
        <v>1.9807999999999999</v>
      </c>
      <c r="I37" s="115">
        <v>42529</v>
      </c>
      <c r="J37" s="116">
        <v>0</v>
      </c>
      <c r="K37" s="114">
        <v>1.8998999999999999</v>
      </c>
      <c r="L37" s="115">
        <v>42537</v>
      </c>
      <c r="M37" s="116">
        <v>0</v>
      </c>
      <c r="N37" s="117">
        <v>2.5000000000000001E-3</v>
      </c>
      <c r="O37" s="114">
        <v>1515</v>
      </c>
      <c r="P37" s="114">
        <v>-507.5</v>
      </c>
      <c r="Q37" s="114">
        <v>2.99</v>
      </c>
      <c r="R37" s="114">
        <v>9</v>
      </c>
      <c r="T37" s="7">
        <f t="shared" si="0"/>
        <v>6</v>
      </c>
      <c r="U37">
        <f t="shared" si="1"/>
        <v>1</v>
      </c>
      <c r="V37">
        <f t="shared" si="2"/>
        <v>0</v>
      </c>
      <c r="W37">
        <f t="shared" si="3"/>
        <v>1</v>
      </c>
      <c r="X37">
        <f t="shared" si="4"/>
        <v>1</v>
      </c>
      <c r="Y37">
        <f t="shared" si="5"/>
        <v>0</v>
      </c>
      <c r="Z37">
        <f t="shared" si="6"/>
        <v>1</v>
      </c>
      <c r="AA37">
        <f t="shared" si="7"/>
        <v>0</v>
      </c>
      <c r="AB37" s="5">
        <f t="shared" si="8"/>
        <v>1515</v>
      </c>
      <c r="AC37" s="5" t="str">
        <f t="shared" si="9"/>
        <v>GBPSGD</v>
      </c>
      <c r="AD37" s="5">
        <f t="shared" si="10"/>
        <v>0</v>
      </c>
    </row>
    <row r="38" spans="1:30" x14ac:dyDescent="0.25">
      <c r="A38" s="113" t="s">
        <v>18</v>
      </c>
      <c r="B38" s="114">
        <v>0.01</v>
      </c>
      <c r="C38" s="114">
        <v>25</v>
      </c>
      <c r="D38" s="113" t="s">
        <v>21</v>
      </c>
      <c r="E38" s="114" t="b">
        <v>0</v>
      </c>
      <c r="F38" s="114" t="b">
        <v>0</v>
      </c>
      <c r="G38" s="114">
        <v>1.9610000000000001</v>
      </c>
      <c r="H38" s="114">
        <v>1.9807999999999999</v>
      </c>
      <c r="I38" s="115">
        <v>42529</v>
      </c>
      <c r="J38" s="116">
        <v>0</v>
      </c>
      <c r="K38" s="114">
        <v>1.9463999999999999</v>
      </c>
      <c r="L38" s="115">
        <v>42540</v>
      </c>
      <c r="M38" s="116">
        <v>0</v>
      </c>
      <c r="N38" s="117">
        <v>2.5000000000000001E-3</v>
      </c>
      <c r="O38" s="114">
        <v>352.5</v>
      </c>
      <c r="P38" s="114">
        <v>-507.5</v>
      </c>
      <c r="Q38" s="114">
        <v>0.69</v>
      </c>
      <c r="R38" s="114">
        <v>12</v>
      </c>
      <c r="T38" s="7">
        <f t="shared" si="0"/>
        <v>6</v>
      </c>
      <c r="U38">
        <f t="shared" si="1"/>
        <v>1</v>
      </c>
      <c r="V38">
        <f t="shared" si="2"/>
        <v>0</v>
      </c>
      <c r="W38">
        <f t="shared" si="3"/>
        <v>1</v>
      </c>
      <c r="X38">
        <f t="shared" si="4"/>
        <v>1</v>
      </c>
      <c r="Y38">
        <f t="shared" si="5"/>
        <v>0</v>
      </c>
      <c r="Z38">
        <f t="shared" si="6"/>
        <v>1</v>
      </c>
      <c r="AA38">
        <f t="shared" si="7"/>
        <v>0</v>
      </c>
      <c r="AB38" s="5">
        <f t="shared" si="8"/>
        <v>352.5</v>
      </c>
      <c r="AC38" s="5" t="str">
        <f t="shared" si="9"/>
        <v>GBPSGD</v>
      </c>
      <c r="AD38" s="5">
        <f t="shared" si="10"/>
        <v>0</v>
      </c>
    </row>
    <row r="39" spans="1:30" x14ac:dyDescent="0.25">
      <c r="A39" s="113" t="s">
        <v>41</v>
      </c>
      <c r="B39" s="114">
        <v>0.01</v>
      </c>
      <c r="C39" s="114">
        <v>6</v>
      </c>
      <c r="D39" s="113" t="s">
        <v>21</v>
      </c>
      <c r="E39" s="114" t="b">
        <v>0</v>
      </c>
      <c r="F39" s="114" t="b">
        <v>0</v>
      </c>
      <c r="G39" s="114">
        <v>9736.2999999999993</v>
      </c>
      <c r="H39" s="114">
        <v>10535.4</v>
      </c>
      <c r="I39" s="115">
        <v>42534</v>
      </c>
      <c r="J39" s="116">
        <v>0</v>
      </c>
      <c r="K39" s="114">
        <v>10227.299999999999</v>
      </c>
      <c r="L39" s="115">
        <v>42544</v>
      </c>
      <c r="M39" s="116">
        <v>0</v>
      </c>
      <c r="N39" s="117">
        <v>2.5000000000000001E-3</v>
      </c>
      <c r="O39" s="114">
        <v>-297</v>
      </c>
      <c r="P39" s="114">
        <v>-481.86</v>
      </c>
      <c r="Q39" s="114">
        <v>-0.62</v>
      </c>
      <c r="R39" s="114">
        <v>11</v>
      </c>
      <c r="T39" s="7">
        <f t="shared" si="0"/>
        <v>6</v>
      </c>
      <c r="U39">
        <f t="shared" si="1"/>
        <v>1</v>
      </c>
      <c r="V39">
        <f t="shared" si="2"/>
        <v>0</v>
      </c>
      <c r="W39">
        <f t="shared" si="3"/>
        <v>1</v>
      </c>
      <c r="X39">
        <f t="shared" si="4"/>
        <v>1</v>
      </c>
      <c r="Y39">
        <f t="shared" si="5"/>
        <v>0</v>
      </c>
      <c r="Z39">
        <f t="shared" si="6"/>
        <v>0</v>
      </c>
      <c r="AA39">
        <f t="shared" si="7"/>
        <v>1</v>
      </c>
      <c r="AB39" s="5">
        <f t="shared" si="8"/>
        <v>0</v>
      </c>
      <c r="AC39" s="5" t="str">
        <f t="shared" si="9"/>
        <v>DAX</v>
      </c>
      <c r="AD39" s="5">
        <f t="shared" si="10"/>
        <v>-297</v>
      </c>
    </row>
    <row r="40" spans="1:30" x14ac:dyDescent="0.25">
      <c r="A40" s="113" t="s">
        <v>41</v>
      </c>
      <c r="B40" s="114">
        <v>0.01</v>
      </c>
      <c r="C40" s="114">
        <v>6</v>
      </c>
      <c r="D40" s="113" t="s">
        <v>21</v>
      </c>
      <c r="E40" s="114" t="b">
        <v>0</v>
      </c>
      <c r="F40" s="114" t="b">
        <v>0</v>
      </c>
      <c r="G40" s="114">
        <v>9736.2999999999993</v>
      </c>
      <c r="H40" s="114">
        <v>10535.4</v>
      </c>
      <c r="I40" s="115">
        <v>42534</v>
      </c>
      <c r="J40" s="116">
        <v>0</v>
      </c>
      <c r="K40" s="114">
        <v>10227.299999999999</v>
      </c>
      <c r="L40" s="115">
        <v>42544</v>
      </c>
      <c r="M40" s="116">
        <v>0</v>
      </c>
      <c r="N40" s="117">
        <v>2.5000000000000001E-3</v>
      </c>
      <c r="O40" s="114">
        <v>-297</v>
      </c>
      <c r="P40" s="114">
        <v>-481.86</v>
      </c>
      <c r="Q40" s="114">
        <v>-0.62</v>
      </c>
      <c r="R40" s="114">
        <v>11</v>
      </c>
      <c r="T40" s="7">
        <f t="shared" si="0"/>
        <v>6</v>
      </c>
      <c r="U40">
        <f t="shared" si="1"/>
        <v>1</v>
      </c>
      <c r="V40">
        <f t="shared" si="2"/>
        <v>0</v>
      </c>
      <c r="W40">
        <f t="shared" si="3"/>
        <v>1</v>
      </c>
      <c r="X40">
        <f t="shared" si="4"/>
        <v>1</v>
      </c>
      <c r="Y40">
        <f t="shared" si="5"/>
        <v>0</v>
      </c>
      <c r="Z40">
        <f t="shared" si="6"/>
        <v>0</v>
      </c>
      <c r="AA40">
        <f t="shared" si="7"/>
        <v>1</v>
      </c>
      <c r="AB40" s="5">
        <f t="shared" si="8"/>
        <v>0</v>
      </c>
      <c r="AC40" s="5" t="str">
        <f t="shared" si="9"/>
        <v>DAX</v>
      </c>
      <c r="AD40" s="5">
        <f t="shared" si="10"/>
        <v>-297</v>
      </c>
    </row>
    <row r="41" spans="1:30" x14ac:dyDescent="0.25">
      <c r="A41" s="113" t="s">
        <v>22</v>
      </c>
      <c r="B41" s="114">
        <v>0.01</v>
      </c>
      <c r="C41" s="114">
        <v>18</v>
      </c>
      <c r="D41" s="113" t="s">
        <v>21</v>
      </c>
      <c r="E41" s="114" t="b">
        <v>0</v>
      </c>
      <c r="F41" s="114" t="b">
        <v>0</v>
      </c>
      <c r="G41" s="114">
        <v>83.8</v>
      </c>
      <c r="H41" s="114">
        <v>86.531999999999996</v>
      </c>
      <c r="I41" s="115">
        <v>42488</v>
      </c>
      <c r="J41" s="116">
        <v>0</v>
      </c>
      <c r="K41" s="114">
        <v>75.25</v>
      </c>
      <c r="L41" s="115">
        <v>42545</v>
      </c>
      <c r="M41" s="116">
        <v>0</v>
      </c>
      <c r="N41" s="117">
        <v>2.5000000000000001E-3</v>
      </c>
      <c r="O41" s="114">
        <v>1521</v>
      </c>
      <c r="P41" s="114">
        <v>-509.76</v>
      </c>
      <c r="Q41" s="114">
        <v>2.98</v>
      </c>
      <c r="R41" s="114">
        <v>58</v>
      </c>
      <c r="T41" s="7">
        <f t="shared" si="0"/>
        <v>6</v>
      </c>
      <c r="U41">
        <f t="shared" si="1"/>
        <v>1</v>
      </c>
      <c r="V41">
        <f t="shared" si="2"/>
        <v>0</v>
      </c>
      <c r="W41">
        <f t="shared" si="3"/>
        <v>1</v>
      </c>
      <c r="X41">
        <f t="shared" si="4"/>
        <v>1</v>
      </c>
      <c r="Y41">
        <f t="shared" si="5"/>
        <v>0</v>
      </c>
      <c r="Z41">
        <f t="shared" si="6"/>
        <v>1</v>
      </c>
      <c r="AA41">
        <f t="shared" si="7"/>
        <v>0</v>
      </c>
      <c r="AB41" s="5">
        <f t="shared" si="8"/>
        <v>1521</v>
      </c>
      <c r="AC41" s="5" t="str">
        <f t="shared" si="9"/>
        <v>AUDJPY</v>
      </c>
      <c r="AD41" s="5">
        <f t="shared" si="10"/>
        <v>0</v>
      </c>
    </row>
    <row r="42" spans="1:30" x14ac:dyDescent="0.25">
      <c r="A42" s="113" t="s">
        <v>23</v>
      </c>
      <c r="B42" s="114">
        <v>0.01</v>
      </c>
      <c r="C42" s="114">
        <v>16</v>
      </c>
      <c r="D42" s="113" t="s">
        <v>21</v>
      </c>
      <c r="E42" s="114" t="b">
        <v>0</v>
      </c>
      <c r="F42" s="114" t="b">
        <v>0</v>
      </c>
      <c r="G42" s="114">
        <v>88.256</v>
      </c>
      <c r="H42" s="114">
        <v>91.271000000000001</v>
      </c>
      <c r="I42" s="115">
        <v>42488</v>
      </c>
      <c r="J42" s="116">
        <v>0</v>
      </c>
      <c r="K42" s="114">
        <v>78.790999999999997</v>
      </c>
      <c r="L42" s="115">
        <v>42545</v>
      </c>
      <c r="M42" s="116">
        <v>0</v>
      </c>
      <c r="N42" s="117">
        <v>2.5000000000000001E-3</v>
      </c>
      <c r="O42" s="114">
        <v>1495.2</v>
      </c>
      <c r="P42" s="114">
        <v>-501.6</v>
      </c>
      <c r="Q42" s="114">
        <v>2.98</v>
      </c>
      <c r="R42" s="114">
        <v>58</v>
      </c>
      <c r="T42" s="7">
        <f t="shared" si="0"/>
        <v>6</v>
      </c>
      <c r="U42">
        <f t="shared" si="1"/>
        <v>1</v>
      </c>
      <c r="V42">
        <f t="shared" si="2"/>
        <v>0</v>
      </c>
      <c r="W42">
        <f t="shared" si="3"/>
        <v>1</v>
      </c>
      <c r="X42">
        <f t="shared" si="4"/>
        <v>1</v>
      </c>
      <c r="Y42">
        <f t="shared" si="5"/>
        <v>0</v>
      </c>
      <c r="Z42">
        <f t="shared" si="6"/>
        <v>1</v>
      </c>
      <c r="AA42">
        <f t="shared" si="7"/>
        <v>0</v>
      </c>
      <c r="AB42" s="5">
        <f t="shared" si="8"/>
        <v>1495.2</v>
      </c>
      <c r="AC42" s="5" t="str">
        <f t="shared" si="9"/>
        <v>CADJPY</v>
      </c>
      <c r="AD42" s="5">
        <f t="shared" si="10"/>
        <v>0</v>
      </c>
    </row>
    <row r="43" spans="1:30" x14ac:dyDescent="0.25">
      <c r="A43" s="113" t="s">
        <v>25</v>
      </c>
      <c r="B43" s="114">
        <v>0.01</v>
      </c>
      <c r="C43" s="114">
        <v>10</v>
      </c>
      <c r="D43" s="113" t="s">
        <v>21</v>
      </c>
      <c r="E43" s="114" t="b">
        <v>1</v>
      </c>
      <c r="F43" s="114" t="b">
        <v>0</v>
      </c>
      <c r="G43" s="114">
        <v>17666</v>
      </c>
      <c r="H43" s="114">
        <v>17167</v>
      </c>
      <c r="I43" s="115">
        <v>42514</v>
      </c>
      <c r="J43" s="116">
        <v>0</v>
      </c>
      <c r="K43" s="114">
        <v>17249</v>
      </c>
      <c r="L43" s="115">
        <v>42545</v>
      </c>
      <c r="M43" s="116">
        <v>0</v>
      </c>
      <c r="N43" s="117">
        <v>2.5000000000000001E-3</v>
      </c>
      <c r="O43" s="114">
        <v>-417.8</v>
      </c>
      <c r="P43" s="114">
        <v>-499.80000000000007</v>
      </c>
      <c r="Q43" s="114">
        <v>-0.84</v>
      </c>
      <c r="R43" s="114">
        <v>32</v>
      </c>
      <c r="T43" s="7">
        <f t="shared" si="0"/>
        <v>6</v>
      </c>
      <c r="U43">
        <f t="shared" si="1"/>
        <v>1</v>
      </c>
      <c r="V43">
        <f t="shared" si="2"/>
        <v>1</v>
      </c>
      <c r="W43">
        <f t="shared" si="3"/>
        <v>0</v>
      </c>
      <c r="X43">
        <f t="shared" si="4"/>
        <v>1</v>
      </c>
      <c r="Y43">
        <f t="shared" si="5"/>
        <v>0</v>
      </c>
      <c r="Z43">
        <f t="shared" si="6"/>
        <v>0</v>
      </c>
      <c r="AA43">
        <f t="shared" si="7"/>
        <v>1</v>
      </c>
      <c r="AB43" s="5">
        <f t="shared" si="8"/>
        <v>0</v>
      </c>
      <c r="AC43" s="5" t="str">
        <f t="shared" si="9"/>
        <v>DJI</v>
      </c>
      <c r="AD43" s="5">
        <f t="shared" si="10"/>
        <v>-417.8</v>
      </c>
    </row>
    <row r="44" spans="1:30" x14ac:dyDescent="0.25">
      <c r="A44" s="113" t="s">
        <v>25</v>
      </c>
      <c r="B44" s="114">
        <v>0.01</v>
      </c>
      <c r="C44" s="114">
        <v>10</v>
      </c>
      <c r="D44" s="113" t="s">
        <v>21</v>
      </c>
      <c r="E44" s="114" t="b">
        <v>1</v>
      </c>
      <c r="F44" s="114" t="b">
        <v>0</v>
      </c>
      <c r="G44" s="114">
        <v>17666</v>
      </c>
      <c r="H44" s="114">
        <v>17167</v>
      </c>
      <c r="I44" s="115">
        <v>42514</v>
      </c>
      <c r="J44" s="116">
        <v>0</v>
      </c>
      <c r="K44" s="114">
        <v>17249</v>
      </c>
      <c r="L44" s="115">
        <v>42545</v>
      </c>
      <c r="M44" s="116">
        <v>0</v>
      </c>
      <c r="N44" s="117">
        <v>2.5000000000000001E-3</v>
      </c>
      <c r="O44" s="114">
        <v>-417.8</v>
      </c>
      <c r="P44" s="114">
        <v>-499.80000000000007</v>
      </c>
      <c r="Q44" s="114">
        <v>-0.84</v>
      </c>
      <c r="R44" s="114">
        <v>32</v>
      </c>
      <c r="T44" s="7">
        <f t="shared" si="0"/>
        <v>6</v>
      </c>
      <c r="U44">
        <f t="shared" si="1"/>
        <v>1</v>
      </c>
      <c r="V44">
        <f t="shared" si="2"/>
        <v>1</v>
      </c>
      <c r="W44">
        <f t="shared" si="3"/>
        <v>0</v>
      </c>
      <c r="X44">
        <f t="shared" si="4"/>
        <v>1</v>
      </c>
      <c r="Y44">
        <f t="shared" si="5"/>
        <v>0</v>
      </c>
      <c r="Z44">
        <f t="shared" si="6"/>
        <v>0</v>
      </c>
      <c r="AA44">
        <f t="shared" si="7"/>
        <v>1</v>
      </c>
      <c r="AB44" s="5">
        <f t="shared" si="8"/>
        <v>0</v>
      </c>
      <c r="AC44" s="5" t="str">
        <f t="shared" si="9"/>
        <v>DJI</v>
      </c>
      <c r="AD44" s="5">
        <f t="shared" si="10"/>
        <v>-417.8</v>
      </c>
    </row>
    <row r="45" spans="1:30" x14ac:dyDescent="0.25">
      <c r="A45" s="113" t="s">
        <v>44</v>
      </c>
      <c r="B45" s="114">
        <v>0.01</v>
      </c>
      <c r="C45" s="114">
        <v>35</v>
      </c>
      <c r="D45" s="113" t="s">
        <v>21</v>
      </c>
      <c r="E45" s="114" t="b">
        <v>0</v>
      </c>
      <c r="F45" s="114" t="b">
        <v>0</v>
      </c>
      <c r="G45" s="114">
        <v>6211.8</v>
      </c>
      <c r="H45" s="114">
        <v>6351.5</v>
      </c>
      <c r="I45" s="115">
        <v>42545</v>
      </c>
      <c r="J45" s="116">
        <v>0</v>
      </c>
      <c r="K45" s="114">
        <v>5778.7</v>
      </c>
      <c r="L45" s="115">
        <v>42545</v>
      </c>
      <c r="M45" s="116">
        <v>0</v>
      </c>
      <c r="N45" s="117">
        <v>2.5000000000000001E-3</v>
      </c>
      <c r="O45" s="114">
        <v>1501.85</v>
      </c>
      <c r="P45" s="114">
        <v>-502.95000000000005</v>
      </c>
      <c r="Q45" s="114">
        <v>2.99</v>
      </c>
      <c r="R45" s="114">
        <v>1</v>
      </c>
      <c r="T45" s="7">
        <f t="shared" si="0"/>
        <v>6</v>
      </c>
      <c r="U45">
        <f t="shared" si="1"/>
        <v>1</v>
      </c>
      <c r="V45">
        <f t="shared" si="2"/>
        <v>0</v>
      </c>
      <c r="W45">
        <f t="shared" si="3"/>
        <v>1</v>
      </c>
      <c r="X45">
        <f t="shared" si="4"/>
        <v>1</v>
      </c>
      <c r="Y45">
        <f t="shared" si="5"/>
        <v>0</v>
      </c>
      <c r="Z45">
        <f t="shared" si="6"/>
        <v>1</v>
      </c>
      <c r="AA45">
        <f t="shared" si="7"/>
        <v>0</v>
      </c>
      <c r="AB45" s="5">
        <f t="shared" si="8"/>
        <v>1501.85</v>
      </c>
      <c r="AC45" s="5" t="str">
        <f t="shared" si="9"/>
        <v>FTSE</v>
      </c>
      <c r="AD45" s="5">
        <f t="shared" si="10"/>
        <v>0</v>
      </c>
    </row>
    <row r="46" spans="1:30" x14ac:dyDescent="0.25">
      <c r="A46" s="113" t="s">
        <v>117</v>
      </c>
      <c r="B46" s="114">
        <v>0.01</v>
      </c>
      <c r="C46" s="114">
        <v>11</v>
      </c>
      <c r="D46" s="113" t="s">
        <v>21</v>
      </c>
      <c r="E46" s="114" t="b">
        <v>0</v>
      </c>
      <c r="F46" s="114" t="b">
        <v>0</v>
      </c>
      <c r="G46" s="114">
        <v>1.47034</v>
      </c>
      <c r="H46" s="114">
        <v>1.51528</v>
      </c>
      <c r="I46" s="115">
        <v>42544</v>
      </c>
      <c r="J46" s="116">
        <v>0</v>
      </c>
      <c r="K46" s="114">
        <v>1.3327199999999999</v>
      </c>
      <c r="L46" s="115">
        <v>42545</v>
      </c>
      <c r="M46" s="116">
        <v>0</v>
      </c>
      <c r="N46" s="117">
        <v>2.5000000000000001E-3</v>
      </c>
      <c r="O46" s="114">
        <v>1505.02</v>
      </c>
      <c r="P46" s="114">
        <v>-503.14000000000004</v>
      </c>
      <c r="Q46" s="114">
        <v>2.99</v>
      </c>
      <c r="R46" s="114">
        <v>2</v>
      </c>
      <c r="T46" s="7">
        <f t="shared" si="0"/>
        <v>6</v>
      </c>
      <c r="U46">
        <f t="shared" si="1"/>
        <v>1</v>
      </c>
      <c r="V46">
        <f t="shared" si="2"/>
        <v>0</v>
      </c>
      <c r="W46">
        <f t="shared" si="3"/>
        <v>1</v>
      </c>
      <c r="X46">
        <f t="shared" si="4"/>
        <v>1</v>
      </c>
      <c r="Y46">
        <f t="shared" si="5"/>
        <v>0</v>
      </c>
      <c r="Z46">
        <f t="shared" si="6"/>
        <v>1</v>
      </c>
      <c r="AA46">
        <f t="shared" si="7"/>
        <v>0</v>
      </c>
      <c r="AB46" s="5">
        <f t="shared" si="8"/>
        <v>1505.02</v>
      </c>
      <c r="AC46" s="5" t="str">
        <f t="shared" si="9"/>
        <v>GBPUSD</v>
      </c>
      <c r="AD46" s="5">
        <f t="shared" si="10"/>
        <v>0</v>
      </c>
    </row>
    <row r="47" spans="1:30" x14ac:dyDescent="0.25">
      <c r="A47" s="113" t="s">
        <v>115</v>
      </c>
      <c r="B47" s="114">
        <v>0.01</v>
      </c>
      <c r="C47" s="114">
        <v>6</v>
      </c>
      <c r="D47" s="113" t="s">
        <v>21</v>
      </c>
      <c r="E47" s="114" t="b">
        <v>0</v>
      </c>
      <c r="F47" s="114" t="b">
        <v>0</v>
      </c>
      <c r="G47" s="114">
        <v>17397</v>
      </c>
      <c r="H47" s="114">
        <v>18263</v>
      </c>
      <c r="I47" s="115">
        <v>42485</v>
      </c>
      <c r="J47" s="116">
        <v>0</v>
      </c>
      <c r="K47" s="114">
        <v>14785</v>
      </c>
      <c r="L47" s="115">
        <v>42545</v>
      </c>
      <c r="M47" s="116">
        <v>0</v>
      </c>
      <c r="N47" s="117">
        <v>2.5000000000000001E-3</v>
      </c>
      <c r="O47" s="114">
        <v>1564.8</v>
      </c>
      <c r="P47" s="114">
        <v>-522</v>
      </c>
      <c r="Q47" s="114">
        <v>3</v>
      </c>
      <c r="R47" s="114">
        <v>61</v>
      </c>
      <c r="S47" s="7"/>
      <c r="T47" s="7">
        <f t="shared" si="0"/>
        <v>6</v>
      </c>
      <c r="U47" s="7">
        <f t="shared" si="1"/>
        <v>1</v>
      </c>
      <c r="V47" s="7">
        <f t="shared" si="2"/>
        <v>0</v>
      </c>
      <c r="W47" s="7">
        <f t="shared" si="3"/>
        <v>1</v>
      </c>
      <c r="X47" s="7">
        <f t="shared" si="4"/>
        <v>1</v>
      </c>
      <c r="Y47" s="7">
        <f t="shared" si="5"/>
        <v>0</v>
      </c>
      <c r="Z47" s="7">
        <f t="shared" si="6"/>
        <v>1</v>
      </c>
      <c r="AA47" s="7">
        <f t="shared" si="7"/>
        <v>0</v>
      </c>
      <c r="AB47" s="8">
        <f t="shared" si="8"/>
        <v>1564.8</v>
      </c>
      <c r="AC47" s="5" t="str">
        <f t="shared" si="9"/>
        <v>NIK</v>
      </c>
      <c r="AD47" s="8">
        <f t="shared" si="10"/>
        <v>0</v>
      </c>
    </row>
    <row r="48" spans="1:30" x14ac:dyDescent="0.25">
      <c r="A48" s="113" t="s">
        <v>19</v>
      </c>
      <c r="B48" s="114">
        <v>0.01</v>
      </c>
      <c r="C48" s="114">
        <v>21</v>
      </c>
      <c r="D48" s="113" t="s">
        <v>21</v>
      </c>
      <c r="E48" s="114" t="b">
        <v>0</v>
      </c>
      <c r="F48" s="114" t="b">
        <v>0</v>
      </c>
      <c r="G48" s="114">
        <v>1.2784199999999999</v>
      </c>
      <c r="H48" s="114">
        <v>1.3014399999999999</v>
      </c>
      <c r="I48" s="115">
        <v>42541</v>
      </c>
      <c r="J48" s="116">
        <v>0</v>
      </c>
      <c r="K48" s="114">
        <v>1.2905199999999999</v>
      </c>
      <c r="L48" s="115">
        <v>42545</v>
      </c>
      <c r="M48" s="116">
        <v>0</v>
      </c>
      <c r="N48" s="117">
        <v>2.5000000000000001E-3</v>
      </c>
      <c r="O48" s="114">
        <v>-270.89999999999998</v>
      </c>
      <c r="P48" s="114">
        <v>-500.22</v>
      </c>
      <c r="Q48" s="114">
        <v>-0.54</v>
      </c>
      <c r="R48" s="114">
        <v>5</v>
      </c>
      <c r="T48" s="7">
        <f t="shared" si="0"/>
        <v>6</v>
      </c>
      <c r="U48">
        <f t="shared" si="1"/>
        <v>1</v>
      </c>
      <c r="V48">
        <f t="shared" si="2"/>
        <v>0</v>
      </c>
      <c r="W48">
        <f t="shared" si="3"/>
        <v>1</v>
      </c>
      <c r="X48">
        <f t="shared" si="4"/>
        <v>1</v>
      </c>
      <c r="Y48">
        <f t="shared" si="5"/>
        <v>0</v>
      </c>
      <c r="Z48">
        <f t="shared" si="6"/>
        <v>0</v>
      </c>
      <c r="AA48">
        <f t="shared" si="7"/>
        <v>1</v>
      </c>
      <c r="AB48" s="5">
        <f t="shared" si="8"/>
        <v>0</v>
      </c>
      <c r="AC48" s="5" t="str">
        <f t="shared" si="9"/>
        <v>USDCAD</v>
      </c>
      <c r="AD48" s="5">
        <f t="shared" si="10"/>
        <v>-270.89999999999998</v>
      </c>
    </row>
    <row r="49" spans="1:30" x14ac:dyDescent="0.25">
      <c r="A49" s="113" t="s">
        <v>19</v>
      </c>
      <c r="B49" s="114">
        <v>0.01</v>
      </c>
      <c r="C49" s="114">
        <v>21</v>
      </c>
      <c r="D49" s="113" t="s">
        <v>21</v>
      </c>
      <c r="E49" s="114" t="b">
        <v>0</v>
      </c>
      <c r="F49" s="114" t="b">
        <v>0</v>
      </c>
      <c r="G49" s="114">
        <v>1.2784199999999999</v>
      </c>
      <c r="H49" s="114">
        <v>1.3014399999999999</v>
      </c>
      <c r="I49" s="115">
        <v>42541</v>
      </c>
      <c r="J49" s="116">
        <v>0</v>
      </c>
      <c r="K49" s="114">
        <v>1.2905199999999999</v>
      </c>
      <c r="L49" s="115">
        <v>42545</v>
      </c>
      <c r="M49" s="116">
        <v>0</v>
      </c>
      <c r="N49" s="117">
        <v>2.5000000000000001E-3</v>
      </c>
      <c r="O49" s="114">
        <v>-270.89999999999998</v>
      </c>
      <c r="P49" s="114">
        <v>-500.22</v>
      </c>
      <c r="Q49" s="114">
        <v>-0.54</v>
      </c>
      <c r="R49" s="114">
        <v>5</v>
      </c>
      <c r="S49" s="7"/>
      <c r="T49" s="7">
        <f t="shared" si="0"/>
        <v>6</v>
      </c>
      <c r="U49" s="7">
        <f t="shared" si="1"/>
        <v>1</v>
      </c>
      <c r="V49" s="7">
        <f t="shared" si="2"/>
        <v>0</v>
      </c>
      <c r="W49" s="7">
        <f t="shared" si="3"/>
        <v>1</v>
      </c>
      <c r="X49" s="7">
        <f t="shared" si="4"/>
        <v>1</v>
      </c>
      <c r="Y49" s="7">
        <f t="shared" si="5"/>
        <v>0</v>
      </c>
      <c r="Z49" s="7">
        <f t="shared" si="6"/>
        <v>0</v>
      </c>
      <c r="AA49" s="7">
        <f t="shared" si="7"/>
        <v>1</v>
      </c>
      <c r="AB49" s="8">
        <f t="shared" si="8"/>
        <v>0</v>
      </c>
      <c r="AC49" s="5" t="str">
        <f t="shared" si="9"/>
        <v>USDCAD</v>
      </c>
      <c r="AD49" s="8">
        <f t="shared" si="10"/>
        <v>-270.89999999999998</v>
      </c>
    </row>
    <row r="50" spans="1:30" x14ac:dyDescent="0.25">
      <c r="A50" s="113" t="s">
        <v>24</v>
      </c>
      <c r="B50" s="114">
        <v>0.01</v>
      </c>
      <c r="C50" s="114">
        <v>52</v>
      </c>
      <c r="D50" s="113" t="s">
        <v>21</v>
      </c>
      <c r="E50" s="114" t="b">
        <v>0</v>
      </c>
      <c r="F50" s="114" t="b">
        <v>0</v>
      </c>
      <c r="G50" s="114">
        <v>1.3425499999999999</v>
      </c>
      <c r="H50" s="114">
        <v>1.3505</v>
      </c>
      <c r="I50" s="115">
        <v>42545</v>
      </c>
      <c r="J50" s="116">
        <v>0</v>
      </c>
      <c r="K50" s="114">
        <v>1.3490899999999999</v>
      </c>
      <c r="L50" s="115">
        <v>42545</v>
      </c>
      <c r="M50" s="116">
        <v>0</v>
      </c>
      <c r="N50" s="117">
        <v>2.5000000000000001E-3</v>
      </c>
      <c r="O50" s="114">
        <v>-423.28</v>
      </c>
      <c r="P50" s="114">
        <v>-496.6</v>
      </c>
      <c r="Q50" s="114">
        <v>-0.85</v>
      </c>
      <c r="R50" s="114">
        <v>1</v>
      </c>
      <c r="T50" s="7">
        <f t="shared" si="0"/>
        <v>6</v>
      </c>
      <c r="U50">
        <f t="shared" si="1"/>
        <v>1</v>
      </c>
      <c r="V50">
        <f t="shared" si="2"/>
        <v>0</v>
      </c>
      <c r="W50">
        <f t="shared" si="3"/>
        <v>1</v>
      </c>
      <c r="X50">
        <f t="shared" si="4"/>
        <v>1</v>
      </c>
      <c r="Y50">
        <f t="shared" si="5"/>
        <v>0</v>
      </c>
      <c r="Z50">
        <f t="shared" si="6"/>
        <v>0</v>
      </c>
      <c r="AA50">
        <f t="shared" si="7"/>
        <v>1</v>
      </c>
      <c r="AB50" s="5">
        <f t="shared" si="8"/>
        <v>0</v>
      </c>
      <c r="AC50" s="5" t="str">
        <f t="shared" si="9"/>
        <v>USDSGD</v>
      </c>
      <c r="AD50" s="5">
        <f t="shared" si="10"/>
        <v>-423.28</v>
      </c>
    </row>
    <row r="51" spans="1:30" x14ac:dyDescent="0.25">
      <c r="A51" s="113" t="s">
        <v>24</v>
      </c>
      <c r="B51" s="114">
        <v>0.01</v>
      </c>
      <c r="C51" s="114">
        <v>52</v>
      </c>
      <c r="D51" s="113" t="s">
        <v>21</v>
      </c>
      <c r="E51" s="114" t="b">
        <v>0</v>
      </c>
      <c r="F51" s="114" t="b">
        <v>0</v>
      </c>
      <c r="G51" s="114">
        <v>1.3425499999999999</v>
      </c>
      <c r="H51" s="114">
        <v>1.3505</v>
      </c>
      <c r="I51" s="115">
        <v>42545</v>
      </c>
      <c r="J51" s="116">
        <v>0</v>
      </c>
      <c r="K51" s="114">
        <v>1.3490899999999999</v>
      </c>
      <c r="L51" s="115">
        <v>42545</v>
      </c>
      <c r="M51" s="116">
        <v>0</v>
      </c>
      <c r="N51" s="117">
        <v>2.5000000000000001E-3</v>
      </c>
      <c r="O51" s="114">
        <v>-423.28</v>
      </c>
      <c r="P51" s="114">
        <v>-496.6</v>
      </c>
      <c r="Q51" s="114">
        <v>-0.85</v>
      </c>
      <c r="R51" s="114">
        <v>1</v>
      </c>
      <c r="S51" s="7"/>
      <c r="T51" s="7">
        <f t="shared" si="0"/>
        <v>6</v>
      </c>
      <c r="U51" s="7">
        <f t="shared" si="1"/>
        <v>1</v>
      </c>
      <c r="V51" s="7">
        <f t="shared" si="2"/>
        <v>0</v>
      </c>
      <c r="W51" s="7">
        <f t="shared" si="3"/>
        <v>1</v>
      </c>
      <c r="X51" s="7">
        <f t="shared" si="4"/>
        <v>1</v>
      </c>
      <c r="Y51" s="7">
        <f t="shared" si="5"/>
        <v>0</v>
      </c>
      <c r="Z51" s="7">
        <f t="shared" si="6"/>
        <v>0</v>
      </c>
      <c r="AA51" s="7">
        <f t="shared" si="7"/>
        <v>1</v>
      </c>
      <c r="AB51" s="8">
        <f t="shared" si="8"/>
        <v>0</v>
      </c>
      <c r="AC51" s="5" t="str">
        <f t="shared" si="9"/>
        <v>USDSGD</v>
      </c>
      <c r="AD51" s="8">
        <f t="shared" si="10"/>
        <v>-423.28</v>
      </c>
    </row>
    <row r="52" spans="1:30" x14ac:dyDescent="0.25">
      <c r="A52" s="113" t="s">
        <v>118</v>
      </c>
      <c r="B52" s="114">
        <v>0.01</v>
      </c>
      <c r="C52" s="114">
        <v>42</v>
      </c>
      <c r="D52" s="113" t="s">
        <v>21</v>
      </c>
      <c r="E52" s="114" t="b">
        <v>0</v>
      </c>
      <c r="F52" s="114" t="b">
        <v>0</v>
      </c>
      <c r="G52" s="114">
        <v>5163</v>
      </c>
      <c r="H52" s="114">
        <v>5282</v>
      </c>
      <c r="I52" s="115">
        <v>42545</v>
      </c>
      <c r="J52" s="116">
        <v>0</v>
      </c>
      <c r="K52" s="114">
        <v>5229</v>
      </c>
      <c r="L52" s="115">
        <v>42551</v>
      </c>
      <c r="M52" s="116">
        <v>0</v>
      </c>
      <c r="N52" s="117">
        <v>2.5000000000000001E-3</v>
      </c>
      <c r="O52" s="114">
        <v>-280.56</v>
      </c>
      <c r="P52" s="114">
        <v>-503.16</v>
      </c>
      <c r="Q52" s="114">
        <v>-0.56000000000000005</v>
      </c>
      <c r="R52" s="114">
        <v>7</v>
      </c>
      <c r="S52" s="7"/>
      <c r="T52" s="7">
        <f t="shared" si="0"/>
        <v>6</v>
      </c>
      <c r="U52" s="7">
        <f t="shared" si="1"/>
        <v>1</v>
      </c>
      <c r="V52" s="7">
        <f t="shared" si="2"/>
        <v>0</v>
      </c>
      <c r="W52" s="7">
        <f t="shared" si="3"/>
        <v>1</v>
      </c>
      <c r="X52" s="7">
        <f t="shared" si="4"/>
        <v>1</v>
      </c>
      <c r="Y52" s="7">
        <f t="shared" si="5"/>
        <v>0</v>
      </c>
      <c r="Z52" s="7">
        <f t="shared" si="6"/>
        <v>0</v>
      </c>
      <c r="AA52" s="7">
        <f t="shared" si="7"/>
        <v>1</v>
      </c>
      <c r="AB52" s="8">
        <f t="shared" si="8"/>
        <v>0</v>
      </c>
      <c r="AC52" s="5" t="str">
        <f t="shared" si="9"/>
        <v>ASX</v>
      </c>
      <c r="AD52" s="8">
        <f t="shared" si="10"/>
        <v>-280.56</v>
      </c>
    </row>
    <row r="53" spans="1:30" x14ac:dyDescent="0.25">
      <c r="A53" s="113" t="s">
        <v>118</v>
      </c>
      <c r="B53" s="114">
        <v>0.01</v>
      </c>
      <c r="C53" s="114">
        <v>42</v>
      </c>
      <c r="D53" s="113" t="s">
        <v>21</v>
      </c>
      <c r="E53" s="114" t="b">
        <v>0</v>
      </c>
      <c r="F53" s="114" t="b">
        <v>0</v>
      </c>
      <c r="G53" s="114">
        <v>5163</v>
      </c>
      <c r="H53" s="114">
        <v>5282</v>
      </c>
      <c r="I53" s="115">
        <v>42545</v>
      </c>
      <c r="J53" s="116">
        <v>0</v>
      </c>
      <c r="K53" s="114">
        <v>5229</v>
      </c>
      <c r="L53" s="115">
        <v>42551</v>
      </c>
      <c r="M53" s="116">
        <v>0</v>
      </c>
      <c r="N53" s="117">
        <v>2.5000000000000001E-3</v>
      </c>
      <c r="O53" s="114">
        <v>-280.56</v>
      </c>
      <c r="P53" s="114">
        <v>-503.16</v>
      </c>
      <c r="Q53" s="114">
        <v>-0.56000000000000005</v>
      </c>
      <c r="R53" s="114">
        <v>7</v>
      </c>
      <c r="S53" s="7"/>
      <c r="T53" s="7">
        <f t="shared" si="0"/>
        <v>6</v>
      </c>
      <c r="U53" s="7">
        <f t="shared" si="1"/>
        <v>1</v>
      </c>
      <c r="V53" s="7">
        <f t="shared" si="2"/>
        <v>0</v>
      </c>
      <c r="W53" s="7">
        <f t="shared" si="3"/>
        <v>1</v>
      </c>
      <c r="X53" s="7">
        <f t="shared" si="4"/>
        <v>1</v>
      </c>
      <c r="Y53" s="7">
        <f t="shared" si="5"/>
        <v>0</v>
      </c>
      <c r="Z53" s="7">
        <f t="shared" si="6"/>
        <v>0</v>
      </c>
      <c r="AA53" s="7">
        <f t="shared" si="7"/>
        <v>1</v>
      </c>
      <c r="AB53" s="8">
        <f t="shared" si="8"/>
        <v>0</v>
      </c>
      <c r="AC53" s="5" t="str">
        <f t="shared" si="9"/>
        <v>ASX</v>
      </c>
      <c r="AD53" s="8">
        <f t="shared" si="10"/>
        <v>-280.56</v>
      </c>
    </row>
    <row r="54" spans="1:30" x14ac:dyDescent="0.25">
      <c r="A54" s="113" t="s">
        <v>44</v>
      </c>
      <c r="B54" s="114">
        <v>0.01</v>
      </c>
      <c r="C54" s="114">
        <v>35</v>
      </c>
      <c r="D54" s="113" t="s">
        <v>21</v>
      </c>
      <c r="E54" s="114" t="b">
        <v>0</v>
      </c>
      <c r="F54" s="114" t="b">
        <v>0</v>
      </c>
      <c r="G54" s="114">
        <v>6211.8</v>
      </c>
      <c r="H54" s="114">
        <v>6351.5</v>
      </c>
      <c r="I54" s="115">
        <v>42545</v>
      </c>
      <c r="J54" s="116">
        <v>0</v>
      </c>
      <c r="K54" s="114">
        <v>6351.5</v>
      </c>
      <c r="L54" s="115">
        <v>42551</v>
      </c>
      <c r="M54" s="116">
        <v>0</v>
      </c>
      <c r="N54" s="117">
        <v>2.5000000000000001E-3</v>
      </c>
      <c r="O54" s="114">
        <v>-502.95</v>
      </c>
      <c r="P54" s="114">
        <v>-502.95000000000005</v>
      </c>
      <c r="Q54" s="114">
        <v>-1</v>
      </c>
      <c r="R54" s="114">
        <v>7</v>
      </c>
      <c r="S54" s="7"/>
      <c r="T54" s="7">
        <f t="shared" si="0"/>
        <v>6</v>
      </c>
      <c r="U54" s="7">
        <f t="shared" si="1"/>
        <v>1</v>
      </c>
      <c r="V54" s="7">
        <f t="shared" si="2"/>
        <v>0</v>
      </c>
      <c r="W54" s="7">
        <f t="shared" si="3"/>
        <v>1</v>
      </c>
      <c r="X54" s="7">
        <f t="shared" si="4"/>
        <v>1</v>
      </c>
      <c r="Y54" s="7">
        <f t="shared" si="5"/>
        <v>0</v>
      </c>
      <c r="Z54" s="7">
        <f t="shared" si="6"/>
        <v>0</v>
      </c>
      <c r="AA54" s="7">
        <f t="shared" si="7"/>
        <v>1</v>
      </c>
      <c r="AB54" s="8">
        <f t="shared" si="8"/>
        <v>0</v>
      </c>
      <c r="AC54" s="5" t="str">
        <f t="shared" si="9"/>
        <v>FTSE</v>
      </c>
      <c r="AD54" s="8">
        <f t="shared" si="10"/>
        <v>-502.95</v>
      </c>
    </row>
    <row r="55" spans="1:30" x14ac:dyDescent="0.25">
      <c r="A55" s="113" t="s">
        <v>119</v>
      </c>
      <c r="B55" s="114">
        <v>0.01</v>
      </c>
      <c r="C55" s="114">
        <v>56</v>
      </c>
      <c r="D55" s="113" t="s">
        <v>21</v>
      </c>
      <c r="E55" s="114" t="b">
        <v>1</v>
      </c>
      <c r="F55" s="114" t="b">
        <v>0</v>
      </c>
      <c r="G55" s="114">
        <v>1672.5</v>
      </c>
      <c r="H55" s="114">
        <v>1592.7</v>
      </c>
      <c r="I55" s="115">
        <v>42529</v>
      </c>
      <c r="J55" s="116">
        <v>0</v>
      </c>
      <c r="K55" s="114">
        <v>1946.9</v>
      </c>
      <c r="L55" s="115">
        <v>42552</v>
      </c>
      <c r="M55" s="116">
        <v>0</v>
      </c>
      <c r="N55" s="117">
        <v>2.5000000000000001E-3</v>
      </c>
      <c r="O55" s="114">
        <v>1480.64</v>
      </c>
      <c r="P55" s="114">
        <v>-502.88</v>
      </c>
      <c r="Q55" s="114">
        <v>2.94</v>
      </c>
      <c r="R55" s="114">
        <v>24</v>
      </c>
      <c r="S55" s="7"/>
      <c r="T55" s="7">
        <f t="shared" si="0"/>
        <v>7</v>
      </c>
      <c r="U55" s="7">
        <f t="shared" si="1"/>
        <v>1</v>
      </c>
      <c r="V55" s="7">
        <f t="shared" si="2"/>
        <v>1</v>
      </c>
      <c r="W55" s="7">
        <f t="shared" si="3"/>
        <v>0</v>
      </c>
      <c r="X55" s="7">
        <f t="shared" si="4"/>
        <v>1</v>
      </c>
      <c r="Y55" s="7">
        <f t="shared" si="5"/>
        <v>0</v>
      </c>
      <c r="Z55" s="7">
        <f t="shared" si="6"/>
        <v>1</v>
      </c>
      <c r="AA55" s="7">
        <f t="shared" si="7"/>
        <v>0</v>
      </c>
      <c r="AB55" s="8">
        <f t="shared" si="8"/>
        <v>1480.64</v>
      </c>
      <c r="AC55" s="5" t="str">
        <f t="shared" si="9"/>
        <v>XAGUSD</v>
      </c>
      <c r="AD55" s="8">
        <f t="shared" si="10"/>
        <v>0</v>
      </c>
    </row>
    <row r="56" spans="1:30" x14ac:dyDescent="0.25">
      <c r="A56" s="113" t="s">
        <v>114</v>
      </c>
      <c r="B56" s="114">
        <v>0.01</v>
      </c>
      <c r="C56" s="114">
        <v>25</v>
      </c>
      <c r="D56" s="113" t="s">
        <v>21</v>
      </c>
      <c r="E56" s="114" t="b">
        <v>1</v>
      </c>
      <c r="F56" s="114" t="b">
        <v>0</v>
      </c>
      <c r="G56" s="114">
        <v>0.67076000000000002</v>
      </c>
      <c r="H56" s="114">
        <v>0.65210000000000001</v>
      </c>
      <c r="I56" s="115">
        <v>42521</v>
      </c>
      <c r="J56" s="116">
        <v>0</v>
      </c>
      <c r="K56" s="114">
        <v>0.73024</v>
      </c>
      <c r="L56" s="115">
        <v>42559</v>
      </c>
      <c r="M56" s="116">
        <v>0</v>
      </c>
      <c r="N56" s="117">
        <v>2.5000000000000001E-3</v>
      </c>
      <c r="O56" s="114">
        <v>1462</v>
      </c>
      <c r="P56" s="114">
        <v>-491.5</v>
      </c>
      <c r="Q56" s="114">
        <v>2.97</v>
      </c>
      <c r="R56" s="114">
        <v>39</v>
      </c>
      <c r="S56" s="7"/>
      <c r="T56" s="7">
        <f t="shared" si="0"/>
        <v>7</v>
      </c>
      <c r="U56" s="7">
        <f t="shared" si="1"/>
        <v>1</v>
      </c>
      <c r="V56" s="7">
        <f t="shared" si="2"/>
        <v>1</v>
      </c>
      <c r="W56" s="7">
        <f t="shared" si="3"/>
        <v>0</v>
      </c>
      <c r="X56" s="7">
        <f t="shared" si="4"/>
        <v>1</v>
      </c>
      <c r="Y56" s="7">
        <f t="shared" si="5"/>
        <v>0</v>
      </c>
      <c r="Z56" s="7">
        <f t="shared" si="6"/>
        <v>1</v>
      </c>
      <c r="AA56" s="7">
        <f t="shared" si="7"/>
        <v>0</v>
      </c>
      <c r="AB56" s="8">
        <f t="shared" si="8"/>
        <v>1462</v>
      </c>
      <c r="AC56" s="5" t="str">
        <f t="shared" si="9"/>
        <v>NZDUSD</v>
      </c>
      <c r="AD56" s="8">
        <f t="shared" si="10"/>
        <v>0</v>
      </c>
    </row>
    <row r="57" spans="1:30" x14ac:dyDescent="0.25">
      <c r="A57" s="113" t="s">
        <v>120</v>
      </c>
      <c r="B57" s="114">
        <v>0.01</v>
      </c>
      <c r="C57" s="114">
        <v>24</v>
      </c>
      <c r="D57" s="113" t="s">
        <v>21</v>
      </c>
      <c r="E57" s="114" t="b">
        <v>0</v>
      </c>
      <c r="F57" s="114" t="b">
        <v>0</v>
      </c>
      <c r="G57" s="114">
        <v>0.97331000000000001</v>
      </c>
      <c r="H57" s="114">
        <v>0.99331999999999998</v>
      </c>
      <c r="I57" s="115">
        <v>42527</v>
      </c>
      <c r="J57" s="116">
        <v>0</v>
      </c>
      <c r="K57" s="114">
        <v>0.98302</v>
      </c>
      <c r="L57" s="115">
        <v>42559</v>
      </c>
      <c r="M57" s="116">
        <v>0</v>
      </c>
      <c r="N57" s="117">
        <v>2.5000000000000001E-3</v>
      </c>
      <c r="O57" s="114">
        <v>-252.24</v>
      </c>
      <c r="P57" s="114">
        <v>-499.43999999999994</v>
      </c>
      <c r="Q57" s="114">
        <v>-0.51</v>
      </c>
      <c r="R57" s="114">
        <v>33</v>
      </c>
      <c r="S57" s="7"/>
      <c r="T57" s="7">
        <f t="shared" si="0"/>
        <v>7</v>
      </c>
      <c r="U57" s="7">
        <f t="shared" si="1"/>
        <v>1</v>
      </c>
      <c r="V57" s="7">
        <f t="shared" si="2"/>
        <v>0</v>
      </c>
      <c r="W57" s="7">
        <f t="shared" si="3"/>
        <v>1</v>
      </c>
      <c r="X57" s="7">
        <f t="shared" si="4"/>
        <v>1</v>
      </c>
      <c r="Y57" s="7">
        <f t="shared" si="5"/>
        <v>0</v>
      </c>
      <c r="Z57" s="7">
        <f t="shared" si="6"/>
        <v>0</v>
      </c>
      <c r="AA57" s="7">
        <f t="shared" si="7"/>
        <v>1</v>
      </c>
      <c r="AB57" s="8">
        <f t="shared" si="8"/>
        <v>0</v>
      </c>
      <c r="AC57" s="5" t="str">
        <f t="shared" si="9"/>
        <v>USDCHF</v>
      </c>
      <c r="AD57" s="8">
        <f t="shared" si="10"/>
        <v>-252.24</v>
      </c>
    </row>
    <row r="58" spans="1:30" x14ac:dyDescent="0.25">
      <c r="A58" s="113" t="s">
        <v>120</v>
      </c>
      <c r="B58" s="114">
        <v>0.01</v>
      </c>
      <c r="C58" s="114">
        <v>24</v>
      </c>
      <c r="D58" s="113" t="s">
        <v>21</v>
      </c>
      <c r="E58" s="114" t="b">
        <v>0</v>
      </c>
      <c r="F58" s="114" t="b">
        <v>0</v>
      </c>
      <c r="G58" s="114">
        <v>0.97331000000000001</v>
      </c>
      <c r="H58" s="114">
        <v>0.99331999999999998</v>
      </c>
      <c r="I58" s="115">
        <v>42527</v>
      </c>
      <c r="J58" s="116">
        <v>0</v>
      </c>
      <c r="K58" s="114">
        <v>0.98302</v>
      </c>
      <c r="L58" s="115">
        <v>42559</v>
      </c>
      <c r="M58" s="116">
        <v>0</v>
      </c>
      <c r="N58" s="117">
        <v>2.5000000000000001E-3</v>
      </c>
      <c r="O58" s="114">
        <v>-252.24</v>
      </c>
      <c r="P58" s="114">
        <v>-499.43999999999994</v>
      </c>
      <c r="Q58" s="114">
        <v>-0.51</v>
      </c>
      <c r="R58" s="114">
        <v>33</v>
      </c>
      <c r="S58" s="7"/>
      <c r="T58" s="7">
        <f t="shared" si="0"/>
        <v>7</v>
      </c>
      <c r="U58" s="7">
        <f t="shared" si="1"/>
        <v>1</v>
      </c>
      <c r="V58" s="7">
        <f t="shared" si="2"/>
        <v>0</v>
      </c>
      <c r="W58" s="7">
        <f t="shared" si="3"/>
        <v>1</v>
      </c>
      <c r="X58" s="7">
        <f t="shared" si="4"/>
        <v>1</v>
      </c>
      <c r="Y58" s="7">
        <f t="shared" si="5"/>
        <v>0</v>
      </c>
      <c r="Z58" s="7">
        <f t="shared" si="6"/>
        <v>0</v>
      </c>
      <c r="AA58" s="7">
        <f t="shared" si="7"/>
        <v>1</v>
      </c>
      <c r="AB58" s="8">
        <f t="shared" si="8"/>
        <v>0</v>
      </c>
      <c r="AC58" s="5" t="str">
        <f t="shared" si="9"/>
        <v>USDCHF</v>
      </c>
      <c r="AD58" s="8">
        <f t="shared" si="10"/>
        <v>-252.24</v>
      </c>
    </row>
    <row r="59" spans="1:30" x14ac:dyDescent="0.25">
      <c r="A59" s="113" t="s">
        <v>24</v>
      </c>
      <c r="B59" s="114">
        <v>0.01</v>
      </c>
      <c r="C59" s="114">
        <v>24</v>
      </c>
      <c r="D59" s="113" t="s">
        <v>21</v>
      </c>
      <c r="E59" s="114" t="b">
        <v>0</v>
      </c>
      <c r="F59" s="114" t="b">
        <v>0</v>
      </c>
      <c r="G59" s="114">
        <v>1.34833</v>
      </c>
      <c r="H59" s="114">
        <v>1.3673299999999999</v>
      </c>
      <c r="I59" s="115">
        <v>42550</v>
      </c>
      <c r="J59" s="116">
        <v>0</v>
      </c>
      <c r="K59" s="114">
        <v>1.35362</v>
      </c>
      <c r="L59" s="115">
        <v>42559</v>
      </c>
      <c r="M59" s="116">
        <v>0</v>
      </c>
      <c r="N59" s="117">
        <v>2.5000000000000001E-3</v>
      </c>
      <c r="O59" s="114">
        <v>-165.36</v>
      </c>
      <c r="P59" s="114">
        <v>-494.40000000000003</v>
      </c>
      <c r="Q59" s="114">
        <v>-0.33</v>
      </c>
      <c r="R59" s="114">
        <v>10</v>
      </c>
      <c r="S59" s="7"/>
      <c r="T59" s="7">
        <f t="shared" si="0"/>
        <v>7</v>
      </c>
      <c r="U59" s="7">
        <f t="shared" si="1"/>
        <v>1</v>
      </c>
      <c r="V59" s="7">
        <f t="shared" si="2"/>
        <v>0</v>
      </c>
      <c r="W59" s="7">
        <f t="shared" si="3"/>
        <v>1</v>
      </c>
      <c r="X59" s="7">
        <f t="shared" si="4"/>
        <v>1</v>
      </c>
      <c r="Y59" s="7">
        <f t="shared" si="5"/>
        <v>0</v>
      </c>
      <c r="Z59" s="7">
        <f t="shared" si="6"/>
        <v>0</v>
      </c>
      <c r="AA59" s="7">
        <f t="shared" si="7"/>
        <v>1</v>
      </c>
      <c r="AB59" s="8">
        <f t="shared" si="8"/>
        <v>0</v>
      </c>
      <c r="AC59" s="5" t="str">
        <f t="shared" si="9"/>
        <v>USDSGD</v>
      </c>
      <c r="AD59" s="8">
        <f t="shared" si="10"/>
        <v>-165.36</v>
      </c>
    </row>
    <row r="60" spans="1:30" x14ac:dyDescent="0.25">
      <c r="A60" s="113" t="s">
        <v>24</v>
      </c>
      <c r="B60" s="114">
        <v>0.01</v>
      </c>
      <c r="C60" s="114">
        <v>24</v>
      </c>
      <c r="D60" s="113" t="s">
        <v>21</v>
      </c>
      <c r="E60" s="114" t="b">
        <v>0</v>
      </c>
      <c r="F60" s="114" t="b">
        <v>0</v>
      </c>
      <c r="G60" s="114">
        <v>1.34833</v>
      </c>
      <c r="H60" s="114">
        <v>1.3673299999999999</v>
      </c>
      <c r="I60" s="115">
        <v>42550</v>
      </c>
      <c r="J60" s="116">
        <v>0</v>
      </c>
      <c r="K60" s="114">
        <v>1.35362</v>
      </c>
      <c r="L60" s="115">
        <v>42559</v>
      </c>
      <c r="M60" s="116">
        <v>0</v>
      </c>
      <c r="N60" s="117">
        <v>2.5000000000000001E-3</v>
      </c>
      <c r="O60" s="114">
        <v>-165.36</v>
      </c>
      <c r="P60" s="114">
        <v>-494.40000000000003</v>
      </c>
      <c r="Q60" s="114">
        <v>-0.33</v>
      </c>
      <c r="R60" s="114">
        <v>10</v>
      </c>
      <c r="S60" s="7"/>
      <c r="T60" s="7">
        <f t="shared" si="0"/>
        <v>7</v>
      </c>
      <c r="U60" s="7">
        <f t="shared" si="1"/>
        <v>1</v>
      </c>
      <c r="V60" s="7">
        <f t="shared" si="2"/>
        <v>0</v>
      </c>
      <c r="W60" s="7">
        <f t="shared" si="3"/>
        <v>1</v>
      </c>
      <c r="X60" s="7">
        <f t="shared" si="4"/>
        <v>1</v>
      </c>
      <c r="Y60" s="7">
        <f t="shared" si="5"/>
        <v>0</v>
      </c>
      <c r="Z60" s="7">
        <f t="shared" si="6"/>
        <v>0</v>
      </c>
      <c r="AA60" s="7">
        <f t="shared" si="7"/>
        <v>1</v>
      </c>
      <c r="AB60" s="8">
        <f t="shared" si="8"/>
        <v>0</v>
      </c>
      <c r="AC60" s="5" t="str">
        <f t="shared" si="9"/>
        <v>USDSGD</v>
      </c>
      <c r="AD60" s="8">
        <f t="shared" si="10"/>
        <v>-165.36</v>
      </c>
    </row>
    <row r="61" spans="1:30" x14ac:dyDescent="0.25">
      <c r="A61" s="113" t="s">
        <v>41</v>
      </c>
      <c r="B61" s="114">
        <v>0.01</v>
      </c>
      <c r="C61" s="114">
        <v>7</v>
      </c>
      <c r="D61" s="113" t="s">
        <v>21</v>
      </c>
      <c r="E61" s="114" t="b">
        <v>0</v>
      </c>
      <c r="F61" s="114" t="b">
        <v>0</v>
      </c>
      <c r="G61" s="114">
        <v>9636.4</v>
      </c>
      <c r="H61" s="114">
        <v>10376.9</v>
      </c>
      <c r="I61" s="115">
        <v>42545</v>
      </c>
      <c r="J61" s="116">
        <v>0</v>
      </c>
      <c r="K61" s="114">
        <v>10185.299999999999</v>
      </c>
      <c r="L61" s="115">
        <v>42572</v>
      </c>
      <c r="M61" s="116">
        <v>0</v>
      </c>
      <c r="N61" s="117">
        <v>2.5000000000000001E-3</v>
      </c>
      <c r="O61" s="114">
        <v>-389.13</v>
      </c>
      <c r="P61" s="114">
        <v>-523.25</v>
      </c>
      <c r="Q61" s="114">
        <v>-0.74</v>
      </c>
      <c r="R61" s="114">
        <v>28</v>
      </c>
      <c r="S61" s="7"/>
      <c r="T61" s="7">
        <f t="shared" si="0"/>
        <v>7</v>
      </c>
      <c r="U61" s="7">
        <f t="shared" si="1"/>
        <v>1</v>
      </c>
      <c r="V61" s="7">
        <f t="shared" si="2"/>
        <v>0</v>
      </c>
      <c r="W61" s="7">
        <f t="shared" si="3"/>
        <v>1</v>
      </c>
      <c r="X61" s="7">
        <f t="shared" si="4"/>
        <v>1</v>
      </c>
      <c r="Y61" s="7">
        <f t="shared" si="5"/>
        <v>0</v>
      </c>
      <c r="Z61" s="7">
        <f t="shared" si="6"/>
        <v>0</v>
      </c>
      <c r="AA61" s="7">
        <f t="shared" si="7"/>
        <v>1</v>
      </c>
      <c r="AB61" s="8">
        <f t="shared" si="8"/>
        <v>0</v>
      </c>
      <c r="AC61" s="5" t="str">
        <f t="shared" si="9"/>
        <v>DAX</v>
      </c>
      <c r="AD61" s="8">
        <f t="shared" si="10"/>
        <v>-389.13</v>
      </c>
    </row>
    <row r="62" spans="1:30" x14ac:dyDescent="0.25">
      <c r="A62" s="113" t="s">
        <v>41</v>
      </c>
      <c r="B62" s="114">
        <v>0.01</v>
      </c>
      <c r="C62" s="114">
        <v>7</v>
      </c>
      <c r="D62" s="113" t="s">
        <v>21</v>
      </c>
      <c r="E62" s="114" t="b">
        <v>0</v>
      </c>
      <c r="F62" s="114" t="b">
        <v>0</v>
      </c>
      <c r="G62" s="114">
        <v>9636.4</v>
      </c>
      <c r="H62" s="114">
        <v>10376.9</v>
      </c>
      <c r="I62" s="115">
        <v>42545</v>
      </c>
      <c r="J62" s="116">
        <v>0</v>
      </c>
      <c r="K62" s="114">
        <v>10185.299999999999</v>
      </c>
      <c r="L62" s="115">
        <v>42572</v>
      </c>
      <c r="M62" s="116">
        <v>0</v>
      </c>
      <c r="N62" s="117">
        <v>2.5000000000000001E-3</v>
      </c>
      <c r="O62" s="114">
        <v>-389.13</v>
      </c>
      <c r="P62" s="114">
        <v>-523.25</v>
      </c>
      <c r="Q62" s="114">
        <v>-0.74</v>
      </c>
      <c r="R62" s="114">
        <v>28</v>
      </c>
      <c r="S62" s="7"/>
      <c r="T62" s="7">
        <f t="shared" si="0"/>
        <v>7</v>
      </c>
      <c r="U62" s="7">
        <f t="shared" si="1"/>
        <v>1</v>
      </c>
      <c r="V62" s="7">
        <f t="shared" si="2"/>
        <v>0</v>
      </c>
      <c r="W62" s="7">
        <f t="shared" si="3"/>
        <v>1</v>
      </c>
      <c r="X62" s="7">
        <f t="shared" si="4"/>
        <v>1</v>
      </c>
      <c r="Y62" s="7">
        <f t="shared" si="5"/>
        <v>0</v>
      </c>
      <c r="Z62" s="7">
        <f t="shared" si="6"/>
        <v>0</v>
      </c>
      <c r="AA62" s="7">
        <f t="shared" si="7"/>
        <v>1</v>
      </c>
      <c r="AB62" s="8">
        <f t="shared" si="8"/>
        <v>0</v>
      </c>
      <c r="AC62" s="5" t="str">
        <f t="shared" si="9"/>
        <v>DAX</v>
      </c>
      <c r="AD62" s="8">
        <f t="shared" si="10"/>
        <v>-389.13</v>
      </c>
    </row>
    <row r="63" spans="1:30" x14ac:dyDescent="0.25">
      <c r="A63" s="113" t="s">
        <v>18</v>
      </c>
      <c r="B63" s="114">
        <v>0.01</v>
      </c>
      <c r="C63" s="114">
        <v>6</v>
      </c>
      <c r="D63" s="113" t="s">
        <v>21</v>
      </c>
      <c r="E63" s="114" t="b">
        <v>0</v>
      </c>
      <c r="F63" s="114" t="b">
        <v>0</v>
      </c>
      <c r="G63" s="114">
        <v>1.7737000000000001</v>
      </c>
      <c r="H63" s="114">
        <v>1.8559000000000001</v>
      </c>
      <c r="I63" s="115">
        <v>42570</v>
      </c>
      <c r="J63" s="116">
        <v>0</v>
      </c>
      <c r="K63" s="114">
        <v>1.7737000000000001</v>
      </c>
      <c r="L63" s="115">
        <v>42583</v>
      </c>
      <c r="M63" s="116">
        <v>0</v>
      </c>
      <c r="N63" s="117">
        <v>2.5000000000000001E-3</v>
      </c>
      <c r="O63" s="114">
        <v>-3</v>
      </c>
      <c r="P63" s="114">
        <v>-496.20000000000005</v>
      </c>
      <c r="Q63" s="114">
        <v>-0.01</v>
      </c>
      <c r="R63" s="114">
        <v>14</v>
      </c>
      <c r="S63" s="7"/>
      <c r="T63" s="7">
        <f t="shared" si="0"/>
        <v>8</v>
      </c>
      <c r="U63" s="7">
        <f t="shared" si="1"/>
        <v>1</v>
      </c>
      <c r="V63" s="7">
        <f t="shared" si="2"/>
        <v>0</v>
      </c>
      <c r="W63" s="7">
        <f t="shared" si="3"/>
        <v>1</v>
      </c>
      <c r="X63" s="7">
        <f t="shared" si="4"/>
        <v>1</v>
      </c>
      <c r="Y63" s="7">
        <f t="shared" si="5"/>
        <v>0</v>
      </c>
      <c r="Z63" s="7">
        <f t="shared" si="6"/>
        <v>0</v>
      </c>
      <c r="AA63" s="7">
        <f t="shared" si="7"/>
        <v>1</v>
      </c>
      <c r="AB63" s="8">
        <f t="shared" si="8"/>
        <v>0</v>
      </c>
      <c r="AC63" s="5" t="str">
        <f t="shared" si="9"/>
        <v>GBPSGD</v>
      </c>
      <c r="AD63" s="8">
        <f t="shared" si="10"/>
        <v>-3</v>
      </c>
    </row>
    <row r="64" spans="1:30" x14ac:dyDescent="0.25">
      <c r="A64" s="113" t="s">
        <v>18</v>
      </c>
      <c r="B64" s="114">
        <v>0.01</v>
      </c>
      <c r="C64" s="114">
        <v>6</v>
      </c>
      <c r="D64" s="113" t="s">
        <v>21</v>
      </c>
      <c r="E64" s="114" t="b">
        <v>0</v>
      </c>
      <c r="F64" s="114" t="b">
        <v>0</v>
      </c>
      <c r="G64" s="114">
        <v>1.7737000000000001</v>
      </c>
      <c r="H64" s="114">
        <v>1.8559000000000001</v>
      </c>
      <c r="I64" s="115">
        <v>42570</v>
      </c>
      <c r="J64" s="116">
        <v>0</v>
      </c>
      <c r="K64" s="114">
        <v>1.7737000000000001</v>
      </c>
      <c r="L64" s="115">
        <v>42583</v>
      </c>
      <c r="M64" s="116">
        <v>0</v>
      </c>
      <c r="N64" s="117">
        <v>2.5000000000000001E-3</v>
      </c>
      <c r="O64" s="114">
        <v>-3</v>
      </c>
      <c r="P64" s="114">
        <v>-496.20000000000005</v>
      </c>
      <c r="Q64" s="114">
        <v>-0.01</v>
      </c>
      <c r="R64" s="114">
        <v>14</v>
      </c>
      <c r="S64" s="7"/>
      <c r="T64" s="7">
        <f t="shared" si="0"/>
        <v>8</v>
      </c>
      <c r="U64" s="7">
        <f t="shared" si="1"/>
        <v>1</v>
      </c>
      <c r="V64" s="7">
        <f t="shared" si="2"/>
        <v>0</v>
      </c>
      <c r="W64" s="7">
        <f t="shared" si="3"/>
        <v>1</v>
      </c>
      <c r="X64" s="7">
        <f t="shared" si="4"/>
        <v>1</v>
      </c>
      <c r="Y64" s="7">
        <f t="shared" si="5"/>
        <v>0</v>
      </c>
      <c r="Z64" s="7">
        <f t="shared" si="6"/>
        <v>0</v>
      </c>
      <c r="AA64" s="7">
        <f t="shared" si="7"/>
        <v>1</v>
      </c>
      <c r="AB64" s="8">
        <f t="shared" si="8"/>
        <v>0</v>
      </c>
      <c r="AC64" s="5" t="str">
        <f t="shared" si="9"/>
        <v>GBPSGD</v>
      </c>
      <c r="AD64" s="8">
        <f t="shared" si="10"/>
        <v>-3</v>
      </c>
    </row>
    <row r="65" spans="1:30" x14ac:dyDescent="0.25">
      <c r="A65" s="113" t="s">
        <v>40</v>
      </c>
      <c r="B65" s="114">
        <v>0.01</v>
      </c>
      <c r="C65" s="114">
        <v>59</v>
      </c>
      <c r="D65" s="113" t="s">
        <v>21</v>
      </c>
      <c r="E65" s="114" t="b">
        <v>1</v>
      </c>
      <c r="F65" s="114" t="b">
        <v>0</v>
      </c>
      <c r="G65" s="114">
        <v>0.98057000000000005</v>
      </c>
      <c r="H65" s="114">
        <v>0.97363</v>
      </c>
      <c r="I65" s="115">
        <v>42572</v>
      </c>
      <c r="J65" s="116">
        <v>0</v>
      </c>
      <c r="K65" s="114">
        <v>0.98504000000000003</v>
      </c>
      <c r="L65" s="115">
        <v>42584</v>
      </c>
      <c r="M65" s="116">
        <v>0</v>
      </c>
      <c r="N65" s="117">
        <v>2.5000000000000001E-3</v>
      </c>
      <c r="O65" s="114">
        <v>169.33</v>
      </c>
      <c r="P65" s="114">
        <v>-503.86000000000007</v>
      </c>
      <c r="Q65" s="114">
        <v>0.34</v>
      </c>
      <c r="R65" s="114">
        <v>13</v>
      </c>
      <c r="S65" s="7"/>
      <c r="T65" s="7">
        <f t="shared" si="0"/>
        <v>8</v>
      </c>
      <c r="U65" s="7">
        <f t="shared" si="1"/>
        <v>1</v>
      </c>
      <c r="V65" s="7">
        <f t="shared" si="2"/>
        <v>1</v>
      </c>
      <c r="W65" s="7">
        <f t="shared" si="3"/>
        <v>0</v>
      </c>
      <c r="X65" s="7">
        <f t="shared" si="4"/>
        <v>1</v>
      </c>
      <c r="Y65" s="7">
        <f t="shared" si="5"/>
        <v>0</v>
      </c>
      <c r="Z65" s="7">
        <f t="shared" si="6"/>
        <v>1</v>
      </c>
      <c r="AA65" s="7">
        <f t="shared" si="7"/>
        <v>0</v>
      </c>
      <c r="AB65" s="8">
        <f t="shared" si="8"/>
        <v>169.33</v>
      </c>
      <c r="AC65" s="5" t="str">
        <f t="shared" si="9"/>
        <v>AUDCAD</v>
      </c>
      <c r="AD65" s="8">
        <f t="shared" si="10"/>
        <v>0</v>
      </c>
    </row>
    <row r="66" spans="1:30" x14ac:dyDescent="0.25">
      <c r="A66" s="113" t="s">
        <v>40</v>
      </c>
      <c r="B66" s="114">
        <v>0.01</v>
      </c>
      <c r="C66" s="114">
        <v>59</v>
      </c>
      <c r="D66" s="113" t="s">
        <v>21</v>
      </c>
      <c r="E66" s="114" t="b">
        <v>1</v>
      </c>
      <c r="F66" s="114" t="b">
        <v>0</v>
      </c>
      <c r="G66" s="114">
        <v>0.98057000000000005</v>
      </c>
      <c r="H66" s="114">
        <v>0.97363</v>
      </c>
      <c r="I66" s="115">
        <v>42572</v>
      </c>
      <c r="J66" s="116">
        <v>0</v>
      </c>
      <c r="K66" s="114">
        <v>0.98504000000000003</v>
      </c>
      <c r="L66" s="115">
        <v>42584</v>
      </c>
      <c r="M66" s="116">
        <v>0</v>
      </c>
      <c r="N66" s="117">
        <v>2.5000000000000001E-3</v>
      </c>
      <c r="O66" s="114">
        <v>169.33</v>
      </c>
      <c r="P66" s="114">
        <v>-503.86000000000007</v>
      </c>
      <c r="Q66" s="114">
        <v>0.34</v>
      </c>
      <c r="R66" s="114">
        <v>13</v>
      </c>
      <c r="S66" s="7"/>
      <c r="T66" s="7">
        <f t="shared" si="0"/>
        <v>8</v>
      </c>
      <c r="U66" s="7">
        <f t="shared" si="1"/>
        <v>1</v>
      </c>
      <c r="V66" s="7">
        <f t="shared" si="2"/>
        <v>1</v>
      </c>
      <c r="W66" s="7">
        <f t="shared" si="3"/>
        <v>0</v>
      </c>
      <c r="X66" s="7">
        <f t="shared" si="4"/>
        <v>1</v>
      </c>
      <c r="Y66" s="7">
        <f t="shared" si="5"/>
        <v>0</v>
      </c>
      <c r="Z66" s="7">
        <f t="shared" si="6"/>
        <v>1</v>
      </c>
      <c r="AA66" s="7">
        <f t="shared" si="7"/>
        <v>0</v>
      </c>
      <c r="AB66" s="8">
        <f t="shared" si="8"/>
        <v>169.33</v>
      </c>
      <c r="AC66" s="5" t="str">
        <f t="shared" si="9"/>
        <v>AUDCAD</v>
      </c>
      <c r="AD66" s="8">
        <f t="shared" si="10"/>
        <v>0</v>
      </c>
    </row>
    <row r="67" spans="1:30" x14ac:dyDescent="0.25">
      <c r="A67" s="113" t="s">
        <v>19</v>
      </c>
      <c r="B67" s="114">
        <v>0.01</v>
      </c>
      <c r="C67" s="114">
        <v>38</v>
      </c>
      <c r="D67" s="113" t="s">
        <v>21</v>
      </c>
      <c r="E67" s="114" t="b">
        <v>1</v>
      </c>
      <c r="F67" s="114" t="b">
        <v>0</v>
      </c>
      <c r="G67" s="114">
        <v>1.2975000000000001</v>
      </c>
      <c r="H67" s="114">
        <v>1.2850900000000001</v>
      </c>
      <c r="I67" s="115">
        <v>42566</v>
      </c>
      <c r="J67" s="116">
        <v>0</v>
      </c>
      <c r="K67" s="114">
        <v>1.3009900000000001</v>
      </c>
      <c r="L67" s="115">
        <v>42592</v>
      </c>
      <c r="M67" s="116">
        <v>0</v>
      </c>
      <c r="N67" s="117">
        <v>2.5000000000000001E-3</v>
      </c>
      <c r="O67" s="114">
        <v>102.22</v>
      </c>
      <c r="P67" s="114">
        <v>-501.98</v>
      </c>
      <c r="Q67" s="114">
        <v>0.2</v>
      </c>
      <c r="R67" s="114">
        <v>27</v>
      </c>
      <c r="S67" s="7"/>
      <c r="T67" s="7">
        <f t="shared" si="0"/>
        <v>8</v>
      </c>
      <c r="U67" s="7">
        <f t="shared" si="1"/>
        <v>1</v>
      </c>
      <c r="V67" s="7">
        <f t="shared" si="2"/>
        <v>1</v>
      </c>
      <c r="W67" s="7">
        <f t="shared" si="3"/>
        <v>0</v>
      </c>
      <c r="X67" s="7">
        <f t="shared" si="4"/>
        <v>1</v>
      </c>
      <c r="Y67" s="7">
        <f t="shared" si="5"/>
        <v>0</v>
      </c>
      <c r="Z67" s="7">
        <f t="shared" si="6"/>
        <v>1</v>
      </c>
      <c r="AA67" s="7">
        <f t="shared" si="7"/>
        <v>0</v>
      </c>
      <c r="AB67" s="8">
        <f t="shared" si="8"/>
        <v>102.22</v>
      </c>
      <c r="AC67" s="5" t="str">
        <f t="shared" si="9"/>
        <v>USDCAD</v>
      </c>
      <c r="AD67" s="8">
        <f t="shared" si="10"/>
        <v>0</v>
      </c>
    </row>
    <row r="68" spans="1:30" x14ac:dyDescent="0.25">
      <c r="A68" s="113" t="s">
        <v>19</v>
      </c>
      <c r="B68" s="114">
        <v>0.01</v>
      </c>
      <c r="C68" s="114">
        <v>38</v>
      </c>
      <c r="D68" s="113" t="s">
        <v>21</v>
      </c>
      <c r="E68" s="114" t="b">
        <v>1</v>
      </c>
      <c r="F68" s="114" t="b">
        <v>0</v>
      </c>
      <c r="G68" s="114">
        <v>1.2975000000000001</v>
      </c>
      <c r="H68" s="114">
        <v>1.2850900000000001</v>
      </c>
      <c r="I68" s="115">
        <v>42566</v>
      </c>
      <c r="J68" s="116">
        <v>0</v>
      </c>
      <c r="K68" s="114">
        <v>1.3009900000000001</v>
      </c>
      <c r="L68" s="115">
        <v>42592</v>
      </c>
      <c r="M68" s="116">
        <v>0</v>
      </c>
      <c r="N68" s="117">
        <v>2.5000000000000001E-3</v>
      </c>
      <c r="O68" s="114">
        <v>102.22</v>
      </c>
      <c r="P68" s="114">
        <v>-501.98</v>
      </c>
      <c r="Q68" s="114">
        <v>0.2</v>
      </c>
      <c r="R68" s="114">
        <v>27</v>
      </c>
      <c r="T68" s="7">
        <f t="shared" ref="T68:T131" si="11">IF(L68=0," ",MONTH(L68))</f>
        <v>8</v>
      </c>
      <c r="U68">
        <f t="shared" ref="U68:U131" si="12">COUNT(B68)</f>
        <v>1</v>
      </c>
      <c r="V68">
        <f t="shared" si="2"/>
        <v>1</v>
      </c>
      <c r="W68">
        <f t="shared" ref="W68:W131" si="13">U68-V68</f>
        <v>0</v>
      </c>
      <c r="X68">
        <f t="shared" ref="X68:X131" si="14">U68-Y68</f>
        <v>1</v>
      </c>
      <c r="Y68">
        <f t="shared" ref="Y68:Y131" si="15">IF(F68=TRUE,1,0)</f>
        <v>0</v>
      </c>
      <c r="Z68">
        <f t="shared" ref="Z68:Z131" si="16">U68-AA68</f>
        <v>1</v>
      </c>
      <c r="AA68">
        <f t="shared" ref="AA68:AA131" si="17">IF(O68&lt;0,1,0)</f>
        <v>0</v>
      </c>
      <c r="AB68" s="5">
        <f t="shared" ref="AB68:AB131" si="18">IF(Z68=1,O68,0)</f>
        <v>102.22</v>
      </c>
      <c r="AC68" s="5" t="str">
        <f t="shared" ref="AC68:AC131" si="19">A68</f>
        <v>USDCAD</v>
      </c>
      <c r="AD68" s="5">
        <f t="shared" ref="AD68:AD131" si="20">IF(AA68=1,O68,0)</f>
        <v>0</v>
      </c>
    </row>
    <row r="69" spans="1:30" x14ac:dyDescent="0.25">
      <c r="A69" s="113" t="s">
        <v>24</v>
      </c>
      <c r="B69" s="114">
        <v>0.01</v>
      </c>
      <c r="C69" s="114">
        <v>43</v>
      </c>
      <c r="D69" s="113" t="s">
        <v>21</v>
      </c>
      <c r="E69" s="114" t="b">
        <v>1</v>
      </c>
      <c r="F69" s="114" t="b">
        <v>0</v>
      </c>
      <c r="G69" s="114">
        <v>1.3465100000000001</v>
      </c>
      <c r="H69" s="114">
        <v>1.3365899999999999</v>
      </c>
      <c r="I69" s="115">
        <v>42587</v>
      </c>
      <c r="J69" s="116">
        <v>0</v>
      </c>
      <c r="K69" s="114">
        <v>1.33769</v>
      </c>
      <c r="L69" s="115">
        <v>42592</v>
      </c>
      <c r="M69" s="116">
        <v>42593</v>
      </c>
      <c r="N69" s="117">
        <v>2.5000000000000001E-3</v>
      </c>
      <c r="O69" s="114">
        <v>-448.06</v>
      </c>
      <c r="P69" s="114">
        <v>-495.35999999999996</v>
      </c>
      <c r="Q69" s="114">
        <v>-0.9</v>
      </c>
      <c r="R69" s="114">
        <v>6</v>
      </c>
      <c r="T69" s="7">
        <f t="shared" si="11"/>
        <v>8</v>
      </c>
      <c r="U69">
        <f t="shared" si="12"/>
        <v>1</v>
      </c>
      <c r="V69">
        <f t="shared" ref="V69:V132" si="21">IF(E69=TRUE,1,0)</f>
        <v>1</v>
      </c>
      <c r="W69">
        <f t="shared" si="13"/>
        <v>0</v>
      </c>
      <c r="X69">
        <f t="shared" si="14"/>
        <v>1</v>
      </c>
      <c r="Y69">
        <f t="shared" si="15"/>
        <v>0</v>
      </c>
      <c r="Z69">
        <f t="shared" si="16"/>
        <v>0</v>
      </c>
      <c r="AA69">
        <f t="shared" si="17"/>
        <v>1</v>
      </c>
      <c r="AB69" s="5">
        <f t="shared" si="18"/>
        <v>0</v>
      </c>
      <c r="AC69" s="5" t="str">
        <f t="shared" si="19"/>
        <v>USDSGD</v>
      </c>
      <c r="AD69" s="5">
        <f t="shared" si="20"/>
        <v>-448.06</v>
      </c>
    </row>
    <row r="70" spans="1:30" x14ac:dyDescent="0.25">
      <c r="A70" s="113" t="s">
        <v>24</v>
      </c>
      <c r="B70" s="114">
        <v>0.01</v>
      </c>
      <c r="C70" s="114">
        <v>43</v>
      </c>
      <c r="D70" s="113" t="s">
        <v>21</v>
      </c>
      <c r="E70" s="114" t="b">
        <v>1</v>
      </c>
      <c r="F70" s="114" t="b">
        <v>0</v>
      </c>
      <c r="G70" s="114">
        <v>1.3465100000000001</v>
      </c>
      <c r="H70" s="114">
        <v>1.3365899999999999</v>
      </c>
      <c r="I70" s="115">
        <v>42587</v>
      </c>
      <c r="J70" s="116">
        <v>0</v>
      </c>
      <c r="K70" s="114">
        <v>1.33769</v>
      </c>
      <c r="L70" s="115">
        <v>42592</v>
      </c>
      <c r="M70" s="116">
        <v>0</v>
      </c>
      <c r="N70" s="117">
        <v>2.5000000000000001E-3</v>
      </c>
      <c r="O70" s="114">
        <v>-448.06</v>
      </c>
      <c r="P70" s="114">
        <v>-495.35999999999996</v>
      </c>
      <c r="Q70" s="114">
        <v>-0.9</v>
      </c>
      <c r="R70" s="114">
        <v>6</v>
      </c>
      <c r="S70" s="7"/>
      <c r="T70" s="7">
        <f t="shared" si="11"/>
        <v>8</v>
      </c>
      <c r="U70" s="7">
        <f t="shared" si="12"/>
        <v>1</v>
      </c>
      <c r="V70" s="7">
        <f t="shared" si="21"/>
        <v>1</v>
      </c>
      <c r="W70" s="7">
        <f t="shared" si="13"/>
        <v>0</v>
      </c>
      <c r="X70" s="7">
        <f t="shared" si="14"/>
        <v>1</v>
      </c>
      <c r="Y70" s="7">
        <f t="shared" si="15"/>
        <v>0</v>
      </c>
      <c r="Z70" s="7">
        <f t="shared" si="16"/>
        <v>0</v>
      </c>
      <c r="AA70" s="7">
        <f t="shared" si="17"/>
        <v>1</v>
      </c>
      <c r="AB70" s="8">
        <f t="shared" si="18"/>
        <v>0</v>
      </c>
      <c r="AC70" s="5" t="str">
        <f t="shared" si="19"/>
        <v>USDSGD</v>
      </c>
      <c r="AD70" s="8">
        <f t="shared" si="20"/>
        <v>-448.06</v>
      </c>
    </row>
    <row r="71" spans="1:30" x14ac:dyDescent="0.25">
      <c r="A71" s="113" t="s">
        <v>24</v>
      </c>
      <c r="B71" s="114">
        <v>0.01</v>
      </c>
      <c r="C71" s="114">
        <v>43</v>
      </c>
      <c r="D71" s="113" t="s">
        <v>21</v>
      </c>
      <c r="E71" s="114" t="b">
        <v>1</v>
      </c>
      <c r="F71" s="114" t="b">
        <v>0</v>
      </c>
      <c r="G71" s="114">
        <v>1.3471500000000001</v>
      </c>
      <c r="H71" s="114">
        <v>1.3371900000000001</v>
      </c>
      <c r="I71" s="115">
        <v>42594</v>
      </c>
      <c r="J71" s="116">
        <v>0</v>
      </c>
      <c r="K71" s="114">
        <v>1.3377600000000001</v>
      </c>
      <c r="L71" s="115">
        <v>42598</v>
      </c>
      <c r="M71" s="116">
        <v>0</v>
      </c>
      <c r="N71" s="117">
        <v>2.5000000000000001E-3</v>
      </c>
      <c r="O71" s="114">
        <v>-472.57</v>
      </c>
      <c r="P71" s="114">
        <v>-497.08000000000004</v>
      </c>
      <c r="Q71" s="114">
        <v>-0.95</v>
      </c>
      <c r="R71" s="114">
        <v>5</v>
      </c>
      <c r="T71" s="7">
        <f t="shared" si="11"/>
        <v>8</v>
      </c>
      <c r="U71">
        <f>COUNT(B71)</f>
        <v>1</v>
      </c>
      <c r="V71">
        <f t="shared" si="21"/>
        <v>1</v>
      </c>
      <c r="W71">
        <f t="shared" si="13"/>
        <v>0</v>
      </c>
      <c r="X71">
        <f t="shared" si="14"/>
        <v>1</v>
      </c>
      <c r="Y71">
        <f t="shared" si="15"/>
        <v>0</v>
      </c>
      <c r="Z71">
        <f t="shared" si="16"/>
        <v>0</v>
      </c>
      <c r="AA71">
        <f t="shared" si="17"/>
        <v>1</v>
      </c>
      <c r="AB71" s="5">
        <f t="shared" si="18"/>
        <v>0</v>
      </c>
      <c r="AC71" s="5" t="str">
        <f t="shared" si="19"/>
        <v>USDSGD</v>
      </c>
      <c r="AD71" s="5">
        <f t="shared" si="20"/>
        <v>-472.57</v>
      </c>
    </row>
    <row r="72" spans="1:30" x14ac:dyDescent="0.25">
      <c r="A72" s="113" t="s">
        <v>24</v>
      </c>
      <c r="B72" s="114">
        <v>0.01</v>
      </c>
      <c r="C72" s="114">
        <v>43</v>
      </c>
      <c r="D72" s="113" t="s">
        <v>21</v>
      </c>
      <c r="E72" s="114" t="b">
        <v>1</v>
      </c>
      <c r="F72" s="114" t="b">
        <v>0</v>
      </c>
      <c r="G72" s="114">
        <v>1.3471500000000001</v>
      </c>
      <c r="H72" s="114">
        <v>1.3371900000000001</v>
      </c>
      <c r="I72" s="115">
        <v>42594</v>
      </c>
      <c r="J72" s="116">
        <v>0</v>
      </c>
      <c r="K72" s="114">
        <v>1.3377600000000001</v>
      </c>
      <c r="L72" s="115">
        <v>42598</v>
      </c>
      <c r="M72" s="116">
        <v>0</v>
      </c>
      <c r="N72" s="117">
        <v>2.5000000000000001E-3</v>
      </c>
      <c r="O72" s="114">
        <v>-472.57</v>
      </c>
      <c r="P72" s="114">
        <v>-497.08000000000004</v>
      </c>
      <c r="Q72" s="114">
        <v>-0.95</v>
      </c>
      <c r="R72" s="114">
        <v>5</v>
      </c>
      <c r="T72" s="7">
        <f t="shared" si="11"/>
        <v>8</v>
      </c>
      <c r="U72">
        <f t="shared" si="12"/>
        <v>1</v>
      </c>
      <c r="V72">
        <f t="shared" si="21"/>
        <v>1</v>
      </c>
      <c r="W72">
        <f t="shared" si="13"/>
        <v>0</v>
      </c>
      <c r="X72">
        <f t="shared" si="14"/>
        <v>1</v>
      </c>
      <c r="Y72">
        <f t="shared" si="15"/>
        <v>0</v>
      </c>
      <c r="Z72">
        <f t="shared" si="16"/>
        <v>0</v>
      </c>
      <c r="AA72">
        <f t="shared" si="17"/>
        <v>1</v>
      </c>
      <c r="AB72" s="5">
        <f t="shared" si="18"/>
        <v>0</v>
      </c>
      <c r="AC72" s="5" t="str">
        <f t="shared" si="19"/>
        <v>USDSGD</v>
      </c>
      <c r="AD72" s="5">
        <f t="shared" si="20"/>
        <v>-472.57</v>
      </c>
    </row>
    <row r="73" spans="1:30" x14ac:dyDescent="0.25">
      <c r="A73" s="113" t="s">
        <v>120</v>
      </c>
      <c r="B73" s="114">
        <v>0.01</v>
      </c>
      <c r="C73" s="114">
        <v>33</v>
      </c>
      <c r="D73" s="113" t="s">
        <v>21</v>
      </c>
      <c r="E73" s="114" t="b">
        <v>1</v>
      </c>
      <c r="F73" s="114" t="b">
        <v>0</v>
      </c>
      <c r="G73" s="114">
        <v>0.96726000000000001</v>
      </c>
      <c r="H73" s="114">
        <v>0.95269000000000004</v>
      </c>
      <c r="I73" s="115">
        <v>42585</v>
      </c>
      <c r="J73" s="116">
        <v>0</v>
      </c>
      <c r="K73" s="114">
        <v>0.95425000000000004</v>
      </c>
      <c r="L73" s="115">
        <v>42600</v>
      </c>
      <c r="M73" s="116">
        <v>0</v>
      </c>
      <c r="N73" s="117">
        <v>2.5000000000000001E-3</v>
      </c>
      <c r="O73" s="114">
        <v>-455.73</v>
      </c>
      <c r="P73" s="114">
        <v>-507.21000000000004</v>
      </c>
      <c r="Q73" s="114">
        <v>-0.9</v>
      </c>
      <c r="R73" s="114">
        <v>16</v>
      </c>
      <c r="T73" s="7">
        <f t="shared" si="11"/>
        <v>8</v>
      </c>
      <c r="U73">
        <f t="shared" si="12"/>
        <v>1</v>
      </c>
      <c r="V73">
        <f t="shared" si="21"/>
        <v>1</v>
      </c>
      <c r="W73">
        <f t="shared" si="13"/>
        <v>0</v>
      </c>
      <c r="X73">
        <f t="shared" si="14"/>
        <v>1</v>
      </c>
      <c r="Y73">
        <f t="shared" si="15"/>
        <v>0</v>
      </c>
      <c r="Z73">
        <f t="shared" si="16"/>
        <v>0</v>
      </c>
      <c r="AA73">
        <f t="shared" si="17"/>
        <v>1</v>
      </c>
      <c r="AB73" s="5">
        <f t="shared" si="18"/>
        <v>0</v>
      </c>
      <c r="AC73" s="5" t="str">
        <f t="shared" si="19"/>
        <v>USDCHF</v>
      </c>
      <c r="AD73" s="5">
        <f t="shared" si="20"/>
        <v>-455.73</v>
      </c>
    </row>
    <row r="74" spans="1:30" x14ac:dyDescent="0.25">
      <c r="A74" s="113" t="s">
        <v>120</v>
      </c>
      <c r="B74" s="114">
        <v>0.01</v>
      </c>
      <c r="C74" s="114">
        <v>33</v>
      </c>
      <c r="D74" s="113" t="s">
        <v>21</v>
      </c>
      <c r="E74" s="114" t="b">
        <v>1</v>
      </c>
      <c r="F74" s="114" t="b">
        <v>0</v>
      </c>
      <c r="G74" s="114">
        <v>0.96726000000000001</v>
      </c>
      <c r="H74" s="114">
        <v>0.95269000000000004</v>
      </c>
      <c r="I74" s="115">
        <v>42585</v>
      </c>
      <c r="J74" s="116">
        <v>0</v>
      </c>
      <c r="K74" s="114">
        <v>0.95425000000000004</v>
      </c>
      <c r="L74" s="115">
        <v>42600</v>
      </c>
      <c r="M74" s="116">
        <v>0</v>
      </c>
      <c r="N74" s="117">
        <v>2.5000000000000001E-3</v>
      </c>
      <c r="O74" s="114">
        <v>-455.73</v>
      </c>
      <c r="P74" s="114">
        <v>-507.21000000000004</v>
      </c>
      <c r="Q74" s="114">
        <v>-0.9</v>
      </c>
      <c r="R74" s="114">
        <v>16</v>
      </c>
      <c r="T74" s="7">
        <f t="shared" si="11"/>
        <v>8</v>
      </c>
      <c r="U74">
        <f t="shared" si="12"/>
        <v>1</v>
      </c>
      <c r="V74">
        <f t="shared" si="21"/>
        <v>1</v>
      </c>
      <c r="W74">
        <f t="shared" si="13"/>
        <v>0</v>
      </c>
      <c r="X74">
        <f t="shared" si="14"/>
        <v>1</v>
      </c>
      <c r="Y74">
        <f t="shared" si="15"/>
        <v>0</v>
      </c>
      <c r="Z74">
        <f t="shared" si="16"/>
        <v>0</v>
      </c>
      <c r="AA74">
        <f t="shared" si="17"/>
        <v>1</v>
      </c>
      <c r="AB74" s="5">
        <f t="shared" si="18"/>
        <v>0</v>
      </c>
      <c r="AC74" s="5" t="str">
        <f t="shared" si="19"/>
        <v>USDCHF</v>
      </c>
      <c r="AD74" s="5">
        <f t="shared" si="20"/>
        <v>-455.73</v>
      </c>
    </row>
    <row r="75" spans="1:30" x14ac:dyDescent="0.25">
      <c r="A75" s="113" t="s">
        <v>42</v>
      </c>
      <c r="B75" s="114">
        <v>0.01</v>
      </c>
      <c r="C75" s="114">
        <v>25</v>
      </c>
      <c r="D75" s="113" t="s">
        <v>21</v>
      </c>
      <c r="E75" s="114" t="b">
        <v>1</v>
      </c>
      <c r="F75" s="114" t="b">
        <v>0</v>
      </c>
      <c r="G75" s="114">
        <v>0.92925999999999997</v>
      </c>
      <c r="H75" s="114">
        <v>0.91076999999999997</v>
      </c>
      <c r="I75" s="115">
        <v>42577</v>
      </c>
      <c r="J75" s="116">
        <v>0</v>
      </c>
      <c r="K75" s="114">
        <v>0.92840999999999996</v>
      </c>
      <c r="L75" s="115">
        <v>42601</v>
      </c>
      <c r="M75" s="116">
        <v>0</v>
      </c>
      <c r="N75" s="117">
        <v>2.5000000000000001E-3</v>
      </c>
      <c r="O75" s="114">
        <v>-61.25</v>
      </c>
      <c r="P75" s="114">
        <v>-502.25</v>
      </c>
      <c r="Q75" s="114">
        <v>-0.12</v>
      </c>
      <c r="R75" s="114">
        <v>25</v>
      </c>
      <c r="T75" s="7">
        <f t="shared" si="11"/>
        <v>8</v>
      </c>
      <c r="U75">
        <f t="shared" si="12"/>
        <v>1</v>
      </c>
      <c r="V75">
        <f t="shared" si="21"/>
        <v>1</v>
      </c>
      <c r="W75">
        <f t="shared" si="13"/>
        <v>0</v>
      </c>
      <c r="X75">
        <f t="shared" si="14"/>
        <v>1</v>
      </c>
      <c r="Y75">
        <f t="shared" si="15"/>
        <v>0</v>
      </c>
      <c r="Z75">
        <f t="shared" si="16"/>
        <v>0</v>
      </c>
      <c r="AA75">
        <f t="shared" si="17"/>
        <v>1</v>
      </c>
      <c r="AB75" s="5">
        <f t="shared" si="18"/>
        <v>0</v>
      </c>
      <c r="AC75" s="5" t="str">
        <f t="shared" si="19"/>
        <v>NZDCAD</v>
      </c>
      <c r="AD75" s="5">
        <f t="shared" si="20"/>
        <v>-61.25</v>
      </c>
    </row>
    <row r="76" spans="1:30" ht="15" customHeight="1" x14ac:dyDescent="0.25">
      <c r="A76" s="113" t="s">
        <v>42</v>
      </c>
      <c r="B76" s="114">
        <v>0.01</v>
      </c>
      <c r="C76" s="114">
        <v>25</v>
      </c>
      <c r="D76" s="113" t="s">
        <v>21</v>
      </c>
      <c r="E76" s="114" t="b">
        <v>1</v>
      </c>
      <c r="F76" s="114" t="b">
        <v>0</v>
      </c>
      <c r="G76" s="114">
        <v>0.92925999999999997</v>
      </c>
      <c r="H76" s="114">
        <v>0.91076999999999997</v>
      </c>
      <c r="I76" s="115">
        <v>42577</v>
      </c>
      <c r="J76" s="116">
        <v>0</v>
      </c>
      <c r="K76" s="114">
        <v>0.92840999999999996</v>
      </c>
      <c r="L76" s="115">
        <v>42601</v>
      </c>
      <c r="M76" s="116">
        <v>0</v>
      </c>
      <c r="N76" s="117">
        <v>2.5000000000000001E-3</v>
      </c>
      <c r="O76" s="114">
        <v>-61.25</v>
      </c>
      <c r="P76" s="114">
        <v>-502.25</v>
      </c>
      <c r="Q76" s="114">
        <v>-0.12</v>
      </c>
      <c r="R76" s="114">
        <v>25</v>
      </c>
      <c r="T76" s="7">
        <f t="shared" si="11"/>
        <v>8</v>
      </c>
      <c r="U76">
        <f t="shared" si="12"/>
        <v>1</v>
      </c>
      <c r="V76">
        <f t="shared" si="21"/>
        <v>1</v>
      </c>
      <c r="W76">
        <f t="shared" si="13"/>
        <v>0</v>
      </c>
      <c r="X76">
        <f t="shared" si="14"/>
        <v>1</v>
      </c>
      <c r="Y76">
        <f t="shared" si="15"/>
        <v>0</v>
      </c>
      <c r="Z76">
        <f t="shared" si="16"/>
        <v>0</v>
      </c>
      <c r="AA76">
        <f t="shared" si="17"/>
        <v>1</v>
      </c>
      <c r="AB76" s="5">
        <f t="shared" si="18"/>
        <v>0</v>
      </c>
      <c r="AC76" s="5" t="str">
        <f t="shared" si="19"/>
        <v>NZDCAD</v>
      </c>
      <c r="AD76" s="5">
        <f t="shared" si="20"/>
        <v>-61.25</v>
      </c>
    </row>
    <row r="77" spans="1:30" x14ac:dyDescent="0.25">
      <c r="A77" s="113" t="s">
        <v>115</v>
      </c>
      <c r="B77" s="114">
        <v>0.01</v>
      </c>
      <c r="C77" s="114">
        <v>6</v>
      </c>
      <c r="D77" s="113" t="s">
        <v>21</v>
      </c>
      <c r="E77" s="114" t="b">
        <v>0</v>
      </c>
      <c r="F77" s="114" t="b">
        <v>0</v>
      </c>
      <c r="G77" s="114">
        <v>17397</v>
      </c>
      <c r="H77" s="114">
        <v>18263</v>
      </c>
      <c r="I77" s="115">
        <v>42485</v>
      </c>
      <c r="J77" s="116">
        <v>0</v>
      </c>
      <c r="K77" s="114">
        <v>16772</v>
      </c>
      <c r="L77" s="115">
        <v>42612</v>
      </c>
      <c r="M77" s="116">
        <v>0</v>
      </c>
      <c r="N77" s="117">
        <v>2.5000000000000001E-3</v>
      </c>
      <c r="O77" s="114">
        <v>372.6</v>
      </c>
      <c r="P77" s="114">
        <v>-522</v>
      </c>
      <c r="Q77" s="114">
        <v>0.71</v>
      </c>
      <c r="R77" s="114">
        <v>128</v>
      </c>
      <c r="T77" s="7">
        <f t="shared" si="11"/>
        <v>8</v>
      </c>
      <c r="U77">
        <f t="shared" si="12"/>
        <v>1</v>
      </c>
      <c r="V77">
        <f t="shared" si="21"/>
        <v>0</v>
      </c>
      <c r="W77">
        <f t="shared" si="13"/>
        <v>1</v>
      </c>
      <c r="X77">
        <f t="shared" si="14"/>
        <v>1</v>
      </c>
      <c r="Y77">
        <f t="shared" si="15"/>
        <v>0</v>
      </c>
      <c r="Z77">
        <f t="shared" si="16"/>
        <v>1</v>
      </c>
      <c r="AA77">
        <f t="shared" si="17"/>
        <v>0</v>
      </c>
      <c r="AB77" s="5">
        <f t="shared" si="18"/>
        <v>372.6</v>
      </c>
      <c r="AC77" s="5" t="str">
        <f t="shared" si="19"/>
        <v>NIK</v>
      </c>
      <c r="AD77" s="5">
        <f t="shared" si="20"/>
        <v>0</v>
      </c>
    </row>
    <row r="78" spans="1:30" x14ac:dyDescent="0.25">
      <c r="A78" s="113" t="s">
        <v>43</v>
      </c>
      <c r="B78" s="114">
        <v>0.01</v>
      </c>
      <c r="C78" s="114">
        <v>68</v>
      </c>
      <c r="D78" s="113" t="s">
        <v>21</v>
      </c>
      <c r="E78" s="114" t="b">
        <v>1</v>
      </c>
      <c r="F78" s="114" t="b">
        <v>0</v>
      </c>
      <c r="G78" s="114">
        <v>1291.55</v>
      </c>
      <c r="H78" s="114">
        <v>1218.95</v>
      </c>
      <c r="I78" s="115">
        <v>42536</v>
      </c>
      <c r="J78" s="116">
        <v>0</v>
      </c>
      <c r="K78" s="114">
        <v>1307.1600000000001</v>
      </c>
      <c r="L78" s="115">
        <v>42613</v>
      </c>
      <c r="M78" s="116">
        <v>0</v>
      </c>
      <c r="N78" s="117">
        <v>2.5000000000000001E-3</v>
      </c>
      <c r="O78" s="114">
        <v>97.99</v>
      </c>
      <c r="P78" s="114">
        <v>-501.84</v>
      </c>
      <c r="Q78" s="114">
        <v>0.2</v>
      </c>
      <c r="R78" s="114">
        <v>78</v>
      </c>
      <c r="T78" s="7">
        <f t="shared" si="11"/>
        <v>8</v>
      </c>
      <c r="U78">
        <f t="shared" si="12"/>
        <v>1</v>
      </c>
      <c r="V78">
        <f t="shared" si="21"/>
        <v>1</v>
      </c>
      <c r="W78">
        <f t="shared" si="13"/>
        <v>0</v>
      </c>
      <c r="X78">
        <f t="shared" si="14"/>
        <v>1</v>
      </c>
      <c r="Y78">
        <f t="shared" si="15"/>
        <v>0</v>
      </c>
      <c r="Z78">
        <f t="shared" si="16"/>
        <v>1</v>
      </c>
      <c r="AA78">
        <f t="shared" si="17"/>
        <v>0</v>
      </c>
      <c r="AB78" s="5">
        <f t="shared" si="18"/>
        <v>97.99</v>
      </c>
      <c r="AC78" s="5" t="str">
        <f t="shared" si="19"/>
        <v>XAUUSD</v>
      </c>
      <c r="AD78" s="5">
        <f t="shared" si="20"/>
        <v>0</v>
      </c>
    </row>
    <row r="79" spans="1:30" x14ac:dyDescent="0.25">
      <c r="A79" s="113" t="s">
        <v>43</v>
      </c>
      <c r="B79" s="114">
        <v>0.01</v>
      </c>
      <c r="C79" s="114">
        <v>68</v>
      </c>
      <c r="D79" s="113" t="s">
        <v>21</v>
      </c>
      <c r="E79" s="114" t="b">
        <v>1</v>
      </c>
      <c r="F79" s="114" t="b">
        <v>0</v>
      </c>
      <c r="G79" s="114">
        <v>1291.55</v>
      </c>
      <c r="H79" s="114">
        <v>1218.95</v>
      </c>
      <c r="I79" s="115">
        <v>42536</v>
      </c>
      <c r="J79" s="116">
        <v>0</v>
      </c>
      <c r="K79" s="114">
        <v>1307.1600000000001</v>
      </c>
      <c r="L79" s="115">
        <v>42613</v>
      </c>
      <c r="M79" s="116">
        <v>0</v>
      </c>
      <c r="N79" s="117">
        <v>2.5000000000000001E-3</v>
      </c>
      <c r="O79" s="114">
        <v>97.99</v>
      </c>
      <c r="P79" s="114">
        <v>-501.84</v>
      </c>
      <c r="Q79" s="114">
        <v>0.2</v>
      </c>
      <c r="R79" s="114">
        <v>78</v>
      </c>
      <c r="T79" s="7">
        <f t="shared" si="11"/>
        <v>8</v>
      </c>
      <c r="U79">
        <f t="shared" si="12"/>
        <v>1</v>
      </c>
      <c r="V79">
        <f t="shared" si="21"/>
        <v>1</v>
      </c>
      <c r="W79">
        <f t="shared" si="13"/>
        <v>0</v>
      </c>
      <c r="X79">
        <f t="shared" si="14"/>
        <v>1</v>
      </c>
      <c r="Y79">
        <f t="shared" si="15"/>
        <v>0</v>
      </c>
      <c r="Z79">
        <f t="shared" si="16"/>
        <v>1</v>
      </c>
      <c r="AA79">
        <f t="shared" si="17"/>
        <v>0</v>
      </c>
      <c r="AB79" s="5">
        <f t="shared" si="18"/>
        <v>97.99</v>
      </c>
      <c r="AC79" s="5" t="str">
        <f t="shared" si="19"/>
        <v>XAUUSD</v>
      </c>
      <c r="AD79" s="5">
        <f t="shared" si="20"/>
        <v>0</v>
      </c>
    </row>
    <row r="80" spans="1:30" x14ac:dyDescent="0.25">
      <c r="A80" s="113" t="s">
        <v>121</v>
      </c>
      <c r="B80" s="114">
        <v>0.01</v>
      </c>
      <c r="C80" s="114">
        <v>15</v>
      </c>
      <c r="D80" s="113" t="s">
        <v>21</v>
      </c>
      <c r="E80" s="114" t="b">
        <v>0</v>
      </c>
      <c r="F80" s="114" t="b">
        <v>0</v>
      </c>
      <c r="G80" s="114">
        <v>76.593999999999994</v>
      </c>
      <c r="H80" s="114">
        <v>79.834999999999994</v>
      </c>
      <c r="I80" s="115">
        <v>42488</v>
      </c>
      <c r="J80" s="116">
        <v>0</v>
      </c>
      <c r="K80" s="114">
        <v>75.272999999999996</v>
      </c>
      <c r="L80" s="115">
        <v>42614</v>
      </c>
      <c r="M80" s="116">
        <v>0</v>
      </c>
      <c r="N80" s="117">
        <v>2.5000000000000001E-3</v>
      </c>
      <c r="O80" s="114">
        <v>177.15</v>
      </c>
      <c r="P80" s="114">
        <v>-507.15000000000003</v>
      </c>
      <c r="Q80" s="114">
        <v>0.35</v>
      </c>
      <c r="R80" s="114">
        <v>127</v>
      </c>
      <c r="T80" s="7">
        <f t="shared" si="11"/>
        <v>9</v>
      </c>
      <c r="U80">
        <f t="shared" si="12"/>
        <v>1</v>
      </c>
      <c r="V80">
        <f t="shared" si="21"/>
        <v>0</v>
      </c>
      <c r="W80">
        <f t="shared" si="13"/>
        <v>1</v>
      </c>
      <c r="X80">
        <f t="shared" si="14"/>
        <v>1</v>
      </c>
      <c r="Y80">
        <f t="shared" si="15"/>
        <v>0</v>
      </c>
      <c r="Z80">
        <f t="shared" si="16"/>
        <v>1</v>
      </c>
      <c r="AA80">
        <f t="shared" si="17"/>
        <v>0</v>
      </c>
      <c r="AB80" s="5">
        <f t="shared" si="18"/>
        <v>177.15</v>
      </c>
      <c r="AC80" s="5" t="str">
        <f t="shared" si="19"/>
        <v>NZDJPY</v>
      </c>
      <c r="AD80" s="5">
        <f t="shared" si="20"/>
        <v>0</v>
      </c>
    </row>
    <row r="81" spans="1:30" x14ac:dyDescent="0.25">
      <c r="A81" s="113" t="s">
        <v>121</v>
      </c>
      <c r="B81" s="114">
        <v>0.01</v>
      </c>
      <c r="C81" s="114">
        <v>15</v>
      </c>
      <c r="D81" s="113" t="s">
        <v>21</v>
      </c>
      <c r="E81" s="114" t="b">
        <v>0</v>
      </c>
      <c r="F81" s="114" t="b">
        <v>0</v>
      </c>
      <c r="G81" s="114">
        <v>76.593999999999994</v>
      </c>
      <c r="H81" s="114">
        <v>79.834999999999994</v>
      </c>
      <c r="I81" s="115">
        <v>42488</v>
      </c>
      <c r="J81" s="116">
        <v>0</v>
      </c>
      <c r="K81" s="114">
        <v>75.272999999999996</v>
      </c>
      <c r="L81" s="115">
        <v>42614</v>
      </c>
      <c r="M81" s="116">
        <v>0</v>
      </c>
      <c r="N81" s="117">
        <v>2.5000000000000001E-3</v>
      </c>
      <c r="O81" s="114">
        <v>177.15</v>
      </c>
      <c r="P81" s="114">
        <v>-507.15000000000003</v>
      </c>
      <c r="Q81" s="114">
        <v>0.35</v>
      </c>
      <c r="R81" s="114">
        <v>127</v>
      </c>
      <c r="T81" s="7">
        <f t="shared" si="11"/>
        <v>9</v>
      </c>
      <c r="U81">
        <f t="shared" si="12"/>
        <v>1</v>
      </c>
      <c r="V81">
        <f t="shared" si="21"/>
        <v>0</v>
      </c>
      <c r="W81">
        <f t="shared" si="13"/>
        <v>1</v>
      </c>
      <c r="X81">
        <f t="shared" si="14"/>
        <v>1</v>
      </c>
      <c r="Y81">
        <f t="shared" si="15"/>
        <v>0</v>
      </c>
      <c r="Z81">
        <f t="shared" si="16"/>
        <v>1</v>
      </c>
      <c r="AA81">
        <f t="shared" si="17"/>
        <v>0</v>
      </c>
      <c r="AB81" s="5">
        <f t="shared" si="18"/>
        <v>177.15</v>
      </c>
      <c r="AC81" s="5" t="str">
        <f t="shared" si="19"/>
        <v>NZDJPY</v>
      </c>
      <c r="AD81" s="5">
        <f t="shared" si="20"/>
        <v>0</v>
      </c>
    </row>
    <row r="82" spans="1:30" x14ac:dyDescent="0.25">
      <c r="A82" s="113" t="s">
        <v>122</v>
      </c>
      <c r="B82" s="114">
        <v>0.01</v>
      </c>
      <c r="C82" s="114">
        <v>44</v>
      </c>
      <c r="D82" s="113" t="s">
        <v>21</v>
      </c>
      <c r="E82" s="114" t="b">
        <v>1</v>
      </c>
      <c r="F82" s="114" t="b">
        <v>0</v>
      </c>
      <c r="G82" s="114">
        <v>1.4493400000000001</v>
      </c>
      <c r="H82" s="114">
        <v>1.43971</v>
      </c>
      <c r="I82" s="115">
        <v>42594</v>
      </c>
      <c r="J82" s="116">
        <v>0</v>
      </c>
      <c r="K82" s="114">
        <v>1.4514400000000001</v>
      </c>
      <c r="L82" s="115">
        <v>42615</v>
      </c>
      <c r="M82" s="116">
        <v>0</v>
      </c>
      <c r="N82" s="117">
        <v>2.5000000000000001E-3</v>
      </c>
      <c r="O82" s="114">
        <v>13.2</v>
      </c>
      <c r="P82" s="114">
        <v>-502.91999999999996</v>
      </c>
      <c r="Q82" s="114">
        <v>0.03</v>
      </c>
      <c r="R82" s="114">
        <v>22</v>
      </c>
      <c r="T82" s="7">
        <f t="shared" si="11"/>
        <v>9</v>
      </c>
      <c r="U82">
        <f t="shared" si="12"/>
        <v>1</v>
      </c>
      <c r="V82">
        <f t="shared" si="21"/>
        <v>1</v>
      </c>
      <c r="W82">
        <f t="shared" si="13"/>
        <v>0</v>
      </c>
      <c r="X82">
        <f t="shared" si="14"/>
        <v>1</v>
      </c>
      <c r="Y82">
        <f t="shared" si="15"/>
        <v>0</v>
      </c>
      <c r="Z82">
        <f t="shared" si="16"/>
        <v>1</v>
      </c>
      <c r="AA82">
        <f t="shared" si="17"/>
        <v>0</v>
      </c>
      <c r="AB82" s="5">
        <f t="shared" si="18"/>
        <v>13.2</v>
      </c>
      <c r="AC82" s="5" t="str">
        <f t="shared" si="19"/>
        <v>EURCAD</v>
      </c>
      <c r="AD82" s="5">
        <f t="shared" si="20"/>
        <v>0</v>
      </c>
    </row>
    <row r="83" spans="1:30" x14ac:dyDescent="0.25">
      <c r="A83" s="113" t="s">
        <v>122</v>
      </c>
      <c r="B83" s="114">
        <v>0.01</v>
      </c>
      <c r="C83" s="114">
        <v>44</v>
      </c>
      <c r="D83" s="113" t="s">
        <v>21</v>
      </c>
      <c r="E83" s="114" t="b">
        <v>1</v>
      </c>
      <c r="F83" s="114" t="b">
        <v>0</v>
      </c>
      <c r="G83" s="114">
        <v>1.4493400000000001</v>
      </c>
      <c r="H83" s="114">
        <v>1.43971</v>
      </c>
      <c r="I83" s="115">
        <v>42594</v>
      </c>
      <c r="J83" s="116">
        <v>0</v>
      </c>
      <c r="K83" s="114">
        <v>1.4514400000000001</v>
      </c>
      <c r="L83" s="115">
        <v>42615</v>
      </c>
      <c r="M83" s="116">
        <v>0</v>
      </c>
      <c r="N83" s="117">
        <v>2.5000000000000001E-3</v>
      </c>
      <c r="O83" s="114">
        <v>13.2</v>
      </c>
      <c r="P83" s="114">
        <v>-502.91999999999996</v>
      </c>
      <c r="Q83" s="114">
        <v>0.03</v>
      </c>
      <c r="R83" s="114">
        <v>22</v>
      </c>
      <c r="T83" s="7">
        <f t="shared" si="11"/>
        <v>9</v>
      </c>
      <c r="U83">
        <f t="shared" si="12"/>
        <v>1</v>
      </c>
      <c r="V83">
        <f t="shared" si="21"/>
        <v>1</v>
      </c>
      <c r="W83">
        <f t="shared" si="13"/>
        <v>0</v>
      </c>
      <c r="X83">
        <f t="shared" si="14"/>
        <v>1</v>
      </c>
      <c r="Y83">
        <f t="shared" si="15"/>
        <v>0</v>
      </c>
      <c r="Z83">
        <f t="shared" si="16"/>
        <v>1</v>
      </c>
      <c r="AA83">
        <f t="shared" si="17"/>
        <v>0</v>
      </c>
      <c r="AB83" s="5">
        <f t="shared" si="18"/>
        <v>13.2</v>
      </c>
      <c r="AC83" s="5" t="str">
        <f t="shared" si="19"/>
        <v>EURCAD</v>
      </c>
      <c r="AD83" s="5">
        <f t="shared" si="20"/>
        <v>0</v>
      </c>
    </row>
    <row r="84" spans="1:30" x14ac:dyDescent="0.25">
      <c r="A84" s="113" t="s">
        <v>24</v>
      </c>
      <c r="B84" s="114">
        <v>0.01</v>
      </c>
      <c r="C84" s="114">
        <v>35</v>
      </c>
      <c r="D84" s="113" t="s">
        <v>21</v>
      </c>
      <c r="E84" s="114" t="b">
        <v>1</v>
      </c>
      <c r="F84" s="114" t="b">
        <v>0</v>
      </c>
      <c r="G84" s="114">
        <v>1.34649</v>
      </c>
      <c r="H84" s="114">
        <v>1.3337600000000001</v>
      </c>
      <c r="I84" s="115">
        <v>42601</v>
      </c>
      <c r="J84" s="116">
        <v>0</v>
      </c>
      <c r="K84" s="114">
        <v>1.3462099999999999</v>
      </c>
      <c r="L84" s="115">
        <v>42619</v>
      </c>
      <c r="M84" s="116">
        <v>0</v>
      </c>
      <c r="N84" s="117">
        <v>2.5000000000000001E-3</v>
      </c>
      <c r="O84" s="114">
        <v>-65.8</v>
      </c>
      <c r="P84" s="114">
        <v>-501.55</v>
      </c>
      <c r="Q84" s="114">
        <v>-0.13</v>
      </c>
      <c r="R84" s="114">
        <v>19</v>
      </c>
      <c r="S84" s="7"/>
      <c r="T84" s="7">
        <f t="shared" si="11"/>
        <v>9</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USDSGD</v>
      </c>
      <c r="AD84" s="8">
        <f t="shared" si="20"/>
        <v>-65.8</v>
      </c>
    </row>
    <row r="85" spans="1:30" x14ac:dyDescent="0.25">
      <c r="A85" s="113" t="s">
        <v>24</v>
      </c>
      <c r="B85" s="114">
        <v>0.01</v>
      </c>
      <c r="C85" s="114">
        <v>35</v>
      </c>
      <c r="D85" s="113" t="s">
        <v>21</v>
      </c>
      <c r="E85" s="114" t="b">
        <v>1</v>
      </c>
      <c r="F85" s="114" t="b">
        <v>0</v>
      </c>
      <c r="G85" s="114">
        <v>1.34649</v>
      </c>
      <c r="H85" s="114">
        <v>1.3337600000000001</v>
      </c>
      <c r="I85" s="115">
        <v>42601</v>
      </c>
      <c r="J85" s="116">
        <v>0</v>
      </c>
      <c r="K85" s="114">
        <v>1.3462099999999999</v>
      </c>
      <c r="L85" s="115">
        <v>42619</v>
      </c>
      <c r="M85" s="116">
        <v>0</v>
      </c>
      <c r="N85" s="117">
        <v>2.5000000000000001E-3</v>
      </c>
      <c r="O85" s="114">
        <v>-65.8</v>
      </c>
      <c r="P85" s="114">
        <v>-501.55</v>
      </c>
      <c r="Q85" s="114">
        <v>-0.13</v>
      </c>
      <c r="R85" s="114">
        <v>19</v>
      </c>
      <c r="T85" s="7">
        <f t="shared" si="11"/>
        <v>9</v>
      </c>
      <c r="U85">
        <f t="shared" si="12"/>
        <v>1</v>
      </c>
      <c r="V85">
        <f t="shared" si="21"/>
        <v>1</v>
      </c>
      <c r="W85">
        <f t="shared" si="13"/>
        <v>0</v>
      </c>
      <c r="X85">
        <f t="shared" si="14"/>
        <v>1</v>
      </c>
      <c r="Y85">
        <f t="shared" si="15"/>
        <v>0</v>
      </c>
      <c r="Z85">
        <f t="shared" si="16"/>
        <v>0</v>
      </c>
      <c r="AA85">
        <f t="shared" si="17"/>
        <v>1</v>
      </c>
      <c r="AB85" s="5">
        <f t="shared" si="18"/>
        <v>0</v>
      </c>
      <c r="AC85" s="5" t="str">
        <f t="shared" si="19"/>
        <v>USDSGD</v>
      </c>
      <c r="AD85" s="5">
        <f t="shared" si="20"/>
        <v>-65.8</v>
      </c>
    </row>
    <row r="86" spans="1:30" x14ac:dyDescent="0.25">
      <c r="A86" s="113" t="s">
        <v>118</v>
      </c>
      <c r="B86" s="114">
        <v>0.01</v>
      </c>
      <c r="C86" s="114">
        <v>75</v>
      </c>
      <c r="D86" s="113" t="s">
        <v>21</v>
      </c>
      <c r="E86" s="114" t="b">
        <v>0</v>
      </c>
      <c r="F86" s="114" t="b">
        <v>0</v>
      </c>
      <c r="G86" s="114">
        <v>5349</v>
      </c>
      <c r="H86" s="114">
        <v>5415</v>
      </c>
      <c r="I86" s="115">
        <v>42621</v>
      </c>
      <c r="J86" s="116">
        <v>0</v>
      </c>
      <c r="K86" s="114">
        <v>5148</v>
      </c>
      <c r="L86" s="115">
        <v>42626</v>
      </c>
      <c r="M86" s="116">
        <v>0</v>
      </c>
      <c r="N86" s="117">
        <v>2.5000000000000001E-3</v>
      </c>
      <c r="O86" s="114">
        <v>1501.5</v>
      </c>
      <c r="P86" s="114">
        <v>-501</v>
      </c>
      <c r="Q86" s="114">
        <v>3</v>
      </c>
      <c r="R86" s="114">
        <v>6</v>
      </c>
      <c r="T86" s="7">
        <f t="shared" si="11"/>
        <v>9</v>
      </c>
      <c r="U86">
        <f t="shared" si="12"/>
        <v>1</v>
      </c>
      <c r="V86">
        <f t="shared" si="21"/>
        <v>0</v>
      </c>
      <c r="W86">
        <f t="shared" si="13"/>
        <v>1</v>
      </c>
      <c r="X86">
        <f t="shared" si="14"/>
        <v>1</v>
      </c>
      <c r="Y86">
        <f t="shared" si="15"/>
        <v>0</v>
      </c>
      <c r="Z86">
        <f t="shared" si="16"/>
        <v>1</v>
      </c>
      <c r="AA86">
        <f t="shared" si="17"/>
        <v>0</v>
      </c>
      <c r="AB86" s="5">
        <f t="shared" si="18"/>
        <v>1501.5</v>
      </c>
      <c r="AC86" s="5" t="str">
        <f t="shared" si="19"/>
        <v>ASX</v>
      </c>
      <c r="AD86" s="5">
        <f t="shared" si="20"/>
        <v>0</v>
      </c>
    </row>
    <row r="87" spans="1:30" x14ac:dyDescent="0.25">
      <c r="A87" s="114"/>
      <c r="B87" s="114"/>
      <c r="C87" s="114"/>
      <c r="D87" s="114"/>
      <c r="E87" s="114"/>
      <c r="F87" s="114"/>
      <c r="G87" s="114"/>
      <c r="H87" s="114"/>
      <c r="I87" s="114"/>
      <c r="J87" s="114"/>
      <c r="K87" s="114"/>
      <c r="L87" s="114"/>
      <c r="M87" s="114"/>
      <c r="N87" s="114"/>
      <c r="O87" s="114"/>
      <c r="P87" s="114"/>
      <c r="Q87" s="114"/>
      <c r="R87" s="114"/>
      <c r="T87" s="7" t="str">
        <f t="shared" si="11"/>
        <v xml:space="preserve"> </v>
      </c>
      <c r="U87">
        <f t="shared" si="12"/>
        <v>0</v>
      </c>
      <c r="V87">
        <f t="shared" si="21"/>
        <v>0</v>
      </c>
      <c r="W87">
        <f t="shared" si="13"/>
        <v>0</v>
      </c>
      <c r="X87">
        <f t="shared" si="14"/>
        <v>0</v>
      </c>
      <c r="Y87">
        <f t="shared" si="15"/>
        <v>0</v>
      </c>
      <c r="Z87">
        <f t="shared" si="16"/>
        <v>0</v>
      </c>
      <c r="AA87">
        <f t="shared" si="17"/>
        <v>0</v>
      </c>
      <c r="AB87" s="5">
        <f t="shared" si="18"/>
        <v>0</v>
      </c>
      <c r="AC87" s="5">
        <f t="shared" si="19"/>
        <v>0</v>
      </c>
      <c r="AD87" s="5">
        <f t="shared" si="20"/>
        <v>0</v>
      </c>
    </row>
    <row r="88" spans="1:30" x14ac:dyDescent="0.25">
      <c r="A88" s="81"/>
      <c r="B88" s="82"/>
      <c r="C88" s="82"/>
      <c r="D88" s="81"/>
      <c r="E88" s="82"/>
      <c r="F88" s="82"/>
      <c r="G88" s="82"/>
      <c r="H88" s="82"/>
      <c r="I88" s="83"/>
      <c r="J88" s="84"/>
      <c r="K88" s="82"/>
      <c r="L88" s="83"/>
      <c r="M88" s="84"/>
      <c r="N88" s="85"/>
      <c r="O88" s="82"/>
      <c r="P88" s="82"/>
      <c r="Q88" s="82"/>
      <c r="R88" s="82"/>
      <c r="T88" s="7" t="str">
        <f t="shared" si="11"/>
        <v xml:space="preserve"> </v>
      </c>
      <c r="U88">
        <f t="shared" si="12"/>
        <v>0</v>
      </c>
      <c r="V88">
        <f t="shared" si="21"/>
        <v>0</v>
      </c>
      <c r="W88">
        <f t="shared" si="13"/>
        <v>0</v>
      </c>
      <c r="X88">
        <f t="shared" si="14"/>
        <v>0</v>
      </c>
      <c r="Y88">
        <f t="shared" si="15"/>
        <v>0</v>
      </c>
      <c r="Z88">
        <f t="shared" si="16"/>
        <v>0</v>
      </c>
      <c r="AA88">
        <f t="shared" si="17"/>
        <v>0</v>
      </c>
      <c r="AB88" s="5">
        <f t="shared" si="18"/>
        <v>0</v>
      </c>
      <c r="AC88" s="5">
        <f t="shared" si="19"/>
        <v>0</v>
      </c>
      <c r="AD88" s="5">
        <f t="shared" si="20"/>
        <v>0</v>
      </c>
    </row>
    <row r="89" spans="1:30" x14ac:dyDescent="0.25">
      <c r="A89" s="81"/>
      <c r="B89" s="82"/>
      <c r="C89" s="82"/>
      <c r="D89" s="81"/>
      <c r="E89" s="82"/>
      <c r="F89" s="82"/>
      <c r="G89" s="82"/>
      <c r="H89" s="82"/>
      <c r="I89" s="83"/>
      <c r="J89" s="84"/>
      <c r="K89" s="82"/>
      <c r="L89" s="83"/>
      <c r="M89" s="84"/>
      <c r="N89" s="85"/>
      <c r="O89" s="82"/>
      <c r="P89" s="82"/>
      <c r="Q89" s="82"/>
      <c r="R89" s="82"/>
      <c r="T89" s="7" t="str">
        <f t="shared" si="11"/>
        <v xml:space="preserve"> </v>
      </c>
      <c r="U89">
        <f t="shared" si="12"/>
        <v>0</v>
      </c>
      <c r="V89">
        <f t="shared" si="21"/>
        <v>0</v>
      </c>
      <c r="W89">
        <f t="shared" si="13"/>
        <v>0</v>
      </c>
      <c r="X89">
        <f t="shared" si="14"/>
        <v>0</v>
      </c>
      <c r="Y89">
        <f t="shared" si="15"/>
        <v>0</v>
      </c>
      <c r="Z89">
        <f t="shared" si="16"/>
        <v>0</v>
      </c>
      <c r="AA89">
        <f t="shared" si="17"/>
        <v>0</v>
      </c>
      <c r="AB89" s="5">
        <f t="shared" si="18"/>
        <v>0</v>
      </c>
      <c r="AC89" s="5">
        <f t="shared" si="19"/>
        <v>0</v>
      </c>
      <c r="AD89" s="5">
        <f t="shared" si="20"/>
        <v>0</v>
      </c>
    </row>
    <row r="90" spans="1:30" x14ac:dyDescent="0.25">
      <c r="A90" s="81"/>
      <c r="B90" s="82"/>
      <c r="C90" s="82"/>
      <c r="D90" s="81"/>
      <c r="E90" s="82"/>
      <c r="F90" s="82"/>
      <c r="G90" s="82"/>
      <c r="H90" s="82"/>
      <c r="I90" s="83"/>
      <c r="J90" s="84"/>
      <c r="K90" s="82"/>
      <c r="L90" s="83"/>
      <c r="M90" s="84"/>
      <c r="N90" s="85"/>
      <c r="O90" s="82"/>
      <c r="P90" s="82"/>
      <c r="Q90" s="82"/>
      <c r="R90" s="82"/>
      <c r="T90" s="7" t="str">
        <f t="shared" si="11"/>
        <v xml:space="preserve"> </v>
      </c>
      <c r="U90">
        <f t="shared" si="12"/>
        <v>0</v>
      </c>
      <c r="V90">
        <f t="shared" si="21"/>
        <v>0</v>
      </c>
      <c r="W90">
        <f t="shared" si="13"/>
        <v>0</v>
      </c>
      <c r="X90">
        <f t="shared" si="14"/>
        <v>0</v>
      </c>
      <c r="Y90">
        <f t="shared" si="15"/>
        <v>0</v>
      </c>
      <c r="Z90">
        <f t="shared" si="16"/>
        <v>0</v>
      </c>
      <c r="AA90">
        <f t="shared" si="17"/>
        <v>0</v>
      </c>
      <c r="AB90" s="5">
        <f t="shared" si="18"/>
        <v>0</v>
      </c>
      <c r="AC90" s="5">
        <f t="shared" si="19"/>
        <v>0</v>
      </c>
      <c r="AD90" s="5">
        <f t="shared" si="20"/>
        <v>0</v>
      </c>
    </row>
    <row r="91" spans="1:30" x14ac:dyDescent="0.25">
      <c r="A91" s="81"/>
      <c r="B91" s="82"/>
      <c r="C91" s="82"/>
      <c r="D91" s="81"/>
      <c r="E91" s="82"/>
      <c r="F91" s="82"/>
      <c r="G91" s="82"/>
      <c r="H91" s="82"/>
      <c r="I91" s="83"/>
      <c r="J91" s="84"/>
      <c r="K91" s="82"/>
      <c r="L91" s="83"/>
      <c r="M91" s="84"/>
      <c r="N91" s="85"/>
      <c r="O91" s="82"/>
      <c r="P91" s="82"/>
      <c r="Q91" s="82"/>
      <c r="R91" s="82"/>
      <c r="T91" s="7" t="str">
        <f t="shared" si="11"/>
        <v xml:space="preserve"> </v>
      </c>
      <c r="U91">
        <f t="shared" si="12"/>
        <v>0</v>
      </c>
      <c r="V91">
        <f t="shared" si="21"/>
        <v>0</v>
      </c>
      <c r="W91">
        <f t="shared" si="13"/>
        <v>0</v>
      </c>
      <c r="X91">
        <f t="shared" si="14"/>
        <v>0</v>
      </c>
      <c r="Y91">
        <f t="shared" si="15"/>
        <v>0</v>
      </c>
      <c r="Z91">
        <f t="shared" si="16"/>
        <v>0</v>
      </c>
      <c r="AA91">
        <f t="shared" si="17"/>
        <v>0</v>
      </c>
      <c r="AB91" s="5">
        <f t="shared" si="18"/>
        <v>0</v>
      </c>
      <c r="AC91" s="5">
        <f t="shared" si="19"/>
        <v>0</v>
      </c>
      <c r="AD91" s="5">
        <f t="shared" si="20"/>
        <v>0</v>
      </c>
    </row>
    <row r="92" spans="1:30" x14ac:dyDescent="0.25">
      <c r="A92" s="81"/>
      <c r="B92" s="82"/>
      <c r="C92" s="82"/>
      <c r="D92" s="81"/>
      <c r="E92" s="82"/>
      <c r="F92" s="82"/>
      <c r="G92" s="82"/>
      <c r="H92" s="82"/>
      <c r="I92" s="83"/>
      <c r="J92" s="84"/>
      <c r="K92" s="82"/>
      <c r="L92" s="83"/>
      <c r="M92" s="84"/>
      <c r="N92" s="85"/>
      <c r="O92" s="82"/>
      <c r="P92" s="82"/>
      <c r="Q92" s="82"/>
      <c r="R92" s="82"/>
      <c r="T92" s="7" t="str">
        <f t="shared" si="11"/>
        <v xml:space="preserve"> </v>
      </c>
      <c r="U92">
        <f t="shared" si="12"/>
        <v>0</v>
      </c>
      <c r="V92">
        <f t="shared" si="21"/>
        <v>0</v>
      </c>
      <c r="W92">
        <f t="shared" si="13"/>
        <v>0</v>
      </c>
      <c r="X92">
        <f t="shared" si="14"/>
        <v>0</v>
      </c>
      <c r="Y92">
        <f t="shared" si="15"/>
        <v>0</v>
      </c>
      <c r="Z92">
        <f t="shared" si="16"/>
        <v>0</v>
      </c>
      <c r="AA92">
        <f t="shared" si="17"/>
        <v>0</v>
      </c>
      <c r="AB92" s="5">
        <f t="shared" si="18"/>
        <v>0</v>
      </c>
      <c r="AC92" s="5">
        <f t="shared" si="19"/>
        <v>0</v>
      </c>
      <c r="AD92" s="5">
        <f t="shared" si="20"/>
        <v>0</v>
      </c>
    </row>
    <row r="93" spans="1:30" x14ac:dyDescent="0.25">
      <c r="A93" s="81"/>
      <c r="B93" s="82"/>
      <c r="C93" s="82"/>
      <c r="D93" s="81"/>
      <c r="E93" s="82"/>
      <c r="F93" s="82"/>
      <c r="G93" s="82"/>
      <c r="H93" s="82"/>
      <c r="I93" s="83"/>
      <c r="J93" s="84"/>
      <c r="K93" s="82"/>
      <c r="L93" s="83"/>
      <c r="M93" s="84"/>
      <c r="N93" s="85"/>
      <c r="O93" s="82"/>
      <c r="P93" s="82"/>
      <c r="Q93" s="82"/>
      <c r="R93" s="82"/>
      <c r="T93" s="7" t="str">
        <f t="shared" si="11"/>
        <v xml:space="preserve"> </v>
      </c>
      <c r="U93">
        <f t="shared" si="12"/>
        <v>0</v>
      </c>
      <c r="V93">
        <f t="shared" si="21"/>
        <v>0</v>
      </c>
      <c r="W93">
        <f t="shared" si="13"/>
        <v>0</v>
      </c>
      <c r="X93">
        <f t="shared" si="14"/>
        <v>0</v>
      </c>
      <c r="Y93">
        <f t="shared" si="15"/>
        <v>0</v>
      </c>
      <c r="Z93">
        <f t="shared" si="16"/>
        <v>0</v>
      </c>
      <c r="AA93">
        <f t="shared" si="17"/>
        <v>0</v>
      </c>
      <c r="AB93" s="5">
        <f t="shared" si="18"/>
        <v>0</v>
      </c>
      <c r="AC93" s="5">
        <f t="shared" si="19"/>
        <v>0</v>
      </c>
      <c r="AD93" s="5">
        <f t="shared" si="20"/>
        <v>0</v>
      </c>
    </row>
    <row r="94" spans="1:30" x14ac:dyDescent="0.25">
      <c r="A94" s="81"/>
      <c r="B94" s="82"/>
      <c r="C94" s="82"/>
      <c r="D94" s="81"/>
      <c r="E94" s="82"/>
      <c r="F94" s="82"/>
      <c r="G94" s="82"/>
      <c r="H94" s="82"/>
      <c r="I94" s="83"/>
      <c r="J94" s="84"/>
      <c r="K94" s="82"/>
      <c r="L94" s="83"/>
      <c r="M94" s="84"/>
      <c r="N94" s="85"/>
      <c r="O94" s="82"/>
      <c r="P94" s="82"/>
      <c r="Q94" s="82"/>
      <c r="R94" s="82"/>
      <c r="T94" s="7" t="str">
        <f t="shared" si="11"/>
        <v xml:space="preserve"> </v>
      </c>
      <c r="U94">
        <f t="shared" si="12"/>
        <v>0</v>
      </c>
      <c r="V94">
        <f t="shared" si="21"/>
        <v>0</v>
      </c>
      <c r="W94">
        <f t="shared" si="13"/>
        <v>0</v>
      </c>
      <c r="X94">
        <f t="shared" si="14"/>
        <v>0</v>
      </c>
      <c r="Y94">
        <f t="shared" si="15"/>
        <v>0</v>
      </c>
      <c r="Z94">
        <f t="shared" si="16"/>
        <v>0</v>
      </c>
      <c r="AA94">
        <f t="shared" si="17"/>
        <v>0</v>
      </c>
      <c r="AB94" s="5">
        <f t="shared" si="18"/>
        <v>0</v>
      </c>
      <c r="AC94" s="5">
        <f t="shared" si="19"/>
        <v>0</v>
      </c>
      <c r="AD94" s="5">
        <f t="shared" si="20"/>
        <v>0</v>
      </c>
    </row>
    <row r="95" spans="1:30" x14ac:dyDescent="0.25">
      <c r="A95" s="81"/>
      <c r="B95" s="82"/>
      <c r="C95" s="82"/>
      <c r="D95" s="81"/>
      <c r="E95" s="82"/>
      <c r="F95" s="82"/>
      <c r="G95" s="82"/>
      <c r="H95" s="82"/>
      <c r="I95" s="83"/>
      <c r="J95" s="84"/>
      <c r="K95" s="82"/>
      <c r="L95" s="83"/>
      <c r="M95" s="84"/>
      <c r="N95" s="85"/>
      <c r="O95" s="82"/>
      <c r="P95" s="82"/>
      <c r="Q95" s="82"/>
      <c r="R95" s="82"/>
      <c r="T95" s="7" t="str">
        <f t="shared" si="11"/>
        <v xml:space="preserve"> </v>
      </c>
      <c r="U95">
        <f t="shared" si="12"/>
        <v>0</v>
      </c>
      <c r="V95">
        <f t="shared" si="21"/>
        <v>0</v>
      </c>
      <c r="W95">
        <f t="shared" si="13"/>
        <v>0</v>
      </c>
      <c r="X95">
        <f t="shared" si="14"/>
        <v>0</v>
      </c>
      <c r="Y95">
        <f t="shared" si="15"/>
        <v>0</v>
      </c>
      <c r="Z95">
        <f t="shared" si="16"/>
        <v>0</v>
      </c>
      <c r="AA95">
        <f t="shared" si="17"/>
        <v>0</v>
      </c>
      <c r="AB95" s="5">
        <f t="shared" si="18"/>
        <v>0</v>
      </c>
      <c r="AC95" s="5">
        <f t="shared" si="19"/>
        <v>0</v>
      </c>
      <c r="AD95" s="5">
        <f t="shared" si="20"/>
        <v>0</v>
      </c>
    </row>
    <row r="96" spans="1:30" x14ac:dyDescent="0.25">
      <c r="A96" s="81"/>
      <c r="B96" s="82"/>
      <c r="C96" s="82"/>
      <c r="D96" s="81"/>
      <c r="E96" s="82"/>
      <c r="F96" s="82"/>
      <c r="G96" s="82"/>
      <c r="H96" s="82"/>
      <c r="I96" s="83"/>
      <c r="J96" s="84"/>
      <c r="K96" s="82"/>
      <c r="L96" s="83"/>
      <c r="M96" s="84"/>
      <c r="N96" s="85"/>
      <c r="O96" s="82"/>
      <c r="P96" s="82"/>
      <c r="Q96" s="82"/>
      <c r="R96" s="82"/>
      <c r="S96" s="7"/>
      <c r="T96" s="7" t="str">
        <f t="shared" si="11"/>
        <v xml:space="preserve"> </v>
      </c>
      <c r="U96" s="7">
        <f t="shared" si="12"/>
        <v>0</v>
      </c>
      <c r="V96" s="7">
        <f t="shared" si="21"/>
        <v>0</v>
      </c>
      <c r="W96" s="7">
        <f t="shared" si="13"/>
        <v>0</v>
      </c>
      <c r="X96" s="7">
        <f t="shared" si="14"/>
        <v>0</v>
      </c>
      <c r="Y96" s="7">
        <f t="shared" si="15"/>
        <v>0</v>
      </c>
      <c r="Z96" s="7">
        <f t="shared" si="16"/>
        <v>0</v>
      </c>
      <c r="AA96" s="7">
        <f t="shared" si="17"/>
        <v>0</v>
      </c>
      <c r="AB96" s="8">
        <f t="shared" si="18"/>
        <v>0</v>
      </c>
      <c r="AC96" s="5">
        <f t="shared" si="19"/>
        <v>0</v>
      </c>
      <c r="AD96" s="8">
        <f t="shared" si="20"/>
        <v>0</v>
      </c>
    </row>
    <row r="97" spans="1:30" x14ac:dyDescent="0.25">
      <c r="A97" s="81"/>
      <c r="B97" s="82"/>
      <c r="C97" s="82"/>
      <c r="D97" s="81"/>
      <c r="E97" s="82"/>
      <c r="F97" s="82"/>
      <c r="G97" s="82"/>
      <c r="H97" s="82"/>
      <c r="I97" s="83"/>
      <c r="J97" s="84"/>
      <c r="K97" s="82"/>
      <c r="L97" s="83"/>
      <c r="M97" s="84"/>
      <c r="N97" s="85"/>
      <c r="O97" s="82"/>
      <c r="P97" s="82"/>
      <c r="Q97" s="82"/>
      <c r="R97" s="82"/>
      <c r="T97" s="7" t="str">
        <f t="shared" si="11"/>
        <v xml:space="preserve"> </v>
      </c>
      <c r="U97">
        <f t="shared" si="12"/>
        <v>0</v>
      </c>
      <c r="V97">
        <f t="shared" si="21"/>
        <v>0</v>
      </c>
      <c r="W97">
        <f t="shared" si="13"/>
        <v>0</v>
      </c>
      <c r="X97">
        <f t="shared" si="14"/>
        <v>0</v>
      </c>
      <c r="Y97">
        <f t="shared" si="15"/>
        <v>0</v>
      </c>
      <c r="Z97">
        <f t="shared" si="16"/>
        <v>0</v>
      </c>
      <c r="AA97">
        <f t="shared" si="17"/>
        <v>0</v>
      </c>
      <c r="AB97" s="5">
        <f t="shared" si="18"/>
        <v>0</v>
      </c>
      <c r="AC97" s="5">
        <f t="shared" si="19"/>
        <v>0</v>
      </c>
      <c r="AD97" s="5">
        <f t="shared" si="20"/>
        <v>0</v>
      </c>
    </row>
    <row r="98" spans="1:30" x14ac:dyDescent="0.25">
      <c r="A98" s="81"/>
      <c r="B98" s="82"/>
      <c r="C98" s="82"/>
      <c r="D98" s="81"/>
      <c r="E98" s="82"/>
      <c r="F98" s="82"/>
      <c r="G98" s="82"/>
      <c r="H98" s="82"/>
      <c r="I98" s="83"/>
      <c r="J98" s="84"/>
      <c r="K98" s="82"/>
      <c r="L98" s="83"/>
      <c r="M98" s="84"/>
      <c r="N98" s="85"/>
      <c r="O98" s="82"/>
      <c r="P98" s="82"/>
      <c r="Q98" s="82"/>
      <c r="R98" s="82"/>
      <c r="T98" s="7" t="str">
        <f t="shared" si="11"/>
        <v xml:space="preserve"> </v>
      </c>
      <c r="U98">
        <f t="shared" si="12"/>
        <v>0</v>
      </c>
      <c r="V98">
        <f t="shared" si="21"/>
        <v>0</v>
      </c>
      <c r="W98">
        <f t="shared" si="13"/>
        <v>0</v>
      </c>
      <c r="X98">
        <f t="shared" si="14"/>
        <v>0</v>
      </c>
      <c r="Y98">
        <f t="shared" si="15"/>
        <v>0</v>
      </c>
      <c r="Z98">
        <f t="shared" si="16"/>
        <v>0</v>
      </c>
      <c r="AA98">
        <f t="shared" si="17"/>
        <v>0</v>
      </c>
      <c r="AB98" s="5">
        <f t="shared" si="18"/>
        <v>0</v>
      </c>
      <c r="AC98" s="5">
        <f t="shared" si="19"/>
        <v>0</v>
      </c>
      <c r="AD98" s="5">
        <f t="shared" si="20"/>
        <v>0</v>
      </c>
    </row>
    <row r="99" spans="1:30" x14ac:dyDescent="0.25">
      <c r="A99" s="81"/>
      <c r="B99" s="82"/>
      <c r="C99" s="82"/>
      <c r="D99" s="81"/>
      <c r="E99" s="82"/>
      <c r="F99" s="82"/>
      <c r="G99" s="82"/>
      <c r="H99" s="82"/>
      <c r="I99" s="83"/>
      <c r="J99" s="84"/>
      <c r="K99" s="82"/>
      <c r="L99" s="83"/>
      <c r="M99" s="84"/>
      <c r="N99" s="85"/>
      <c r="O99" s="82"/>
      <c r="P99" s="82"/>
      <c r="Q99" s="82"/>
      <c r="R99" s="82"/>
      <c r="T99" s="7" t="str">
        <f t="shared" si="11"/>
        <v xml:space="preserve"> </v>
      </c>
      <c r="U99">
        <f t="shared" si="12"/>
        <v>0</v>
      </c>
      <c r="V99">
        <f t="shared" si="21"/>
        <v>0</v>
      </c>
      <c r="W99">
        <f t="shared" si="13"/>
        <v>0</v>
      </c>
      <c r="X99">
        <f t="shared" si="14"/>
        <v>0</v>
      </c>
      <c r="Y99">
        <f t="shared" si="15"/>
        <v>0</v>
      </c>
      <c r="Z99">
        <f t="shared" si="16"/>
        <v>0</v>
      </c>
      <c r="AA99">
        <f t="shared" si="17"/>
        <v>0</v>
      </c>
      <c r="AB99" s="5">
        <f t="shared" si="18"/>
        <v>0</v>
      </c>
      <c r="AC99" s="5">
        <f t="shared" si="19"/>
        <v>0</v>
      </c>
      <c r="AD99" s="5">
        <f t="shared" si="20"/>
        <v>0</v>
      </c>
    </row>
    <row r="100" spans="1:30" x14ac:dyDescent="0.25">
      <c r="A100" s="81"/>
      <c r="B100" s="82"/>
      <c r="C100" s="82"/>
      <c r="D100" s="81"/>
      <c r="E100" s="82"/>
      <c r="F100" s="82"/>
      <c r="G100" s="82"/>
      <c r="H100" s="82"/>
      <c r="I100" s="83"/>
      <c r="J100" s="84"/>
      <c r="K100" s="82"/>
      <c r="L100" s="83"/>
      <c r="M100" s="84"/>
      <c r="N100" s="85"/>
      <c r="O100" s="82"/>
      <c r="P100" s="82"/>
      <c r="Q100" s="82"/>
      <c r="R100" s="82"/>
      <c r="T100" s="7" t="str">
        <f t="shared" si="11"/>
        <v xml:space="preserve"> </v>
      </c>
      <c r="U100">
        <f t="shared" si="12"/>
        <v>0</v>
      </c>
      <c r="V100">
        <f t="shared" si="21"/>
        <v>0</v>
      </c>
      <c r="W100">
        <f t="shared" si="13"/>
        <v>0</v>
      </c>
      <c r="X100">
        <f t="shared" si="14"/>
        <v>0</v>
      </c>
      <c r="Y100">
        <f t="shared" si="15"/>
        <v>0</v>
      </c>
      <c r="Z100">
        <f t="shared" si="16"/>
        <v>0</v>
      </c>
      <c r="AA100">
        <f t="shared" si="17"/>
        <v>0</v>
      </c>
      <c r="AB100" s="5">
        <f t="shared" si="18"/>
        <v>0</v>
      </c>
      <c r="AC100" s="5">
        <f t="shared" si="19"/>
        <v>0</v>
      </c>
      <c r="AD100" s="5">
        <f t="shared" si="20"/>
        <v>0</v>
      </c>
    </row>
    <row r="101" spans="1:30" x14ac:dyDescent="0.25">
      <c r="A101" s="81"/>
      <c r="B101" s="82"/>
      <c r="C101" s="82"/>
      <c r="D101" s="81"/>
      <c r="E101" s="82"/>
      <c r="F101" s="82"/>
      <c r="G101" s="82"/>
      <c r="H101" s="82"/>
      <c r="I101" s="83"/>
      <c r="J101" s="84"/>
      <c r="K101" s="82"/>
      <c r="L101" s="83"/>
      <c r="M101" s="84"/>
      <c r="N101" s="85"/>
      <c r="O101" s="82"/>
      <c r="P101" s="82"/>
      <c r="Q101" s="82"/>
      <c r="R101" s="82"/>
      <c r="T101" s="7" t="str">
        <f t="shared" si="11"/>
        <v xml:space="preserve"> </v>
      </c>
      <c r="U101">
        <f t="shared" si="12"/>
        <v>0</v>
      </c>
      <c r="V101">
        <f t="shared" si="21"/>
        <v>0</v>
      </c>
      <c r="W101">
        <f t="shared" si="13"/>
        <v>0</v>
      </c>
      <c r="X101">
        <f t="shared" si="14"/>
        <v>0</v>
      </c>
      <c r="Y101">
        <f t="shared" si="15"/>
        <v>0</v>
      </c>
      <c r="Z101">
        <f t="shared" si="16"/>
        <v>0</v>
      </c>
      <c r="AA101">
        <f t="shared" si="17"/>
        <v>0</v>
      </c>
      <c r="AB101" s="5">
        <f t="shared" si="18"/>
        <v>0</v>
      </c>
      <c r="AC101" s="5">
        <f t="shared" si="19"/>
        <v>0</v>
      </c>
      <c r="AD101" s="5">
        <f t="shared" si="20"/>
        <v>0</v>
      </c>
    </row>
    <row r="102" spans="1:30" x14ac:dyDescent="0.25">
      <c r="A102" s="81"/>
      <c r="B102" s="82"/>
      <c r="C102" s="82"/>
      <c r="D102" s="81"/>
      <c r="E102" s="82"/>
      <c r="F102" s="82"/>
      <c r="G102" s="82"/>
      <c r="H102" s="82"/>
      <c r="I102" s="83"/>
      <c r="J102" s="84"/>
      <c r="K102" s="82"/>
      <c r="L102" s="83"/>
      <c r="M102" s="84"/>
      <c r="N102" s="85"/>
      <c r="O102" s="82"/>
      <c r="P102" s="82"/>
      <c r="Q102" s="82"/>
      <c r="R102" s="82"/>
      <c r="T102" s="7" t="str">
        <f t="shared" si="11"/>
        <v xml:space="preserve"> </v>
      </c>
      <c r="U102">
        <f t="shared" si="12"/>
        <v>0</v>
      </c>
      <c r="V102">
        <f t="shared" si="21"/>
        <v>0</v>
      </c>
      <c r="W102">
        <f t="shared" si="13"/>
        <v>0</v>
      </c>
      <c r="X102">
        <f t="shared" si="14"/>
        <v>0</v>
      </c>
      <c r="Y102">
        <f t="shared" si="15"/>
        <v>0</v>
      </c>
      <c r="Z102">
        <f t="shared" si="16"/>
        <v>0</v>
      </c>
      <c r="AA102">
        <f t="shared" si="17"/>
        <v>0</v>
      </c>
      <c r="AB102" s="5">
        <f t="shared" si="18"/>
        <v>0</v>
      </c>
      <c r="AC102" s="5">
        <f t="shared" si="19"/>
        <v>0</v>
      </c>
      <c r="AD102" s="5">
        <f t="shared" si="20"/>
        <v>0</v>
      </c>
    </row>
    <row r="103" spans="1:30" x14ac:dyDescent="0.25">
      <c r="A103" s="81"/>
      <c r="B103" s="82"/>
      <c r="C103" s="82"/>
      <c r="D103" s="81"/>
      <c r="E103" s="82"/>
      <c r="F103" s="82"/>
      <c r="G103" s="82"/>
      <c r="H103" s="82"/>
      <c r="I103" s="83"/>
      <c r="J103" s="84"/>
      <c r="K103" s="82"/>
      <c r="L103" s="83"/>
      <c r="M103" s="84"/>
      <c r="N103" s="85"/>
      <c r="O103" s="82"/>
      <c r="P103" s="82"/>
      <c r="Q103" s="82"/>
      <c r="R103" s="82"/>
      <c r="T103" s="7" t="str">
        <f t="shared" si="11"/>
        <v xml:space="preserve"> </v>
      </c>
      <c r="U103">
        <f t="shared" si="12"/>
        <v>0</v>
      </c>
      <c r="V103">
        <f t="shared" si="21"/>
        <v>0</v>
      </c>
      <c r="W103">
        <f t="shared" si="13"/>
        <v>0</v>
      </c>
      <c r="X103">
        <f t="shared" si="14"/>
        <v>0</v>
      </c>
      <c r="Y103">
        <f t="shared" si="15"/>
        <v>0</v>
      </c>
      <c r="Z103">
        <f t="shared" si="16"/>
        <v>0</v>
      </c>
      <c r="AA103">
        <f t="shared" si="17"/>
        <v>0</v>
      </c>
      <c r="AB103" s="5">
        <f t="shared" si="18"/>
        <v>0</v>
      </c>
      <c r="AC103" s="5">
        <f t="shared" si="19"/>
        <v>0</v>
      </c>
      <c r="AD103" s="5">
        <f t="shared" si="20"/>
        <v>0</v>
      </c>
    </row>
    <row r="104" spans="1:30" x14ac:dyDescent="0.25">
      <c r="A104" s="81"/>
      <c r="B104" s="82"/>
      <c r="C104" s="82"/>
      <c r="D104" s="81"/>
      <c r="E104" s="82"/>
      <c r="F104" s="82"/>
      <c r="G104" s="82"/>
      <c r="H104" s="82"/>
      <c r="I104" s="83"/>
      <c r="J104" s="84"/>
      <c r="K104" s="82"/>
      <c r="L104" s="83"/>
      <c r="M104" s="84"/>
      <c r="N104" s="85"/>
      <c r="O104" s="82"/>
      <c r="P104" s="82"/>
      <c r="Q104" s="82"/>
      <c r="R104" s="82"/>
      <c r="T104" s="7" t="str">
        <f t="shared" si="11"/>
        <v xml:space="preserve"> </v>
      </c>
      <c r="U104">
        <f t="shared" si="12"/>
        <v>0</v>
      </c>
      <c r="V104">
        <f t="shared" si="21"/>
        <v>0</v>
      </c>
      <c r="W104">
        <f t="shared" si="13"/>
        <v>0</v>
      </c>
      <c r="X104">
        <f t="shared" si="14"/>
        <v>0</v>
      </c>
      <c r="Y104">
        <f t="shared" si="15"/>
        <v>0</v>
      </c>
      <c r="Z104">
        <f t="shared" si="16"/>
        <v>0</v>
      </c>
      <c r="AA104">
        <f t="shared" si="17"/>
        <v>0</v>
      </c>
      <c r="AB104" s="5">
        <f t="shared" si="18"/>
        <v>0</v>
      </c>
      <c r="AC104" s="5">
        <f t="shared" si="19"/>
        <v>0</v>
      </c>
      <c r="AD104" s="5">
        <f t="shared" si="20"/>
        <v>0</v>
      </c>
    </row>
    <row r="105" spans="1:30" x14ac:dyDescent="0.25">
      <c r="A105" s="81"/>
      <c r="B105" s="82"/>
      <c r="C105" s="82"/>
      <c r="D105" s="81"/>
      <c r="E105" s="82"/>
      <c r="F105" s="82"/>
      <c r="G105" s="82"/>
      <c r="H105" s="82"/>
      <c r="I105" s="83"/>
      <c r="J105" s="84"/>
      <c r="K105" s="82"/>
      <c r="L105" s="83"/>
      <c r="M105" s="84"/>
      <c r="N105" s="85"/>
      <c r="O105" s="82"/>
      <c r="P105" s="82"/>
      <c r="Q105" s="82"/>
      <c r="R105" s="82"/>
      <c r="T105" s="7" t="str">
        <f t="shared" si="11"/>
        <v xml:space="preserve"> </v>
      </c>
      <c r="U105">
        <f t="shared" si="12"/>
        <v>0</v>
      </c>
      <c r="V105">
        <f t="shared" si="21"/>
        <v>0</v>
      </c>
      <c r="W105">
        <f t="shared" si="13"/>
        <v>0</v>
      </c>
      <c r="X105">
        <f t="shared" si="14"/>
        <v>0</v>
      </c>
      <c r="Y105">
        <f t="shared" si="15"/>
        <v>0</v>
      </c>
      <c r="Z105">
        <f t="shared" si="16"/>
        <v>0</v>
      </c>
      <c r="AA105">
        <f t="shared" si="17"/>
        <v>0</v>
      </c>
      <c r="AB105" s="5">
        <f t="shared" si="18"/>
        <v>0</v>
      </c>
      <c r="AC105" s="5">
        <f t="shared" si="19"/>
        <v>0</v>
      </c>
      <c r="AD105" s="5">
        <f t="shared" si="20"/>
        <v>0</v>
      </c>
    </row>
    <row r="106" spans="1:30" x14ac:dyDescent="0.25">
      <c r="A106" s="81"/>
      <c r="B106" s="82"/>
      <c r="C106" s="82"/>
      <c r="D106" s="81"/>
      <c r="E106" s="82"/>
      <c r="F106" s="82"/>
      <c r="G106" s="82"/>
      <c r="H106" s="82"/>
      <c r="I106" s="83"/>
      <c r="J106" s="84"/>
      <c r="K106" s="82"/>
      <c r="L106" s="83"/>
      <c r="M106" s="84"/>
      <c r="N106" s="85"/>
      <c r="O106" s="82"/>
      <c r="P106" s="82"/>
      <c r="Q106" s="82"/>
      <c r="R106" s="82"/>
      <c r="T106" s="7" t="str">
        <f t="shared" si="11"/>
        <v xml:space="preserve"> </v>
      </c>
      <c r="U106">
        <f t="shared" si="12"/>
        <v>0</v>
      </c>
      <c r="V106">
        <f t="shared" si="21"/>
        <v>0</v>
      </c>
      <c r="W106">
        <f t="shared" si="13"/>
        <v>0</v>
      </c>
      <c r="X106">
        <f t="shared" si="14"/>
        <v>0</v>
      </c>
      <c r="Y106">
        <f t="shared" si="15"/>
        <v>0</v>
      </c>
      <c r="Z106">
        <f t="shared" si="16"/>
        <v>0</v>
      </c>
      <c r="AA106">
        <f t="shared" si="17"/>
        <v>0</v>
      </c>
      <c r="AB106" s="5">
        <f t="shared" si="18"/>
        <v>0</v>
      </c>
      <c r="AC106" s="5">
        <f t="shared" si="19"/>
        <v>0</v>
      </c>
      <c r="AD106" s="5">
        <f t="shared" si="20"/>
        <v>0</v>
      </c>
    </row>
    <row r="107" spans="1:30" x14ac:dyDescent="0.25">
      <c r="A107" s="81"/>
      <c r="B107" s="82"/>
      <c r="C107" s="82"/>
      <c r="D107" s="81"/>
      <c r="E107" s="82"/>
      <c r="F107" s="82"/>
      <c r="G107" s="82"/>
      <c r="H107" s="82"/>
      <c r="I107" s="83"/>
      <c r="J107" s="84"/>
      <c r="K107" s="82"/>
      <c r="L107" s="83"/>
      <c r="M107" s="84"/>
      <c r="N107" s="85"/>
      <c r="O107" s="82"/>
      <c r="P107" s="82"/>
      <c r="Q107" s="82"/>
      <c r="R107" s="82"/>
      <c r="T107" s="7" t="str">
        <f t="shared" si="11"/>
        <v xml:space="preserve"> </v>
      </c>
      <c r="U107">
        <f t="shared" si="12"/>
        <v>0</v>
      </c>
      <c r="V107">
        <f t="shared" si="21"/>
        <v>0</v>
      </c>
      <c r="W107">
        <f t="shared" si="13"/>
        <v>0</v>
      </c>
      <c r="X107">
        <f t="shared" si="14"/>
        <v>0</v>
      </c>
      <c r="Y107">
        <f t="shared" si="15"/>
        <v>0</v>
      </c>
      <c r="Z107">
        <f t="shared" si="16"/>
        <v>0</v>
      </c>
      <c r="AA107">
        <f t="shared" si="17"/>
        <v>0</v>
      </c>
      <c r="AB107" s="5">
        <f t="shared" si="18"/>
        <v>0</v>
      </c>
      <c r="AC107" s="5">
        <f t="shared" si="19"/>
        <v>0</v>
      </c>
      <c r="AD107" s="5">
        <f t="shared" si="20"/>
        <v>0</v>
      </c>
    </row>
    <row r="108" spans="1:30" x14ac:dyDescent="0.25">
      <c r="A108" s="81"/>
      <c r="B108" s="82"/>
      <c r="C108" s="82"/>
      <c r="D108" s="81"/>
      <c r="E108" s="82"/>
      <c r="F108" s="82"/>
      <c r="G108" s="82"/>
      <c r="H108" s="82"/>
      <c r="I108" s="83"/>
      <c r="J108" s="84"/>
      <c r="K108" s="82"/>
      <c r="L108" s="83"/>
      <c r="M108" s="84"/>
      <c r="N108" s="85"/>
      <c r="O108" s="82"/>
      <c r="P108" s="82"/>
      <c r="Q108" s="82"/>
      <c r="R108" s="82"/>
      <c r="T108" s="7" t="str">
        <f t="shared" si="11"/>
        <v xml:space="preserve"> </v>
      </c>
      <c r="U108">
        <f t="shared" si="12"/>
        <v>0</v>
      </c>
      <c r="V108">
        <f t="shared" si="21"/>
        <v>0</v>
      </c>
      <c r="W108">
        <f t="shared" si="13"/>
        <v>0</v>
      </c>
      <c r="X108">
        <f t="shared" si="14"/>
        <v>0</v>
      </c>
      <c r="Y108">
        <f t="shared" si="15"/>
        <v>0</v>
      </c>
      <c r="Z108">
        <f t="shared" si="16"/>
        <v>0</v>
      </c>
      <c r="AA108">
        <f t="shared" si="17"/>
        <v>0</v>
      </c>
      <c r="AB108" s="5">
        <f t="shared" si="18"/>
        <v>0</v>
      </c>
      <c r="AC108" s="5">
        <f t="shared" si="19"/>
        <v>0</v>
      </c>
      <c r="AD108" s="5">
        <f t="shared" si="20"/>
        <v>0</v>
      </c>
    </row>
    <row r="109" spans="1:30" x14ac:dyDescent="0.25">
      <c r="A109" s="81"/>
      <c r="B109" s="82"/>
      <c r="C109" s="82"/>
      <c r="D109" s="81"/>
      <c r="E109" s="82"/>
      <c r="F109" s="82"/>
      <c r="G109" s="82"/>
      <c r="H109" s="82"/>
      <c r="I109" s="83"/>
      <c r="J109" s="84"/>
      <c r="K109" s="82"/>
      <c r="L109" s="83"/>
      <c r="M109" s="84"/>
      <c r="N109" s="85"/>
      <c r="O109" s="82"/>
      <c r="P109" s="82"/>
      <c r="Q109" s="82"/>
      <c r="R109" s="82"/>
      <c r="T109" s="7" t="str">
        <f t="shared" si="11"/>
        <v xml:space="preserve"> </v>
      </c>
      <c r="U109">
        <f t="shared" si="12"/>
        <v>0</v>
      </c>
      <c r="V109">
        <f t="shared" si="21"/>
        <v>0</v>
      </c>
      <c r="W109">
        <f t="shared" si="13"/>
        <v>0</v>
      </c>
      <c r="X109">
        <f t="shared" si="14"/>
        <v>0</v>
      </c>
      <c r="Y109">
        <f t="shared" si="15"/>
        <v>0</v>
      </c>
      <c r="Z109">
        <f t="shared" si="16"/>
        <v>0</v>
      </c>
      <c r="AA109">
        <f t="shared" si="17"/>
        <v>0</v>
      </c>
      <c r="AB109" s="5">
        <f t="shared" si="18"/>
        <v>0</v>
      </c>
      <c r="AC109" s="5">
        <f t="shared" si="19"/>
        <v>0</v>
      </c>
      <c r="AD109" s="5">
        <f t="shared" si="20"/>
        <v>0</v>
      </c>
    </row>
    <row r="110" spans="1:30" x14ac:dyDescent="0.25">
      <c r="A110" s="81"/>
      <c r="B110" s="82"/>
      <c r="C110" s="82"/>
      <c r="D110" s="81"/>
      <c r="E110" s="82"/>
      <c r="F110" s="82"/>
      <c r="G110" s="82"/>
      <c r="H110" s="82"/>
      <c r="I110" s="83"/>
      <c r="J110" s="84"/>
      <c r="K110" s="82"/>
      <c r="L110" s="83"/>
      <c r="M110" s="84"/>
      <c r="N110" s="85"/>
      <c r="O110" s="82"/>
      <c r="P110" s="82"/>
      <c r="Q110" s="82"/>
      <c r="R110" s="82"/>
      <c r="T110" s="7" t="str">
        <f t="shared" si="11"/>
        <v xml:space="preserve"> </v>
      </c>
      <c r="U110">
        <f t="shared" si="12"/>
        <v>0</v>
      </c>
      <c r="V110">
        <f t="shared" si="21"/>
        <v>0</v>
      </c>
      <c r="W110">
        <f t="shared" si="13"/>
        <v>0</v>
      </c>
      <c r="X110">
        <f t="shared" si="14"/>
        <v>0</v>
      </c>
      <c r="Y110">
        <f t="shared" si="15"/>
        <v>0</v>
      </c>
      <c r="Z110">
        <f t="shared" si="16"/>
        <v>0</v>
      </c>
      <c r="AA110">
        <f t="shared" si="17"/>
        <v>0</v>
      </c>
      <c r="AB110" s="5">
        <f t="shared" si="18"/>
        <v>0</v>
      </c>
      <c r="AC110" s="5">
        <f t="shared" si="19"/>
        <v>0</v>
      </c>
      <c r="AD110" s="5">
        <f t="shared" si="20"/>
        <v>0</v>
      </c>
    </row>
    <row r="111" spans="1:30" x14ac:dyDescent="0.25">
      <c r="A111" s="81"/>
      <c r="B111" s="82"/>
      <c r="C111" s="82"/>
      <c r="D111" s="81"/>
      <c r="E111" s="82"/>
      <c r="F111" s="82"/>
      <c r="G111" s="82"/>
      <c r="H111" s="82"/>
      <c r="I111" s="83"/>
      <c r="J111" s="84"/>
      <c r="K111" s="82"/>
      <c r="L111" s="83"/>
      <c r="M111" s="84"/>
      <c r="N111" s="85"/>
      <c r="O111" s="82"/>
      <c r="P111" s="82"/>
      <c r="Q111" s="82"/>
      <c r="R111" s="82"/>
      <c r="T111" s="7" t="str">
        <f t="shared" si="11"/>
        <v xml:space="preserve"> </v>
      </c>
      <c r="U111">
        <f t="shared" si="12"/>
        <v>0</v>
      </c>
      <c r="V111">
        <f t="shared" si="21"/>
        <v>0</v>
      </c>
      <c r="W111">
        <f t="shared" si="13"/>
        <v>0</v>
      </c>
      <c r="X111">
        <f t="shared" si="14"/>
        <v>0</v>
      </c>
      <c r="Y111">
        <f t="shared" si="15"/>
        <v>0</v>
      </c>
      <c r="Z111">
        <f t="shared" si="16"/>
        <v>0</v>
      </c>
      <c r="AA111">
        <f t="shared" si="17"/>
        <v>0</v>
      </c>
      <c r="AB111" s="5">
        <f t="shared" si="18"/>
        <v>0</v>
      </c>
      <c r="AC111" s="5">
        <f t="shared" si="19"/>
        <v>0</v>
      </c>
      <c r="AD111" s="5">
        <f t="shared" si="20"/>
        <v>0</v>
      </c>
    </row>
    <row r="112" spans="1:30" x14ac:dyDescent="0.25">
      <c r="A112" s="81"/>
      <c r="B112" s="82"/>
      <c r="C112" s="82"/>
      <c r="D112" s="81"/>
      <c r="E112" s="82"/>
      <c r="F112" s="82"/>
      <c r="G112" s="82"/>
      <c r="H112" s="82"/>
      <c r="I112" s="83"/>
      <c r="J112" s="84"/>
      <c r="K112" s="82"/>
      <c r="L112" s="83"/>
      <c r="M112" s="84"/>
      <c r="N112" s="85"/>
      <c r="O112" s="82"/>
      <c r="P112" s="82"/>
      <c r="Q112" s="82"/>
      <c r="R112" s="82"/>
      <c r="T112" s="7" t="str">
        <f t="shared" si="11"/>
        <v xml:space="preserve"> </v>
      </c>
      <c r="U112">
        <f t="shared" si="12"/>
        <v>0</v>
      </c>
      <c r="V112">
        <f t="shared" si="21"/>
        <v>0</v>
      </c>
      <c r="W112">
        <f t="shared" si="13"/>
        <v>0</v>
      </c>
      <c r="X112">
        <f t="shared" si="14"/>
        <v>0</v>
      </c>
      <c r="Y112">
        <f t="shared" si="15"/>
        <v>0</v>
      </c>
      <c r="Z112">
        <f t="shared" si="16"/>
        <v>0</v>
      </c>
      <c r="AA112">
        <f t="shared" si="17"/>
        <v>0</v>
      </c>
      <c r="AB112" s="5">
        <f t="shared" si="18"/>
        <v>0</v>
      </c>
      <c r="AC112" s="5">
        <f t="shared" si="19"/>
        <v>0</v>
      </c>
      <c r="AD112" s="5">
        <f t="shared" si="20"/>
        <v>0</v>
      </c>
    </row>
    <row r="113" spans="1:30" x14ac:dyDescent="0.25">
      <c r="A113" s="81"/>
      <c r="B113" s="82"/>
      <c r="C113" s="82"/>
      <c r="D113" s="81"/>
      <c r="E113" s="82"/>
      <c r="F113" s="82"/>
      <c r="G113" s="82"/>
      <c r="H113" s="82"/>
      <c r="I113" s="83"/>
      <c r="J113" s="84"/>
      <c r="K113" s="82"/>
      <c r="L113" s="83"/>
      <c r="M113" s="84"/>
      <c r="N113" s="85"/>
      <c r="O113" s="82"/>
      <c r="P113" s="82"/>
      <c r="Q113" s="82"/>
      <c r="R113" s="82"/>
      <c r="T113" s="7" t="str">
        <f t="shared" si="11"/>
        <v xml:space="preserve"> </v>
      </c>
      <c r="U113">
        <f t="shared" si="12"/>
        <v>0</v>
      </c>
      <c r="V113">
        <f t="shared" si="21"/>
        <v>0</v>
      </c>
      <c r="W113">
        <f t="shared" si="13"/>
        <v>0</v>
      </c>
      <c r="X113">
        <f t="shared" si="14"/>
        <v>0</v>
      </c>
      <c r="Y113">
        <f t="shared" si="15"/>
        <v>0</v>
      </c>
      <c r="Z113">
        <f t="shared" si="16"/>
        <v>0</v>
      </c>
      <c r="AA113">
        <f t="shared" si="17"/>
        <v>0</v>
      </c>
      <c r="AB113" s="5">
        <f t="shared" si="18"/>
        <v>0</v>
      </c>
      <c r="AC113" s="5">
        <f t="shared" si="19"/>
        <v>0</v>
      </c>
      <c r="AD113" s="5">
        <f t="shared" si="20"/>
        <v>0</v>
      </c>
    </row>
    <row r="114" spans="1:30" x14ac:dyDescent="0.25">
      <c r="A114" s="81"/>
      <c r="B114" s="82"/>
      <c r="C114" s="82"/>
      <c r="D114" s="81"/>
      <c r="E114" s="82"/>
      <c r="F114" s="82"/>
      <c r="G114" s="82"/>
      <c r="H114" s="82"/>
      <c r="I114" s="83"/>
      <c r="J114" s="84"/>
      <c r="K114" s="82"/>
      <c r="L114" s="83"/>
      <c r="M114" s="84"/>
      <c r="N114" s="85"/>
      <c r="O114" s="82"/>
      <c r="P114" s="82"/>
      <c r="Q114" s="82"/>
      <c r="R114" s="82"/>
      <c r="T114" s="7" t="str">
        <f t="shared" si="11"/>
        <v xml:space="preserve"> </v>
      </c>
      <c r="U114">
        <f t="shared" si="12"/>
        <v>0</v>
      </c>
      <c r="V114">
        <f t="shared" si="21"/>
        <v>0</v>
      </c>
      <c r="W114">
        <f t="shared" si="13"/>
        <v>0</v>
      </c>
      <c r="X114">
        <f t="shared" si="14"/>
        <v>0</v>
      </c>
      <c r="Y114">
        <f t="shared" si="15"/>
        <v>0</v>
      </c>
      <c r="Z114">
        <f t="shared" si="16"/>
        <v>0</v>
      </c>
      <c r="AA114">
        <f t="shared" si="17"/>
        <v>0</v>
      </c>
      <c r="AB114" s="5">
        <f t="shared" si="18"/>
        <v>0</v>
      </c>
      <c r="AC114" s="5">
        <f t="shared" si="19"/>
        <v>0</v>
      </c>
      <c r="AD114" s="5">
        <f t="shared" si="20"/>
        <v>0</v>
      </c>
    </row>
    <row r="115" spans="1:30" x14ac:dyDescent="0.25">
      <c r="A115" s="81"/>
      <c r="B115" s="82"/>
      <c r="C115" s="82"/>
      <c r="D115" s="81"/>
      <c r="E115" s="82"/>
      <c r="F115" s="82"/>
      <c r="G115" s="82"/>
      <c r="H115" s="82"/>
      <c r="I115" s="83"/>
      <c r="J115" s="84"/>
      <c r="K115" s="82"/>
      <c r="L115" s="83"/>
      <c r="M115" s="84"/>
      <c r="N115" s="85"/>
      <c r="O115" s="82"/>
      <c r="P115" s="82"/>
      <c r="Q115" s="82"/>
      <c r="R115" s="82"/>
      <c r="T115" s="7" t="str">
        <f t="shared" si="11"/>
        <v xml:space="preserve"> </v>
      </c>
      <c r="U115">
        <f t="shared" si="12"/>
        <v>0</v>
      </c>
      <c r="V115">
        <f t="shared" si="21"/>
        <v>0</v>
      </c>
      <c r="W115">
        <f t="shared" si="13"/>
        <v>0</v>
      </c>
      <c r="X115">
        <f t="shared" si="14"/>
        <v>0</v>
      </c>
      <c r="Y115">
        <f t="shared" si="15"/>
        <v>0</v>
      </c>
      <c r="Z115">
        <f t="shared" si="16"/>
        <v>0</v>
      </c>
      <c r="AA115">
        <f t="shared" si="17"/>
        <v>0</v>
      </c>
      <c r="AB115" s="5">
        <f t="shared" si="18"/>
        <v>0</v>
      </c>
      <c r="AC115" s="5">
        <f t="shared" si="19"/>
        <v>0</v>
      </c>
      <c r="AD115" s="5">
        <f t="shared" si="20"/>
        <v>0</v>
      </c>
    </row>
    <row r="116" spans="1:30" x14ac:dyDescent="0.25">
      <c r="A116" s="81"/>
      <c r="B116" s="82"/>
      <c r="C116" s="82"/>
      <c r="D116" s="81"/>
      <c r="E116" s="82"/>
      <c r="F116" s="82"/>
      <c r="G116" s="82"/>
      <c r="H116" s="82"/>
      <c r="I116" s="83"/>
      <c r="J116" s="84"/>
      <c r="K116" s="82"/>
      <c r="L116" s="83"/>
      <c r="M116" s="84"/>
      <c r="N116" s="85"/>
      <c r="O116" s="82"/>
      <c r="P116" s="82"/>
      <c r="Q116" s="82"/>
      <c r="R116" s="82"/>
      <c r="T116" s="7" t="str">
        <f t="shared" si="11"/>
        <v xml:space="preserve"> </v>
      </c>
      <c r="U116">
        <f t="shared" si="12"/>
        <v>0</v>
      </c>
      <c r="V116">
        <f t="shared" si="21"/>
        <v>0</v>
      </c>
      <c r="W116">
        <f t="shared" si="13"/>
        <v>0</v>
      </c>
      <c r="X116">
        <f t="shared" si="14"/>
        <v>0</v>
      </c>
      <c r="Y116">
        <f t="shared" si="15"/>
        <v>0</v>
      </c>
      <c r="Z116">
        <f t="shared" si="16"/>
        <v>0</v>
      </c>
      <c r="AA116">
        <f t="shared" si="17"/>
        <v>0</v>
      </c>
      <c r="AB116" s="5">
        <f t="shared" si="18"/>
        <v>0</v>
      </c>
      <c r="AC116" s="5">
        <f t="shared" si="19"/>
        <v>0</v>
      </c>
      <c r="AD116" s="5">
        <f t="shared" si="20"/>
        <v>0</v>
      </c>
    </row>
    <row r="117" spans="1:30" x14ac:dyDescent="0.25">
      <c r="A117" s="81"/>
      <c r="B117" s="82"/>
      <c r="C117" s="82"/>
      <c r="D117" s="81"/>
      <c r="E117" s="82"/>
      <c r="F117" s="82"/>
      <c r="G117" s="82"/>
      <c r="H117" s="82"/>
      <c r="I117" s="83"/>
      <c r="J117" s="84"/>
      <c r="K117" s="82"/>
      <c r="L117" s="83"/>
      <c r="M117" s="84"/>
      <c r="N117" s="85"/>
      <c r="O117" s="82"/>
      <c r="P117" s="82"/>
      <c r="Q117" s="82"/>
      <c r="R117" s="82"/>
      <c r="T117" s="7" t="str">
        <f t="shared" si="11"/>
        <v xml:space="preserve"> </v>
      </c>
      <c r="U117">
        <f t="shared" si="12"/>
        <v>0</v>
      </c>
      <c r="V117">
        <f t="shared" si="21"/>
        <v>0</v>
      </c>
      <c r="W117">
        <f t="shared" si="13"/>
        <v>0</v>
      </c>
      <c r="X117">
        <f t="shared" si="14"/>
        <v>0</v>
      </c>
      <c r="Y117">
        <f t="shared" si="15"/>
        <v>0</v>
      </c>
      <c r="Z117">
        <f t="shared" si="16"/>
        <v>0</v>
      </c>
      <c r="AA117">
        <f t="shared" si="17"/>
        <v>0</v>
      </c>
      <c r="AB117" s="5">
        <f t="shared" si="18"/>
        <v>0</v>
      </c>
      <c r="AC117" s="5">
        <f t="shared" si="19"/>
        <v>0</v>
      </c>
      <c r="AD117" s="5">
        <f t="shared" si="20"/>
        <v>0</v>
      </c>
    </row>
    <row r="118" spans="1:30" x14ac:dyDescent="0.25">
      <c r="A118" s="81"/>
      <c r="B118" s="82"/>
      <c r="C118" s="82"/>
      <c r="D118" s="81"/>
      <c r="E118" s="82"/>
      <c r="F118" s="82"/>
      <c r="G118" s="82"/>
      <c r="H118" s="82"/>
      <c r="I118" s="83"/>
      <c r="J118" s="84"/>
      <c r="K118" s="82"/>
      <c r="L118" s="83"/>
      <c r="M118" s="84"/>
      <c r="N118" s="85"/>
      <c r="O118" s="82"/>
      <c r="P118" s="82"/>
      <c r="Q118" s="82"/>
      <c r="R118" s="82"/>
      <c r="T118" s="7" t="str">
        <f t="shared" si="11"/>
        <v xml:space="preserve"> </v>
      </c>
      <c r="U118">
        <f t="shared" si="12"/>
        <v>0</v>
      </c>
      <c r="V118">
        <f t="shared" si="21"/>
        <v>0</v>
      </c>
      <c r="W118">
        <f t="shared" si="13"/>
        <v>0</v>
      </c>
      <c r="X118">
        <f t="shared" si="14"/>
        <v>0</v>
      </c>
      <c r="Y118">
        <f t="shared" si="15"/>
        <v>0</v>
      </c>
      <c r="Z118">
        <f t="shared" si="16"/>
        <v>0</v>
      </c>
      <c r="AA118">
        <f t="shared" si="17"/>
        <v>0</v>
      </c>
      <c r="AB118" s="5">
        <f t="shared" si="18"/>
        <v>0</v>
      </c>
      <c r="AC118" s="5">
        <f t="shared" si="19"/>
        <v>0</v>
      </c>
      <c r="AD118" s="5">
        <f t="shared" si="20"/>
        <v>0</v>
      </c>
    </row>
    <row r="119" spans="1:30" x14ac:dyDescent="0.25">
      <c r="A119" s="81"/>
      <c r="B119" s="82"/>
      <c r="C119" s="82"/>
      <c r="D119" s="81"/>
      <c r="E119" s="82"/>
      <c r="F119" s="82"/>
      <c r="G119" s="82"/>
      <c r="H119" s="82"/>
      <c r="I119" s="83"/>
      <c r="J119" s="84"/>
      <c r="K119" s="82"/>
      <c r="L119" s="83"/>
      <c r="M119" s="84"/>
      <c r="N119" s="85"/>
      <c r="O119" s="82"/>
      <c r="P119" s="82"/>
      <c r="Q119" s="82"/>
      <c r="R119" s="82"/>
      <c r="T119" s="7" t="str">
        <f t="shared" si="11"/>
        <v xml:space="preserve"> </v>
      </c>
      <c r="U119">
        <f t="shared" si="12"/>
        <v>0</v>
      </c>
      <c r="V119">
        <f t="shared" si="21"/>
        <v>0</v>
      </c>
      <c r="W119">
        <f t="shared" si="13"/>
        <v>0</v>
      </c>
      <c r="X119">
        <f t="shared" si="14"/>
        <v>0</v>
      </c>
      <c r="Y119">
        <f t="shared" si="15"/>
        <v>0</v>
      </c>
      <c r="Z119">
        <f t="shared" si="16"/>
        <v>0</v>
      </c>
      <c r="AA119">
        <f t="shared" si="17"/>
        <v>0</v>
      </c>
      <c r="AB119" s="5">
        <f t="shared" si="18"/>
        <v>0</v>
      </c>
      <c r="AC119" s="5">
        <f t="shared" si="19"/>
        <v>0</v>
      </c>
      <c r="AD119" s="5">
        <f t="shared" si="20"/>
        <v>0</v>
      </c>
    </row>
    <row r="120" spans="1:30" x14ac:dyDescent="0.25">
      <c r="A120" s="81"/>
      <c r="B120" s="82"/>
      <c r="C120" s="82"/>
      <c r="D120" s="81"/>
      <c r="E120" s="82"/>
      <c r="F120" s="82"/>
      <c r="G120" s="82"/>
      <c r="H120" s="82"/>
      <c r="I120" s="83"/>
      <c r="J120" s="84"/>
      <c r="K120" s="82"/>
      <c r="L120" s="83"/>
      <c r="M120" s="84"/>
      <c r="N120" s="85"/>
      <c r="O120" s="82"/>
      <c r="P120" s="82"/>
      <c r="Q120" s="82"/>
      <c r="R120" s="82"/>
      <c r="T120" s="7" t="str">
        <f t="shared" si="11"/>
        <v xml:space="preserve"> </v>
      </c>
      <c r="U120">
        <f t="shared" si="12"/>
        <v>0</v>
      </c>
      <c r="V120">
        <f t="shared" si="21"/>
        <v>0</v>
      </c>
      <c r="W120">
        <f t="shared" si="13"/>
        <v>0</v>
      </c>
      <c r="X120">
        <f t="shared" si="14"/>
        <v>0</v>
      </c>
      <c r="Y120">
        <f t="shared" si="15"/>
        <v>0</v>
      </c>
      <c r="Z120">
        <f t="shared" si="16"/>
        <v>0</v>
      </c>
      <c r="AA120">
        <f t="shared" si="17"/>
        <v>0</v>
      </c>
      <c r="AB120" s="5">
        <f t="shared" si="18"/>
        <v>0</v>
      </c>
      <c r="AC120" s="5">
        <f t="shared" si="19"/>
        <v>0</v>
      </c>
      <c r="AD120" s="5">
        <f t="shared" si="20"/>
        <v>0</v>
      </c>
    </row>
    <row r="121" spans="1:30" x14ac:dyDescent="0.25">
      <c r="A121" s="81"/>
      <c r="B121" s="82"/>
      <c r="C121" s="82"/>
      <c r="D121" s="81"/>
      <c r="E121" s="82"/>
      <c r="F121" s="82"/>
      <c r="G121" s="82"/>
      <c r="H121" s="82"/>
      <c r="I121" s="83"/>
      <c r="J121" s="84"/>
      <c r="K121" s="82"/>
      <c r="L121" s="83"/>
      <c r="M121" s="84"/>
      <c r="N121" s="85"/>
      <c r="O121" s="82"/>
      <c r="P121" s="82"/>
      <c r="Q121" s="82"/>
      <c r="R121" s="82"/>
      <c r="T121" s="7" t="str">
        <f t="shared" si="11"/>
        <v xml:space="preserve"> </v>
      </c>
      <c r="U121">
        <f t="shared" si="12"/>
        <v>0</v>
      </c>
      <c r="V121">
        <f t="shared" si="21"/>
        <v>0</v>
      </c>
      <c r="W121">
        <f t="shared" si="13"/>
        <v>0</v>
      </c>
      <c r="X121">
        <f t="shared" si="14"/>
        <v>0</v>
      </c>
      <c r="Y121">
        <f t="shared" si="15"/>
        <v>0</v>
      </c>
      <c r="Z121">
        <f t="shared" si="16"/>
        <v>0</v>
      </c>
      <c r="AA121">
        <f t="shared" si="17"/>
        <v>0</v>
      </c>
      <c r="AB121" s="5">
        <f t="shared" si="18"/>
        <v>0</v>
      </c>
      <c r="AC121" s="5">
        <f t="shared" si="19"/>
        <v>0</v>
      </c>
      <c r="AD121" s="5">
        <f t="shared" si="20"/>
        <v>0</v>
      </c>
    </row>
    <row r="122" spans="1:30" x14ac:dyDescent="0.25">
      <c r="A122" s="81"/>
      <c r="B122" s="82"/>
      <c r="C122" s="82"/>
      <c r="D122" s="81"/>
      <c r="E122" s="82"/>
      <c r="F122" s="82"/>
      <c r="G122" s="82"/>
      <c r="H122" s="82"/>
      <c r="I122" s="83"/>
      <c r="J122" s="84"/>
      <c r="K122" s="82"/>
      <c r="L122" s="83"/>
      <c r="M122" s="84"/>
      <c r="N122" s="85"/>
      <c r="O122" s="82"/>
      <c r="P122" s="82"/>
      <c r="Q122" s="82"/>
      <c r="R122" s="82"/>
      <c r="T122" s="7" t="str">
        <f t="shared" si="11"/>
        <v xml:space="preserve"> </v>
      </c>
      <c r="U122">
        <f t="shared" si="12"/>
        <v>0</v>
      </c>
      <c r="V122">
        <f t="shared" si="21"/>
        <v>0</v>
      </c>
      <c r="W122">
        <f t="shared" si="13"/>
        <v>0</v>
      </c>
      <c r="X122">
        <f t="shared" si="14"/>
        <v>0</v>
      </c>
      <c r="Y122">
        <f t="shared" si="15"/>
        <v>0</v>
      </c>
      <c r="Z122">
        <f t="shared" si="16"/>
        <v>0</v>
      </c>
      <c r="AA122">
        <f t="shared" si="17"/>
        <v>0</v>
      </c>
      <c r="AB122" s="5">
        <f t="shared" si="18"/>
        <v>0</v>
      </c>
      <c r="AC122" s="5">
        <f t="shared" si="19"/>
        <v>0</v>
      </c>
      <c r="AD122" s="5">
        <f t="shared" si="20"/>
        <v>0</v>
      </c>
    </row>
    <row r="123" spans="1:30" x14ac:dyDescent="0.25">
      <c r="A123" s="81"/>
      <c r="B123" s="82"/>
      <c r="C123" s="82"/>
      <c r="D123" s="81"/>
      <c r="E123" s="82"/>
      <c r="F123" s="82"/>
      <c r="G123" s="82"/>
      <c r="H123" s="82"/>
      <c r="I123" s="83"/>
      <c r="J123" s="84"/>
      <c r="K123" s="82"/>
      <c r="L123" s="83"/>
      <c r="M123" s="84"/>
      <c r="N123" s="85"/>
      <c r="O123" s="82"/>
      <c r="P123" s="82"/>
      <c r="Q123" s="82"/>
      <c r="R123" s="82"/>
      <c r="T123" s="7" t="str">
        <f t="shared" si="11"/>
        <v xml:space="preserve"> </v>
      </c>
      <c r="U123">
        <f t="shared" si="12"/>
        <v>0</v>
      </c>
      <c r="V123">
        <f t="shared" si="21"/>
        <v>0</v>
      </c>
      <c r="W123">
        <f t="shared" si="13"/>
        <v>0</v>
      </c>
      <c r="X123">
        <f t="shared" si="14"/>
        <v>0</v>
      </c>
      <c r="Y123">
        <f t="shared" si="15"/>
        <v>0</v>
      </c>
      <c r="Z123">
        <f t="shared" si="16"/>
        <v>0</v>
      </c>
      <c r="AA123">
        <f t="shared" si="17"/>
        <v>0</v>
      </c>
      <c r="AB123" s="5">
        <f t="shared" si="18"/>
        <v>0</v>
      </c>
      <c r="AC123" s="5">
        <f t="shared" si="19"/>
        <v>0</v>
      </c>
      <c r="AD123" s="5">
        <f t="shared" si="20"/>
        <v>0</v>
      </c>
    </row>
    <row r="124" spans="1:30" x14ac:dyDescent="0.25">
      <c r="A124" s="81"/>
      <c r="B124" s="82"/>
      <c r="C124" s="82"/>
      <c r="D124" s="81"/>
      <c r="E124" s="82"/>
      <c r="F124" s="82"/>
      <c r="G124" s="82"/>
      <c r="H124" s="82"/>
      <c r="I124" s="83"/>
      <c r="J124" s="84"/>
      <c r="K124" s="82"/>
      <c r="L124" s="83"/>
      <c r="M124" s="84"/>
      <c r="N124" s="85"/>
      <c r="O124" s="82"/>
      <c r="P124" s="82"/>
      <c r="Q124" s="82"/>
      <c r="R124" s="82"/>
      <c r="T124" s="7" t="str">
        <f t="shared" si="11"/>
        <v xml:space="preserve"> </v>
      </c>
      <c r="U124">
        <f t="shared" si="12"/>
        <v>0</v>
      </c>
      <c r="V124">
        <f t="shared" si="21"/>
        <v>0</v>
      </c>
      <c r="W124">
        <f t="shared" si="13"/>
        <v>0</v>
      </c>
      <c r="X124">
        <f t="shared" si="14"/>
        <v>0</v>
      </c>
      <c r="Y124">
        <f t="shared" si="15"/>
        <v>0</v>
      </c>
      <c r="Z124">
        <f t="shared" si="16"/>
        <v>0</v>
      </c>
      <c r="AA124">
        <f t="shared" si="17"/>
        <v>0</v>
      </c>
      <c r="AB124" s="5">
        <f t="shared" si="18"/>
        <v>0</v>
      </c>
      <c r="AC124" s="5">
        <f t="shared" si="19"/>
        <v>0</v>
      </c>
      <c r="AD124" s="5">
        <f t="shared" si="20"/>
        <v>0</v>
      </c>
    </row>
    <row r="125" spans="1:30" x14ac:dyDescent="0.25">
      <c r="A125" s="81"/>
      <c r="B125" s="82"/>
      <c r="C125" s="82"/>
      <c r="D125" s="81"/>
      <c r="E125" s="82"/>
      <c r="F125" s="82"/>
      <c r="G125" s="82"/>
      <c r="H125" s="82"/>
      <c r="I125" s="83"/>
      <c r="J125" s="84"/>
      <c r="K125" s="82"/>
      <c r="L125" s="83"/>
      <c r="M125" s="84"/>
      <c r="N125" s="85"/>
      <c r="O125" s="82"/>
      <c r="P125" s="82"/>
      <c r="Q125" s="82"/>
      <c r="R125" s="82"/>
      <c r="T125" s="7" t="str">
        <f t="shared" si="11"/>
        <v xml:space="preserve"> </v>
      </c>
      <c r="U125">
        <f t="shared" si="12"/>
        <v>0</v>
      </c>
      <c r="V125">
        <f t="shared" si="21"/>
        <v>0</v>
      </c>
      <c r="W125">
        <f t="shared" si="13"/>
        <v>0</v>
      </c>
      <c r="X125">
        <f t="shared" si="14"/>
        <v>0</v>
      </c>
      <c r="Y125">
        <f t="shared" si="15"/>
        <v>0</v>
      </c>
      <c r="Z125">
        <f t="shared" si="16"/>
        <v>0</v>
      </c>
      <c r="AA125">
        <f t="shared" si="17"/>
        <v>0</v>
      </c>
      <c r="AB125" s="5">
        <f t="shared" si="18"/>
        <v>0</v>
      </c>
      <c r="AC125" s="5">
        <f t="shared" si="19"/>
        <v>0</v>
      </c>
      <c r="AD125" s="5">
        <f t="shared" si="20"/>
        <v>0</v>
      </c>
    </row>
    <row r="126" spans="1:30" x14ac:dyDescent="0.25">
      <c r="A126" s="81"/>
      <c r="B126" s="82"/>
      <c r="C126" s="82"/>
      <c r="D126" s="81"/>
      <c r="E126" s="82"/>
      <c r="F126" s="82"/>
      <c r="G126" s="82"/>
      <c r="H126" s="82"/>
      <c r="I126" s="83"/>
      <c r="J126" s="84"/>
      <c r="K126" s="82"/>
      <c r="L126" s="83"/>
      <c r="M126" s="84"/>
      <c r="N126" s="85"/>
      <c r="O126" s="82"/>
      <c r="P126" s="82"/>
      <c r="Q126" s="82"/>
      <c r="R126" s="82"/>
      <c r="T126" s="7" t="str">
        <f t="shared" si="11"/>
        <v xml:space="preserve"> </v>
      </c>
      <c r="U126">
        <f t="shared" si="12"/>
        <v>0</v>
      </c>
      <c r="V126">
        <f t="shared" si="21"/>
        <v>0</v>
      </c>
      <c r="W126">
        <f t="shared" si="13"/>
        <v>0</v>
      </c>
      <c r="X126">
        <f t="shared" si="14"/>
        <v>0</v>
      </c>
      <c r="Y126">
        <f t="shared" si="15"/>
        <v>0</v>
      </c>
      <c r="Z126">
        <f t="shared" si="16"/>
        <v>0</v>
      </c>
      <c r="AA126">
        <f t="shared" si="17"/>
        <v>0</v>
      </c>
      <c r="AB126" s="5">
        <f t="shared" si="18"/>
        <v>0</v>
      </c>
      <c r="AC126" s="5">
        <f t="shared" si="19"/>
        <v>0</v>
      </c>
      <c r="AD126" s="5">
        <f t="shared" si="20"/>
        <v>0</v>
      </c>
    </row>
    <row r="127" spans="1:30" x14ac:dyDescent="0.25">
      <c r="A127" s="81"/>
      <c r="B127" s="82"/>
      <c r="C127" s="82"/>
      <c r="D127" s="81"/>
      <c r="E127" s="82"/>
      <c r="F127" s="82"/>
      <c r="G127" s="82"/>
      <c r="H127" s="82"/>
      <c r="I127" s="83"/>
      <c r="J127" s="84"/>
      <c r="K127" s="82"/>
      <c r="L127" s="83"/>
      <c r="M127" s="84"/>
      <c r="N127" s="85"/>
      <c r="O127" s="82"/>
      <c r="P127" s="82"/>
      <c r="Q127" s="82"/>
      <c r="R127" s="82"/>
      <c r="T127" s="7" t="str">
        <f t="shared" si="11"/>
        <v xml:space="preserve"> </v>
      </c>
      <c r="U127">
        <f t="shared" si="12"/>
        <v>0</v>
      </c>
      <c r="V127">
        <f t="shared" si="21"/>
        <v>0</v>
      </c>
      <c r="W127">
        <f t="shared" si="13"/>
        <v>0</v>
      </c>
      <c r="X127">
        <f t="shared" si="14"/>
        <v>0</v>
      </c>
      <c r="Y127">
        <f t="shared" si="15"/>
        <v>0</v>
      </c>
      <c r="Z127">
        <f t="shared" si="16"/>
        <v>0</v>
      </c>
      <c r="AA127">
        <f t="shared" si="17"/>
        <v>0</v>
      </c>
      <c r="AB127" s="5">
        <f t="shared" si="18"/>
        <v>0</v>
      </c>
      <c r="AC127" s="5">
        <f t="shared" si="19"/>
        <v>0</v>
      </c>
      <c r="AD127" s="5">
        <f t="shared" si="20"/>
        <v>0</v>
      </c>
    </row>
    <row r="128" spans="1:30" x14ac:dyDescent="0.25">
      <c r="A128" s="81"/>
      <c r="B128" s="82"/>
      <c r="C128" s="82"/>
      <c r="D128" s="81"/>
      <c r="E128" s="82"/>
      <c r="F128" s="82"/>
      <c r="G128" s="82"/>
      <c r="H128" s="82"/>
      <c r="I128" s="83"/>
      <c r="J128" s="84"/>
      <c r="K128" s="82"/>
      <c r="L128" s="83"/>
      <c r="M128" s="84"/>
      <c r="N128" s="85"/>
      <c r="O128" s="82"/>
      <c r="P128" s="82"/>
      <c r="Q128" s="82"/>
      <c r="R128" s="82"/>
      <c r="T128" s="7" t="str">
        <f t="shared" si="11"/>
        <v xml:space="preserve"> </v>
      </c>
      <c r="U128">
        <f t="shared" si="12"/>
        <v>0</v>
      </c>
      <c r="V128">
        <f t="shared" si="21"/>
        <v>0</v>
      </c>
      <c r="W128">
        <f t="shared" si="13"/>
        <v>0</v>
      </c>
      <c r="X128">
        <f t="shared" si="14"/>
        <v>0</v>
      </c>
      <c r="Y128">
        <f t="shared" si="15"/>
        <v>0</v>
      </c>
      <c r="Z128">
        <f t="shared" si="16"/>
        <v>0</v>
      </c>
      <c r="AA128">
        <f t="shared" si="17"/>
        <v>0</v>
      </c>
      <c r="AB128" s="5">
        <f t="shared" si="18"/>
        <v>0</v>
      </c>
      <c r="AC128" s="5">
        <f t="shared" si="19"/>
        <v>0</v>
      </c>
      <c r="AD128" s="5">
        <f t="shared" si="20"/>
        <v>0</v>
      </c>
    </row>
    <row r="129" spans="1:30" x14ac:dyDescent="0.25">
      <c r="A129" s="81"/>
      <c r="B129" s="82"/>
      <c r="C129" s="82"/>
      <c r="D129" s="81"/>
      <c r="E129" s="82"/>
      <c r="F129" s="82"/>
      <c r="G129" s="82"/>
      <c r="H129" s="82"/>
      <c r="I129" s="83"/>
      <c r="J129" s="84"/>
      <c r="K129" s="82"/>
      <c r="L129" s="83"/>
      <c r="M129" s="84"/>
      <c r="N129" s="85"/>
      <c r="O129" s="82"/>
      <c r="P129" s="82"/>
      <c r="Q129" s="82"/>
      <c r="R129" s="82"/>
      <c r="T129" s="7" t="str">
        <f t="shared" si="11"/>
        <v xml:space="preserve"> </v>
      </c>
      <c r="U129">
        <f t="shared" si="12"/>
        <v>0</v>
      </c>
      <c r="V129">
        <f t="shared" si="21"/>
        <v>0</v>
      </c>
      <c r="W129">
        <f t="shared" si="13"/>
        <v>0</v>
      </c>
      <c r="X129">
        <f t="shared" si="14"/>
        <v>0</v>
      </c>
      <c r="Y129">
        <f t="shared" si="15"/>
        <v>0</v>
      </c>
      <c r="Z129">
        <f t="shared" si="16"/>
        <v>0</v>
      </c>
      <c r="AA129">
        <f t="shared" si="17"/>
        <v>0</v>
      </c>
      <c r="AB129" s="5">
        <f t="shared" si="18"/>
        <v>0</v>
      </c>
      <c r="AC129" s="5">
        <f t="shared" si="19"/>
        <v>0</v>
      </c>
      <c r="AD129" s="5">
        <f t="shared" si="20"/>
        <v>0</v>
      </c>
    </row>
    <row r="130" spans="1:30" x14ac:dyDescent="0.25">
      <c r="A130" s="81"/>
      <c r="B130" s="82"/>
      <c r="C130" s="82"/>
      <c r="D130" s="81"/>
      <c r="E130" s="82"/>
      <c r="F130" s="82"/>
      <c r="G130" s="82"/>
      <c r="H130" s="82"/>
      <c r="I130" s="83"/>
      <c r="J130" s="84"/>
      <c r="K130" s="82"/>
      <c r="L130" s="83"/>
      <c r="M130" s="84"/>
      <c r="N130" s="85"/>
      <c r="O130" s="82"/>
      <c r="P130" s="82"/>
      <c r="Q130" s="82"/>
      <c r="R130" s="82"/>
      <c r="T130" s="7" t="str">
        <f t="shared" si="11"/>
        <v xml:space="preserve"> </v>
      </c>
      <c r="U130">
        <f t="shared" si="12"/>
        <v>0</v>
      </c>
      <c r="V130">
        <f t="shared" si="21"/>
        <v>0</v>
      </c>
      <c r="W130">
        <f t="shared" si="13"/>
        <v>0</v>
      </c>
      <c r="X130">
        <f t="shared" si="14"/>
        <v>0</v>
      </c>
      <c r="Y130">
        <f t="shared" si="15"/>
        <v>0</v>
      </c>
      <c r="Z130">
        <f t="shared" si="16"/>
        <v>0</v>
      </c>
      <c r="AA130">
        <f t="shared" si="17"/>
        <v>0</v>
      </c>
      <c r="AB130" s="5">
        <f t="shared" si="18"/>
        <v>0</v>
      </c>
      <c r="AC130" s="5">
        <f t="shared" si="19"/>
        <v>0</v>
      </c>
      <c r="AD130" s="5">
        <f t="shared" si="20"/>
        <v>0</v>
      </c>
    </row>
    <row r="131" spans="1:30" x14ac:dyDescent="0.25">
      <c r="A131" s="81"/>
      <c r="B131" s="82"/>
      <c r="C131" s="82"/>
      <c r="D131" s="81"/>
      <c r="E131" s="82"/>
      <c r="F131" s="82"/>
      <c r="G131" s="82"/>
      <c r="H131" s="82"/>
      <c r="I131" s="83"/>
      <c r="J131" s="84"/>
      <c r="K131" s="82"/>
      <c r="L131" s="83"/>
      <c r="M131" s="84"/>
      <c r="N131" s="85"/>
      <c r="O131" s="82"/>
      <c r="P131" s="82"/>
      <c r="Q131" s="82"/>
      <c r="R131" s="82"/>
      <c r="T131" s="7" t="str">
        <f t="shared" si="11"/>
        <v xml:space="preserve"> </v>
      </c>
      <c r="U131">
        <f t="shared" si="12"/>
        <v>0</v>
      </c>
      <c r="V131">
        <f t="shared" si="21"/>
        <v>0</v>
      </c>
      <c r="W131">
        <f t="shared" si="13"/>
        <v>0</v>
      </c>
      <c r="X131">
        <f t="shared" si="14"/>
        <v>0</v>
      </c>
      <c r="Y131">
        <f t="shared" si="15"/>
        <v>0</v>
      </c>
      <c r="Z131">
        <f t="shared" si="16"/>
        <v>0</v>
      </c>
      <c r="AA131">
        <f t="shared" si="17"/>
        <v>0</v>
      </c>
      <c r="AB131" s="5">
        <f t="shared" si="18"/>
        <v>0</v>
      </c>
      <c r="AC131" s="5">
        <f t="shared" si="19"/>
        <v>0</v>
      </c>
      <c r="AD131" s="5">
        <f t="shared" si="20"/>
        <v>0</v>
      </c>
    </row>
    <row r="132" spans="1:30" x14ac:dyDescent="0.25">
      <c r="A132" s="81"/>
      <c r="B132" s="82"/>
      <c r="C132" s="82"/>
      <c r="D132" s="81"/>
      <c r="E132" s="82"/>
      <c r="F132" s="82"/>
      <c r="G132" s="82"/>
      <c r="H132" s="82"/>
      <c r="I132" s="83"/>
      <c r="J132" s="84"/>
      <c r="K132" s="82"/>
      <c r="L132" s="83"/>
      <c r="M132" s="84"/>
      <c r="N132" s="85"/>
      <c r="O132" s="82"/>
      <c r="P132" s="82"/>
      <c r="Q132" s="82"/>
      <c r="R132" s="82"/>
      <c r="T132" s="7" t="str">
        <f t="shared" ref="T132:T195" si="22">IF(L132=0," ",MONTH(L132))</f>
        <v xml:space="preserve"> </v>
      </c>
      <c r="U132">
        <f t="shared" ref="U132:U195" si="23">COUNT(B132)</f>
        <v>0</v>
      </c>
      <c r="V132">
        <f t="shared" si="21"/>
        <v>0</v>
      </c>
      <c r="W132">
        <f t="shared" ref="W132:W195" si="24">U132-V132</f>
        <v>0</v>
      </c>
      <c r="X132">
        <f t="shared" ref="X132:X195" si="25">U132-Y132</f>
        <v>0</v>
      </c>
      <c r="Y132">
        <f t="shared" ref="Y132:Y195" si="26">IF(F132=TRUE,1,0)</f>
        <v>0</v>
      </c>
      <c r="Z132">
        <f t="shared" ref="Z132:Z195" si="27">U132-AA132</f>
        <v>0</v>
      </c>
      <c r="AA132">
        <f t="shared" ref="AA132:AA195" si="28">IF(O132&lt;0,1,0)</f>
        <v>0</v>
      </c>
      <c r="AB132" s="5">
        <f t="shared" ref="AB132:AB195" si="29">IF(Z132=1,O132,0)</f>
        <v>0</v>
      </c>
      <c r="AC132" s="5">
        <f t="shared" ref="AC132:AC195" si="30">A132</f>
        <v>0</v>
      </c>
      <c r="AD132" s="5">
        <f t="shared" ref="AD132:AD195" si="31">IF(AA132=1,O132,0)</f>
        <v>0</v>
      </c>
    </row>
    <row r="133" spans="1:30" x14ac:dyDescent="0.25">
      <c r="A133" s="81"/>
      <c r="B133" s="82"/>
      <c r="C133" s="82"/>
      <c r="D133" s="81"/>
      <c r="E133" s="82"/>
      <c r="F133" s="82"/>
      <c r="G133" s="82"/>
      <c r="H133" s="82"/>
      <c r="I133" s="83"/>
      <c r="J133" s="84"/>
      <c r="K133" s="82"/>
      <c r="L133" s="83"/>
      <c r="M133" s="84"/>
      <c r="N133" s="85"/>
      <c r="O133" s="82"/>
      <c r="P133" s="82"/>
      <c r="Q133" s="82"/>
      <c r="R133" s="82"/>
      <c r="T133" s="7" t="str">
        <f t="shared" si="22"/>
        <v xml:space="preserve"> </v>
      </c>
      <c r="U133">
        <f t="shared" si="23"/>
        <v>0</v>
      </c>
      <c r="V133">
        <f t="shared" ref="V133:V196" si="32">IF(E133=TRUE,1,0)</f>
        <v>0</v>
      </c>
      <c r="W133">
        <f t="shared" si="24"/>
        <v>0</v>
      </c>
      <c r="X133">
        <f t="shared" si="25"/>
        <v>0</v>
      </c>
      <c r="Y133">
        <f t="shared" si="26"/>
        <v>0</v>
      </c>
      <c r="Z133">
        <f t="shared" si="27"/>
        <v>0</v>
      </c>
      <c r="AA133">
        <f t="shared" si="28"/>
        <v>0</v>
      </c>
      <c r="AB133" s="5">
        <f t="shared" si="29"/>
        <v>0</v>
      </c>
      <c r="AC133" s="5">
        <f t="shared" si="30"/>
        <v>0</v>
      </c>
      <c r="AD133" s="5">
        <f t="shared" si="31"/>
        <v>0</v>
      </c>
    </row>
    <row r="134" spans="1:30" x14ac:dyDescent="0.25">
      <c r="A134" s="81"/>
      <c r="B134" s="82"/>
      <c r="C134" s="82"/>
      <c r="D134" s="81"/>
      <c r="E134" s="82"/>
      <c r="F134" s="82"/>
      <c r="G134" s="82"/>
      <c r="H134" s="82"/>
      <c r="I134" s="83"/>
      <c r="J134" s="84"/>
      <c r="K134" s="82"/>
      <c r="L134" s="83"/>
      <c r="M134" s="84"/>
      <c r="N134" s="85"/>
      <c r="O134" s="82"/>
      <c r="P134" s="82"/>
      <c r="Q134" s="82"/>
      <c r="R134" s="82"/>
      <c r="T134" s="7" t="str">
        <f t="shared" si="22"/>
        <v xml:space="preserve"> </v>
      </c>
      <c r="U134">
        <f t="shared" si="23"/>
        <v>0</v>
      </c>
      <c r="V134">
        <f t="shared" si="32"/>
        <v>0</v>
      </c>
      <c r="W134">
        <f t="shared" si="24"/>
        <v>0</v>
      </c>
      <c r="X134">
        <f t="shared" si="25"/>
        <v>0</v>
      </c>
      <c r="Y134">
        <f t="shared" si="26"/>
        <v>0</v>
      </c>
      <c r="Z134">
        <f t="shared" si="27"/>
        <v>0</v>
      </c>
      <c r="AA134">
        <f t="shared" si="28"/>
        <v>0</v>
      </c>
      <c r="AB134" s="5">
        <f t="shared" si="29"/>
        <v>0</v>
      </c>
      <c r="AC134" s="5">
        <f t="shared" si="30"/>
        <v>0</v>
      </c>
      <c r="AD134" s="5">
        <f t="shared" si="31"/>
        <v>0</v>
      </c>
    </row>
    <row r="135" spans="1:30" x14ac:dyDescent="0.25">
      <c r="A135" s="81"/>
      <c r="B135" s="82"/>
      <c r="C135" s="82"/>
      <c r="D135" s="81"/>
      <c r="E135" s="82"/>
      <c r="F135" s="82"/>
      <c r="G135" s="82"/>
      <c r="H135" s="82"/>
      <c r="I135" s="83"/>
      <c r="J135" s="84"/>
      <c r="K135" s="82"/>
      <c r="L135" s="83"/>
      <c r="M135" s="84"/>
      <c r="N135" s="85"/>
      <c r="O135" s="82"/>
      <c r="P135" s="82"/>
      <c r="Q135" s="82"/>
      <c r="R135" s="82"/>
      <c r="T135" s="7" t="str">
        <f t="shared" si="22"/>
        <v xml:space="preserve"> </v>
      </c>
      <c r="U135">
        <f t="shared" si="23"/>
        <v>0</v>
      </c>
      <c r="V135">
        <f t="shared" si="32"/>
        <v>0</v>
      </c>
      <c r="W135">
        <f t="shared" si="24"/>
        <v>0</v>
      </c>
      <c r="X135">
        <f t="shared" si="25"/>
        <v>0</v>
      </c>
      <c r="Y135">
        <f t="shared" si="26"/>
        <v>0</v>
      </c>
      <c r="Z135">
        <f t="shared" si="27"/>
        <v>0</v>
      </c>
      <c r="AA135">
        <f t="shared" si="28"/>
        <v>0</v>
      </c>
      <c r="AB135" s="5">
        <f t="shared" si="29"/>
        <v>0</v>
      </c>
      <c r="AC135" s="5">
        <f t="shared" si="30"/>
        <v>0</v>
      </c>
      <c r="AD135" s="5">
        <f t="shared" si="31"/>
        <v>0</v>
      </c>
    </row>
    <row r="136" spans="1:30" x14ac:dyDescent="0.25">
      <c r="A136" s="81"/>
      <c r="B136" s="82"/>
      <c r="C136" s="82"/>
      <c r="D136" s="81"/>
      <c r="E136" s="82"/>
      <c r="F136" s="82"/>
      <c r="G136" s="82"/>
      <c r="H136" s="82"/>
      <c r="I136" s="83"/>
      <c r="J136" s="84"/>
      <c r="K136" s="82"/>
      <c r="L136" s="83"/>
      <c r="M136" s="84"/>
      <c r="N136" s="85"/>
      <c r="O136" s="82"/>
      <c r="P136" s="82"/>
      <c r="Q136" s="82"/>
      <c r="R136" s="82"/>
      <c r="T136" s="7" t="str">
        <f t="shared" si="22"/>
        <v xml:space="preserve"> </v>
      </c>
      <c r="U136">
        <f t="shared" si="23"/>
        <v>0</v>
      </c>
      <c r="V136">
        <f t="shared" si="32"/>
        <v>0</v>
      </c>
      <c r="W136">
        <f t="shared" si="24"/>
        <v>0</v>
      </c>
      <c r="X136">
        <f t="shared" si="25"/>
        <v>0</v>
      </c>
      <c r="Y136">
        <f t="shared" si="26"/>
        <v>0</v>
      </c>
      <c r="Z136">
        <f t="shared" si="27"/>
        <v>0</v>
      </c>
      <c r="AA136">
        <f t="shared" si="28"/>
        <v>0</v>
      </c>
      <c r="AB136" s="5">
        <f t="shared" si="29"/>
        <v>0</v>
      </c>
      <c r="AC136" s="5">
        <f t="shared" si="30"/>
        <v>0</v>
      </c>
      <c r="AD136" s="5">
        <f t="shared" si="31"/>
        <v>0</v>
      </c>
    </row>
    <row r="137" spans="1:30" x14ac:dyDescent="0.25">
      <c r="A137" s="81"/>
      <c r="B137" s="82"/>
      <c r="C137" s="82"/>
      <c r="D137" s="81"/>
      <c r="E137" s="82"/>
      <c r="F137" s="82"/>
      <c r="G137" s="82"/>
      <c r="H137" s="82"/>
      <c r="I137" s="83"/>
      <c r="J137" s="84"/>
      <c r="K137" s="82"/>
      <c r="L137" s="83"/>
      <c r="M137" s="84"/>
      <c r="N137" s="85"/>
      <c r="O137" s="82"/>
      <c r="P137" s="82"/>
      <c r="Q137" s="82"/>
      <c r="R137" s="82"/>
      <c r="T137" s="7" t="str">
        <f t="shared" si="22"/>
        <v xml:space="preserve"> </v>
      </c>
      <c r="U137">
        <f t="shared" si="23"/>
        <v>0</v>
      </c>
      <c r="V137">
        <f t="shared" si="32"/>
        <v>0</v>
      </c>
      <c r="W137">
        <f t="shared" si="24"/>
        <v>0</v>
      </c>
      <c r="X137">
        <f t="shared" si="25"/>
        <v>0</v>
      </c>
      <c r="Y137">
        <f t="shared" si="26"/>
        <v>0</v>
      </c>
      <c r="Z137">
        <f t="shared" si="27"/>
        <v>0</v>
      </c>
      <c r="AA137">
        <f t="shared" si="28"/>
        <v>0</v>
      </c>
      <c r="AB137" s="5">
        <f t="shared" si="29"/>
        <v>0</v>
      </c>
      <c r="AC137" s="5">
        <f t="shared" si="30"/>
        <v>0</v>
      </c>
      <c r="AD137" s="5">
        <f t="shared" si="31"/>
        <v>0</v>
      </c>
    </row>
    <row r="138" spans="1:30" x14ac:dyDescent="0.25">
      <c r="A138" s="81"/>
      <c r="B138" s="82"/>
      <c r="C138" s="82"/>
      <c r="D138" s="81"/>
      <c r="E138" s="82"/>
      <c r="F138" s="82"/>
      <c r="G138" s="82"/>
      <c r="H138" s="82"/>
      <c r="I138" s="83"/>
      <c r="J138" s="84"/>
      <c r="K138" s="82"/>
      <c r="L138" s="83"/>
      <c r="M138" s="84"/>
      <c r="N138" s="85"/>
      <c r="O138" s="82"/>
      <c r="P138" s="82"/>
      <c r="Q138" s="82"/>
      <c r="R138" s="82"/>
      <c r="T138" s="7" t="str">
        <f t="shared" si="22"/>
        <v xml:space="preserve"> </v>
      </c>
      <c r="U138">
        <f t="shared" si="23"/>
        <v>0</v>
      </c>
      <c r="V138">
        <f t="shared" si="32"/>
        <v>0</v>
      </c>
      <c r="W138">
        <f t="shared" si="24"/>
        <v>0</v>
      </c>
      <c r="X138">
        <f t="shared" si="25"/>
        <v>0</v>
      </c>
      <c r="Y138">
        <f t="shared" si="26"/>
        <v>0</v>
      </c>
      <c r="Z138">
        <f t="shared" si="27"/>
        <v>0</v>
      </c>
      <c r="AA138">
        <f t="shared" si="28"/>
        <v>0</v>
      </c>
      <c r="AB138" s="5">
        <f t="shared" si="29"/>
        <v>0</v>
      </c>
      <c r="AC138" s="5">
        <f t="shared" si="30"/>
        <v>0</v>
      </c>
      <c r="AD138" s="5">
        <f t="shared" si="31"/>
        <v>0</v>
      </c>
    </row>
    <row r="139" spans="1:30" x14ac:dyDescent="0.25">
      <c r="A139" s="81"/>
      <c r="B139" s="82"/>
      <c r="C139" s="82"/>
      <c r="D139" s="81"/>
      <c r="E139" s="82"/>
      <c r="F139" s="82"/>
      <c r="G139" s="82"/>
      <c r="H139" s="82"/>
      <c r="I139" s="83"/>
      <c r="J139" s="84"/>
      <c r="K139" s="82"/>
      <c r="L139" s="83"/>
      <c r="M139" s="84"/>
      <c r="N139" s="85"/>
      <c r="O139" s="82"/>
      <c r="P139" s="82"/>
      <c r="Q139" s="82"/>
      <c r="R139" s="82"/>
      <c r="T139" s="7" t="str">
        <f t="shared" si="22"/>
        <v xml:space="preserve"> </v>
      </c>
      <c r="U139">
        <f t="shared" si="23"/>
        <v>0</v>
      </c>
      <c r="V139">
        <f t="shared" si="32"/>
        <v>0</v>
      </c>
      <c r="W139">
        <f t="shared" si="24"/>
        <v>0</v>
      </c>
      <c r="X139">
        <f t="shared" si="25"/>
        <v>0</v>
      </c>
      <c r="Y139">
        <f t="shared" si="26"/>
        <v>0</v>
      </c>
      <c r="Z139">
        <f t="shared" si="27"/>
        <v>0</v>
      </c>
      <c r="AA139">
        <f t="shared" si="28"/>
        <v>0</v>
      </c>
      <c r="AB139" s="5">
        <f t="shared" si="29"/>
        <v>0</v>
      </c>
      <c r="AC139" s="5">
        <f t="shared" si="30"/>
        <v>0</v>
      </c>
      <c r="AD139" s="5">
        <f t="shared" si="31"/>
        <v>0</v>
      </c>
    </row>
    <row r="140" spans="1:30" x14ac:dyDescent="0.25">
      <c r="A140" s="81"/>
      <c r="B140" s="82"/>
      <c r="C140" s="82"/>
      <c r="D140" s="81"/>
      <c r="E140" s="82"/>
      <c r="F140" s="82"/>
      <c r="G140" s="82"/>
      <c r="H140" s="82"/>
      <c r="I140" s="83"/>
      <c r="J140" s="84"/>
      <c r="K140" s="82"/>
      <c r="L140" s="83"/>
      <c r="M140" s="84"/>
      <c r="N140" s="85"/>
      <c r="O140" s="82"/>
      <c r="P140" s="82"/>
      <c r="Q140" s="82"/>
      <c r="R140" s="82"/>
      <c r="T140" s="7" t="str">
        <f t="shared" si="22"/>
        <v xml:space="preserve"> </v>
      </c>
      <c r="U140">
        <f t="shared" si="23"/>
        <v>0</v>
      </c>
      <c r="V140">
        <f t="shared" si="32"/>
        <v>0</v>
      </c>
      <c r="W140">
        <f t="shared" si="24"/>
        <v>0</v>
      </c>
      <c r="X140">
        <f t="shared" si="25"/>
        <v>0</v>
      </c>
      <c r="Y140">
        <f t="shared" si="26"/>
        <v>0</v>
      </c>
      <c r="Z140">
        <f t="shared" si="27"/>
        <v>0</v>
      </c>
      <c r="AA140">
        <f t="shared" si="28"/>
        <v>0</v>
      </c>
      <c r="AB140" s="5">
        <f t="shared" si="29"/>
        <v>0</v>
      </c>
      <c r="AC140" s="5">
        <f t="shared" si="30"/>
        <v>0</v>
      </c>
      <c r="AD140" s="5">
        <f t="shared" si="31"/>
        <v>0</v>
      </c>
    </row>
    <row r="141" spans="1:30" x14ac:dyDescent="0.25">
      <c r="A141" s="81"/>
      <c r="B141" s="82"/>
      <c r="C141" s="82"/>
      <c r="D141" s="81"/>
      <c r="E141" s="82"/>
      <c r="F141" s="82"/>
      <c r="G141" s="82"/>
      <c r="H141" s="82"/>
      <c r="I141" s="83"/>
      <c r="J141" s="84"/>
      <c r="K141" s="82"/>
      <c r="L141" s="83"/>
      <c r="M141" s="84"/>
      <c r="N141" s="85"/>
      <c r="O141" s="82"/>
      <c r="P141" s="82"/>
      <c r="Q141" s="82"/>
      <c r="R141" s="82"/>
      <c r="T141" s="7" t="str">
        <f t="shared" si="22"/>
        <v xml:space="preserve"> </v>
      </c>
      <c r="U141">
        <f t="shared" si="23"/>
        <v>0</v>
      </c>
      <c r="V141">
        <f t="shared" si="32"/>
        <v>0</v>
      </c>
      <c r="W141">
        <f t="shared" si="24"/>
        <v>0</v>
      </c>
      <c r="X141">
        <f t="shared" si="25"/>
        <v>0</v>
      </c>
      <c r="Y141">
        <f t="shared" si="26"/>
        <v>0</v>
      </c>
      <c r="Z141">
        <f t="shared" si="27"/>
        <v>0</v>
      </c>
      <c r="AA141">
        <f t="shared" si="28"/>
        <v>0</v>
      </c>
      <c r="AB141" s="5">
        <f t="shared" si="29"/>
        <v>0</v>
      </c>
      <c r="AC141" s="5">
        <f t="shared" si="30"/>
        <v>0</v>
      </c>
      <c r="AD141" s="5">
        <f t="shared" si="31"/>
        <v>0</v>
      </c>
    </row>
    <row r="142" spans="1:30" x14ac:dyDescent="0.25">
      <c r="A142" s="81"/>
      <c r="B142" s="82"/>
      <c r="C142" s="82"/>
      <c r="D142" s="81"/>
      <c r="E142" s="82"/>
      <c r="F142" s="82"/>
      <c r="G142" s="82"/>
      <c r="H142" s="82"/>
      <c r="I142" s="83"/>
      <c r="J142" s="84"/>
      <c r="K142" s="82"/>
      <c r="L142" s="83"/>
      <c r="M142" s="84"/>
      <c r="N142" s="85"/>
      <c r="O142" s="82"/>
      <c r="P142" s="82"/>
      <c r="Q142" s="82"/>
      <c r="R142" s="82"/>
      <c r="T142" s="7" t="str">
        <f t="shared" si="22"/>
        <v xml:space="preserve"> </v>
      </c>
      <c r="U142">
        <f t="shared" si="23"/>
        <v>0</v>
      </c>
      <c r="V142">
        <f t="shared" si="32"/>
        <v>0</v>
      </c>
      <c r="W142">
        <f t="shared" si="24"/>
        <v>0</v>
      </c>
      <c r="X142">
        <f t="shared" si="25"/>
        <v>0</v>
      </c>
      <c r="Y142">
        <f t="shared" si="26"/>
        <v>0</v>
      </c>
      <c r="Z142">
        <f t="shared" si="27"/>
        <v>0</v>
      </c>
      <c r="AA142">
        <f t="shared" si="28"/>
        <v>0</v>
      </c>
      <c r="AB142" s="5">
        <f t="shared" si="29"/>
        <v>0</v>
      </c>
      <c r="AC142" s="5">
        <f t="shared" si="30"/>
        <v>0</v>
      </c>
      <c r="AD142" s="5">
        <f t="shared" si="31"/>
        <v>0</v>
      </c>
    </row>
    <row r="143" spans="1:30" x14ac:dyDescent="0.25">
      <c r="A143" s="81"/>
      <c r="B143" s="82"/>
      <c r="C143" s="82"/>
      <c r="D143" s="81"/>
      <c r="E143" s="82"/>
      <c r="F143" s="82"/>
      <c r="G143" s="82"/>
      <c r="H143" s="82"/>
      <c r="I143" s="83"/>
      <c r="J143" s="84"/>
      <c r="K143" s="82"/>
      <c r="L143" s="83"/>
      <c r="M143" s="84"/>
      <c r="N143" s="85"/>
      <c r="O143" s="82"/>
      <c r="P143" s="82"/>
      <c r="Q143" s="82"/>
      <c r="R143" s="82"/>
      <c r="T143" s="7" t="str">
        <f t="shared" si="22"/>
        <v xml:space="preserve"> </v>
      </c>
      <c r="U143">
        <f t="shared" si="23"/>
        <v>0</v>
      </c>
      <c r="V143">
        <f t="shared" si="32"/>
        <v>0</v>
      </c>
      <c r="W143">
        <f t="shared" si="24"/>
        <v>0</v>
      </c>
      <c r="X143">
        <f t="shared" si="25"/>
        <v>0</v>
      </c>
      <c r="Y143">
        <f t="shared" si="26"/>
        <v>0</v>
      </c>
      <c r="Z143">
        <f t="shared" si="27"/>
        <v>0</v>
      </c>
      <c r="AA143">
        <f t="shared" si="28"/>
        <v>0</v>
      </c>
      <c r="AB143" s="5">
        <f t="shared" si="29"/>
        <v>0</v>
      </c>
      <c r="AC143" s="5">
        <f t="shared" si="30"/>
        <v>0</v>
      </c>
      <c r="AD143" s="5">
        <f t="shared" si="31"/>
        <v>0</v>
      </c>
    </row>
    <row r="144" spans="1:30" x14ac:dyDescent="0.25">
      <c r="A144" s="81"/>
      <c r="B144" s="82"/>
      <c r="C144" s="82"/>
      <c r="D144" s="81"/>
      <c r="E144" s="82"/>
      <c r="F144" s="82"/>
      <c r="G144" s="82"/>
      <c r="H144" s="82"/>
      <c r="I144" s="83"/>
      <c r="J144" s="84"/>
      <c r="K144" s="82"/>
      <c r="L144" s="83"/>
      <c r="M144" s="84"/>
      <c r="N144" s="85"/>
      <c r="O144" s="82"/>
      <c r="P144" s="82"/>
      <c r="Q144" s="82"/>
      <c r="R144" s="82"/>
      <c r="T144" s="7" t="str">
        <f t="shared" si="22"/>
        <v xml:space="preserve"> </v>
      </c>
      <c r="U144">
        <f t="shared" si="23"/>
        <v>0</v>
      </c>
      <c r="V144">
        <f t="shared" si="32"/>
        <v>0</v>
      </c>
      <c r="W144">
        <f t="shared" si="24"/>
        <v>0</v>
      </c>
      <c r="X144">
        <f t="shared" si="25"/>
        <v>0</v>
      </c>
      <c r="Y144">
        <f t="shared" si="26"/>
        <v>0</v>
      </c>
      <c r="Z144">
        <f t="shared" si="27"/>
        <v>0</v>
      </c>
      <c r="AA144">
        <f t="shared" si="28"/>
        <v>0</v>
      </c>
      <c r="AB144" s="5">
        <f t="shared" si="29"/>
        <v>0</v>
      </c>
      <c r="AC144" s="5">
        <f t="shared" si="30"/>
        <v>0</v>
      </c>
      <c r="AD144" s="5">
        <f t="shared" si="31"/>
        <v>0</v>
      </c>
    </row>
    <row r="145" spans="1:30" x14ac:dyDescent="0.25">
      <c r="A145" s="81"/>
      <c r="B145" s="82"/>
      <c r="C145" s="82"/>
      <c r="D145" s="81"/>
      <c r="E145" s="82"/>
      <c r="F145" s="82"/>
      <c r="G145" s="82"/>
      <c r="H145" s="82"/>
      <c r="I145" s="83"/>
      <c r="J145" s="84"/>
      <c r="K145" s="82"/>
      <c r="L145" s="83"/>
      <c r="M145" s="84"/>
      <c r="N145" s="85"/>
      <c r="O145" s="82"/>
      <c r="P145" s="82"/>
      <c r="Q145" s="82"/>
      <c r="R145" s="82"/>
      <c r="T145" s="7" t="str">
        <f t="shared" si="22"/>
        <v xml:space="preserve"> </v>
      </c>
      <c r="U145">
        <f t="shared" si="23"/>
        <v>0</v>
      </c>
      <c r="V145">
        <f t="shared" si="32"/>
        <v>0</v>
      </c>
      <c r="W145">
        <f t="shared" si="24"/>
        <v>0</v>
      </c>
      <c r="X145">
        <f t="shared" si="25"/>
        <v>0</v>
      </c>
      <c r="Y145">
        <f t="shared" si="26"/>
        <v>0</v>
      </c>
      <c r="Z145">
        <f t="shared" si="27"/>
        <v>0</v>
      </c>
      <c r="AA145">
        <f t="shared" si="28"/>
        <v>0</v>
      </c>
      <c r="AB145" s="5">
        <f t="shared" si="29"/>
        <v>0</v>
      </c>
      <c r="AC145" s="5">
        <f t="shared" si="30"/>
        <v>0</v>
      </c>
      <c r="AD145" s="5">
        <f t="shared" si="31"/>
        <v>0</v>
      </c>
    </row>
    <row r="146" spans="1:30" x14ac:dyDescent="0.25">
      <c r="A146" s="81"/>
      <c r="B146" s="82"/>
      <c r="C146" s="82"/>
      <c r="D146" s="81"/>
      <c r="E146" s="82"/>
      <c r="F146" s="82"/>
      <c r="G146" s="82"/>
      <c r="H146" s="82"/>
      <c r="I146" s="83"/>
      <c r="J146" s="84"/>
      <c r="K146" s="82"/>
      <c r="L146" s="83"/>
      <c r="M146" s="84"/>
      <c r="N146" s="85"/>
      <c r="O146" s="82"/>
      <c r="P146" s="82"/>
      <c r="Q146" s="82"/>
      <c r="R146" s="82"/>
      <c r="T146" s="7" t="str">
        <f t="shared" si="22"/>
        <v xml:space="preserve"> </v>
      </c>
      <c r="U146">
        <f t="shared" si="23"/>
        <v>0</v>
      </c>
      <c r="V146">
        <f t="shared" si="32"/>
        <v>0</v>
      </c>
      <c r="W146">
        <f t="shared" si="24"/>
        <v>0</v>
      </c>
      <c r="X146">
        <f t="shared" si="25"/>
        <v>0</v>
      </c>
      <c r="Y146">
        <f t="shared" si="26"/>
        <v>0</v>
      </c>
      <c r="Z146">
        <f t="shared" si="27"/>
        <v>0</v>
      </c>
      <c r="AA146">
        <f t="shared" si="28"/>
        <v>0</v>
      </c>
      <c r="AB146" s="5">
        <f t="shared" si="29"/>
        <v>0</v>
      </c>
      <c r="AC146" s="5">
        <f t="shared" si="30"/>
        <v>0</v>
      </c>
      <c r="AD146" s="5">
        <f t="shared" si="31"/>
        <v>0</v>
      </c>
    </row>
    <row r="147" spans="1:30" x14ac:dyDescent="0.25">
      <c r="A147" s="81"/>
      <c r="B147" s="82"/>
      <c r="C147" s="82"/>
      <c r="D147" s="81"/>
      <c r="E147" s="82"/>
      <c r="F147" s="82"/>
      <c r="G147" s="82"/>
      <c r="H147" s="82"/>
      <c r="I147" s="83"/>
      <c r="J147" s="84"/>
      <c r="K147" s="82"/>
      <c r="L147" s="83"/>
      <c r="M147" s="84"/>
      <c r="N147" s="85"/>
      <c r="O147" s="82"/>
      <c r="P147" s="82"/>
      <c r="Q147" s="82"/>
      <c r="R147" s="82"/>
      <c r="T147" s="7" t="str">
        <f t="shared" si="22"/>
        <v xml:space="preserve"> </v>
      </c>
      <c r="U147">
        <f t="shared" si="23"/>
        <v>0</v>
      </c>
      <c r="V147">
        <f t="shared" si="32"/>
        <v>0</v>
      </c>
      <c r="W147">
        <f t="shared" si="24"/>
        <v>0</v>
      </c>
      <c r="X147">
        <f t="shared" si="25"/>
        <v>0</v>
      </c>
      <c r="Y147">
        <f t="shared" si="26"/>
        <v>0</v>
      </c>
      <c r="Z147">
        <f t="shared" si="27"/>
        <v>0</v>
      </c>
      <c r="AA147">
        <f t="shared" si="28"/>
        <v>0</v>
      </c>
      <c r="AB147" s="5">
        <f t="shared" si="29"/>
        <v>0</v>
      </c>
      <c r="AC147" s="5">
        <f t="shared" si="30"/>
        <v>0</v>
      </c>
      <c r="AD147" s="5">
        <f t="shared" si="31"/>
        <v>0</v>
      </c>
    </row>
    <row r="148" spans="1:30" x14ac:dyDescent="0.25">
      <c r="A148" s="81"/>
      <c r="B148" s="82"/>
      <c r="C148" s="82"/>
      <c r="D148" s="81"/>
      <c r="E148" s="82"/>
      <c r="F148" s="82"/>
      <c r="G148" s="82"/>
      <c r="H148" s="82"/>
      <c r="I148" s="83"/>
      <c r="J148" s="84"/>
      <c r="K148" s="82"/>
      <c r="L148" s="83"/>
      <c r="M148" s="84"/>
      <c r="N148" s="85"/>
      <c r="O148" s="82"/>
      <c r="P148" s="82"/>
      <c r="Q148" s="82"/>
      <c r="R148" s="82"/>
      <c r="T148" s="7" t="str">
        <f t="shared" si="22"/>
        <v xml:space="preserve"> </v>
      </c>
      <c r="U148">
        <f t="shared" si="23"/>
        <v>0</v>
      </c>
      <c r="V148">
        <f t="shared" si="32"/>
        <v>0</v>
      </c>
      <c r="W148">
        <f t="shared" si="24"/>
        <v>0</v>
      </c>
      <c r="X148">
        <f t="shared" si="25"/>
        <v>0</v>
      </c>
      <c r="Y148">
        <f t="shared" si="26"/>
        <v>0</v>
      </c>
      <c r="Z148">
        <f t="shared" si="27"/>
        <v>0</v>
      </c>
      <c r="AA148">
        <f t="shared" si="28"/>
        <v>0</v>
      </c>
      <c r="AB148" s="5">
        <f t="shared" si="29"/>
        <v>0</v>
      </c>
      <c r="AC148" s="5">
        <f t="shared" si="30"/>
        <v>0</v>
      </c>
      <c r="AD148" s="5">
        <f t="shared" si="31"/>
        <v>0</v>
      </c>
    </row>
    <row r="149" spans="1:30" x14ac:dyDescent="0.25">
      <c r="A149" s="81"/>
      <c r="B149" s="82"/>
      <c r="C149" s="82"/>
      <c r="D149" s="81"/>
      <c r="E149" s="82"/>
      <c r="F149" s="82"/>
      <c r="G149" s="82"/>
      <c r="H149" s="82"/>
      <c r="I149" s="83"/>
      <c r="J149" s="84"/>
      <c r="K149" s="82"/>
      <c r="L149" s="83"/>
      <c r="M149" s="84"/>
      <c r="N149" s="85"/>
      <c r="O149" s="82"/>
      <c r="P149" s="82"/>
      <c r="Q149" s="82"/>
      <c r="R149" s="82"/>
      <c r="T149" s="7" t="str">
        <f t="shared" si="22"/>
        <v xml:space="preserve"> </v>
      </c>
      <c r="U149">
        <f t="shared" si="23"/>
        <v>0</v>
      </c>
      <c r="V149">
        <f t="shared" si="32"/>
        <v>0</v>
      </c>
      <c r="W149">
        <f t="shared" si="24"/>
        <v>0</v>
      </c>
      <c r="X149">
        <f t="shared" si="25"/>
        <v>0</v>
      </c>
      <c r="Y149">
        <f t="shared" si="26"/>
        <v>0</v>
      </c>
      <c r="Z149">
        <f t="shared" si="27"/>
        <v>0</v>
      </c>
      <c r="AA149">
        <f t="shared" si="28"/>
        <v>0</v>
      </c>
      <c r="AB149" s="5">
        <f t="shared" si="29"/>
        <v>0</v>
      </c>
      <c r="AC149" s="5">
        <f t="shared" si="30"/>
        <v>0</v>
      </c>
      <c r="AD149" s="5">
        <f t="shared" si="31"/>
        <v>0</v>
      </c>
    </row>
    <row r="150" spans="1:30" x14ac:dyDescent="0.25">
      <c r="A150" s="81"/>
      <c r="B150" s="82"/>
      <c r="C150" s="82"/>
      <c r="D150" s="81"/>
      <c r="E150" s="82"/>
      <c r="F150" s="82"/>
      <c r="G150" s="82"/>
      <c r="H150" s="82"/>
      <c r="I150" s="83"/>
      <c r="J150" s="84"/>
      <c r="K150" s="82"/>
      <c r="L150" s="83"/>
      <c r="M150" s="84"/>
      <c r="N150" s="85"/>
      <c r="O150" s="82"/>
      <c r="P150" s="82"/>
      <c r="Q150" s="82"/>
      <c r="R150" s="82"/>
      <c r="T150" s="7" t="str">
        <f t="shared" si="22"/>
        <v xml:space="preserve"> </v>
      </c>
      <c r="U150">
        <f t="shared" si="23"/>
        <v>0</v>
      </c>
      <c r="V150">
        <f t="shared" si="32"/>
        <v>0</v>
      </c>
      <c r="W150">
        <f t="shared" si="24"/>
        <v>0</v>
      </c>
      <c r="X150">
        <f t="shared" si="25"/>
        <v>0</v>
      </c>
      <c r="Y150">
        <f t="shared" si="26"/>
        <v>0</v>
      </c>
      <c r="Z150">
        <f t="shared" si="27"/>
        <v>0</v>
      </c>
      <c r="AA150">
        <f t="shared" si="28"/>
        <v>0</v>
      </c>
      <c r="AB150" s="5">
        <f t="shared" si="29"/>
        <v>0</v>
      </c>
      <c r="AC150" s="5">
        <f t="shared" si="30"/>
        <v>0</v>
      </c>
      <c r="AD150" s="5">
        <f t="shared" si="31"/>
        <v>0</v>
      </c>
    </row>
    <row r="151" spans="1:30" x14ac:dyDescent="0.25">
      <c r="A151" s="81"/>
      <c r="B151" s="82"/>
      <c r="C151" s="82"/>
      <c r="D151" s="81"/>
      <c r="E151" s="82"/>
      <c r="F151" s="82"/>
      <c r="G151" s="82"/>
      <c r="H151" s="82"/>
      <c r="I151" s="83"/>
      <c r="J151" s="84"/>
      <c r="K151" s="82"/>
      <c r="L151" s="83"/>
      <c r="M151" s="84"/>
      <c r="N151" s="85"/>
      <c r="O151" s="82"/>
      <c r="P151" s="82"/>
      <c r="Q151" s="82"/>
      <c r="R151" s="82"/>
      <c r="T151" s="7" t="str">
        <f t="shared" si="22"/>
        <v xml:space="preserve"> </v>
      </c>
      <c r="U151">
        <f t="shared" si="23"/>
        <v>0</v>
      </c>
      <c r="V151">
        <f t="shared" si="32"/>
        <v>0</v>
      </c>
      <c r="W151">
        <f t="shared" si="24"/>
        <v>0</v>
      </c>
      <c r="X151">
        <f t="shared" si="25"/>
        <v>0</v>
      </c>
      <c r="Y151">
        <f t="shared" si="26"/>
        <v>0</v>
      </c>
      <c r="Z151">
        <f t="shared" si="27"/>
        <v>0</v>
      </c>
      <c r="AA151">
        <f t="shared" si="28"/>
        <v>0</v>
      </c>
      <c r="AB151" s="5">
        <f t="shared" si="29"/>
        <v>0</v>
      </c>
      <c r="AC151" s="5">
        <f t="shared" si="30"/>
        <v>0</v>
      </c>
      <c r="AD151" s="5">
        <f t="shared" si="31"/>
        <v>0</v>
      </c>
    </row>
    <row r="152" spans="1:30" x14ac:dyDescent="0.25">
      <c r="A152" s="81"/>
      <c r="B152" s="82"/>
      <c r="C152" s="82"/>
      <c r="D152" s="81"/>
      <c r="E152" s="82"/>
      <c r="F152" s="82"/>
      <c r="G152" s="82"/>
      <c r="H152" s="82"/>
      <c r="I152" s="83"/>
      <c r="J152" s="84"/>
      <c r="K152" s="82"/>
      <c r="L152" s="83"/>
      <c r="M152" s="84"/>
      <c r="N152" s="85"/>
      <c r="O152" s="82"/>
      <c r="P152" s="82"/>
      <c r="Q152" s="82"/>
      <c r="R152" s="82"/>
      <c r="T152" s="7" t="str">
        <f t="shared" si="22"/>
        <v xml:space="preserve"> </v>
      </c>
      <c r="U152">
        <f t="shared" si="23"/>
        <v>0</v>
      </c>
      <c r="V152">
        <f t="shared" si="32"/>
        <v>0</v>
      </c>
      <c r="W152">
        <f t="shared" si="24"/>
        <v>0</v>
      </c>
      <c r="X152">
        <f t="shared" si="25"/>
        <v>0</v>
      </c>
      <c r="Y152">
        <f t="shared" si="26"/>
        <v>0</v>
      </c>
      <c r="Z152">
        <f t="shared" si="27"/>
        <v>0</v>
      </c>
      <c r="AA152">
        <f t="shared" si="28"/>
        <v>0</v>
      </c>
      <c r="AB152" s="5">
        <f t="shared" si="29"/>
        <v>0</v>
      </c>
      <c r="AC152" s="5">
        <f t="shared" si="30"/>
        <v>0</v>
      </c>
      <c r="AD152" s="5">
        <f t="shared" si="31"/>
        <v>0</v>
      </c>
    </row>
    <row r="153" spans="1:30" x14ac:dyDescent="0.25">
      <c r="A153" s="81"/>
      <c r="B153" s="82"/>
      <c r="C153" s="82"/>
      <c r="D153" s="81"/>
      <c r="E153" s="82"/>
      <c r="F153" s="82"/>
      <c r="G153" s="82"/>
      <c r="H153" s="82"/>
      <c r="I153" s="83"/>
      <c r="J153" s="84"/>
      <c r="K153" s="82"/>
      <c r="L153" s="83"/>
      <c r="M153" s="84"/>
      <c r="N153" s="85"/>
      <c r="O153" s="82"/>
      <c r="P153" s="82"/>
      <c r="Q153" s="82"/>
      <c r="R153" s="82"/>
      <c r="T153" s="7" t="str">
        <f t="shared" si="22"/>
        <v xml:space="preserve"> </v>
      </c>
      <c r="U153">
        <f t="shared" si="23"/>
        <v>0</v>
      </c>
      <c r="V153">
        <f t="shared" si="32"/>
        <v>0</v>
      </c>
      <c r="W153">
        <f t="shared" si="24"/>
        <v>0</v>
      </c>
      <c r="X153">
        <f t="shared" si="25"/>
        <v>0</v>
      </c>
      <c r="Y153">
        <f t="shared" si="26"/>
        <v>0</v>
      </c>
      <c r="Z153">
        <f t="shared" si="27"/>
        <v>0</v>
      </c>
      <c r="AA153">
        <f t="shared" si="28"/>
        <v>0</v>
      </c>
      <c r="AB153" s="5">
        <f t="shared" si="29"/>
        <v>0</v>
      </c>
      <c r="AC153" s="5">
        <f t="shared" si="30"/>
        <v>0</v>
      </c>
      <c r="AD153" s="5">
        <f t="shared" si="31"/>
        <v>0</v>
      </c>
    </row>
    <row r="154" spans="1:30" x14ac:dyDescent="0.25">
      <c r="A154" s="81"/>
      <c r="B154" s="82"/>
      <c r="C154" s="82"/>
      <c r="D154" s="81"/>
      <c r="E154" s="82"/>
      <c r="F154" s="82"/>
      <c r="G154" s="82"/>
      <c r="H154" s="82"/>
      <c r="I154" s="83"/>
      <c r="J154" s="84"/>
      <c r="K154" s="82"/>
      <c r="L154" s="83"/>
      <c r="M154" s="84"/>
      <c r="N154" s="85"/>
      <c r="O154" s="82"/>
      <c r="P154" s="82"/>
      <c r="Q154" s="82"/>
      <c r="R154" s="82"/>
      <c r="T154" s="7" t="str">
        <f t="shared" si="22"/>
        <v xml:space="preserve"> </v>
      </c>
      <c r="U154">
        <f t="shared" si="23"/>
        <v>0</v>
      </c>
      <c r="V154">
        <f t="shared" si="32"/>
        <v>0</v>
      </c>
      <c r="W154">
        <f t="shared" si="24"/>
        <v>0</v>
      </c>
      <c r="X154">
        <f t="shared" si="25"/>
        <v>0</v>
      </c>
      <c r="Y154">
        <f t="shared" si="26"/>
        <v>0</v>
      </c>
      <c r="Z154">
        <f t="shared" si="27"/>
        <v>0</v>
      </c>
      <c r="AA154">
        <f t="shared" si="28"/>
        <v>0</v>
      </c>
      <c r="AB154" s="5">
        <f t="shared" si="29"/>
        <v>0</v>
      </c>
      <c r="AC154" s="5">
        <f t="shared" si="30"/>
        <v>0</v>
      </c>
      <c r="AD154" s="5">
        <f t="shared" si="31"/>
        <v>0</v>
      </c>
    </row>
    <row r="155" spans="1:30" x14ac:dyDescent="0.25">
      <c r="A155" s="81"/>
      <c r="B155" s="82"/>
      <c r="C155" s="82"/>
      <c r="D155" s="81"/>
      <c r="E155" s="82"/>
      <c r="F155" s="82"/>
      <c r="G155" s="82"/>
      <c r="H155" s="82"/>
      <c r="I155" s="83"/>
      <c r="J155" s="84"/>
      <c r="K155" s="82"/>
      <c r="L155" s="83"/>
      <c r="M155" s="84"/>
      <c r="N155" s="85"/>
      <c r="O155" s="82"/>
      <c r="P155" s="82"/>
      <c r="Q155" s="82"/>
      <c r="R155" s="82"/>
      <c r="T155" s="7" t="str">
        <f t="shared" si="22"/>
        <v xml:space="preserve"> </v>
      </c>
      <c r="U155">
        <f t="shared" si="23"/>
        <v>0</v>
      </c>
      <c r="V155">
        <f t="shared" si="32"/>
        <v>0</v>
      </c>
      <c r="W155">
        <f t="shared" si="24"/>
        <v>0</v>
      </c>
      <c r="X155">
        <f t="shared" si="25"/>
        <v>0</v>
      </c>
      <c r="Y155">
        <f t="shared" si="26"/>
        <v>0</v>
      </c>
      <c r="Z155">
        <f t="shared" si="27"/>
        <v>0</v>
      </c>
      <c r="AA155">
        <f t="shared" si="28"/>
        <v>0</v>
      </c>
      <c r="AB155" s="5">
        <f t="shared" si="29"/>
        <v>0</v>
      </c>
      <c r="AC155" s="5">
        <f t="shared" si="30"/>
        <v>0</v>
      </c>
      <c r="AD155" s="5">
        <f t="shared" si="31"/>
        <v>0</v>
      </c>
    </row>
    <row r="156" spans="1:30" x14ac:dyDescent="0.25">
      <c r="A156" s="81"/>
      <c r="B156" s="82"/>
      <c r="C156" s="82"/>
      <c r="D156" s="81"/>
      <c r="E156" s="82"/>
      <c r="F156" s="82"/>
      <c r="G156" s="82"/>
      <c r="H156" s="82"/>
      <c r="I156" s="83"/>
      <c r="J156" s="84"/>
      <c r="K156" s="82"/>
      <c r="L156" s="83"/>
      <c r="M156" s="84"/>
      <c r="N156" s="85"/>
      <c r="O156" s="82"/>
      <c r="P156" s="82"/>
      <c r="Q156" s="82"/>
      <c r="R156" s="82"/>
      <c r="T156" s="7" t="str">
        <f t="shared" si="22"/>
        <v xml:space="preserve"> </v>
      </c>
      <c r="U156">
        <f t="shared" si="23"/>
        <v>0</v>
      </c>
      <c r="V156">
        <f t="shared" si="32"/>
        <v>0</v>
      </c>
      <c r="W156">
        <f t="shared" si="24"/>
        <v>0</v>
      </c>
      <c r="X156">
        <f t="shared" si="25"/>
        <v>0</v>
      </c>
      <c r="Y156">
        <f t="shared" si="26"/>
        <v>0</v>
      </c>
      <c r="Z156">
        <f t="shared" si="27"/>
        <v>0</v>
      </c>
      <c r="AA156">
        <f t="shared" si="28"/>
        <v>0</v>
      </c>
      <c r="AB156" s="5">
        <f t="shared" si="29"/>
        <v>0</v>
      </c>
      <c r="AC156" s="5">
        <f t="shared" si="30"/>
        <v>0</v>
      </c>
      <c r="AD156" s="5">
        <f t="shared" si="31"/>
        <v>0</v>
      </c>
    </row>
    <row r="157" spans="1:30" x14ac:dyDescent="0.25">
      <c r="A157" s="81"/>
      <c r="B157" s="82"/>
      <c r="C157" s="82"/>
      <c r="D157" s="81"/>
      <c r="E157" s="82"/>
      <c r="F157" s="82"/>
      <c r="G157" s="82"/>
      <c r="H157" s="82"/>
      <c r="I157" s="83"/>
      <c r="J157" s="84"/>
      <c r="K157" s="82"/>
      <c r="L157" s="83"/>
      <c r="M157" s="84"/>
      <c r="N157" s="85"/>
      <c r="O157" s="82"/>
      <c r="P157" s="82"/>
      <c r="Q157" s="82"/>
      <c r="R157" s="82"/>
      <c r="T157" s="7" t="str">
        <f t="shared" si="22"/>
        <v xml:space="preserve"> </v>
      </c>
      <c r="U157">
        <f t="shared" si="23"/>
        <v>0</v>
      </c>
      <c r="V157">
        <f t="shared" si="32"/>
        <v>0</v>
      </c>
      <c r="W157">
        <f t="shared" si="24"/>
        <v>0</v>
      </c>
      <c r="X157">
        <f t="shared" si="25"/>
        <v>0</v>
      </c>
      <c r="Y157">
        <f t="shared" si="26"/>
        <v>0</v>
      </c>
      <c r="Z157">
        <f t="shared" si="27"/>
        <v>0</v>
      </c>
      <c r="AA157">
        <f t="shared" si="28"/>
        <v>0</v>
      </c>
      <c r="AB157" s="5">
        <f t="shared" si="29"/>
        <v>0</v>
      </c>
      <c r="AC157" s="5">
        <f t="shared" si="30"/>
        <v>0</v>
      </c>
      <c r="AD157" s="5">
        <f t="shared" si="31"/>
        <v>0</v>
      </c>
    </row>
    <row r="158" spans="1:30" x14ac:dyDescent="0.25">
      <c r="A158" s="81"/>
      <c r="B158" s="82"/>
      <c r="C158" s="82"/>
      <c r="D158" s="81"/>
      <c r="E158" s="82"/>
      <c r="F158" s="82"/>
      <c r="G158" s="82"/>
      <c r="H158" s="82"/>
      <c r="I158" s="83"/>
      <c r="J158" s="84"/>
      <c r="K158" s="82"/>
      <c r="L158" s="83"/>
      <c r="M158" s="84"/>
      <c r="N158" s="85"/>
      <c r="O158" s="82"/>
      <c r="P158" s="82"/>
      <c r="Q158" s="82"/>
      <c r="R158" s="82"/>
      <c r="T158" s="7" t="str">
        <f t="shared" si="22"/>
        <v xml:space="preserve"> </v>
      </c>
      <c r="U158">
        <f t="shared" si="23"/>
        <v>0</v>
      </c>
      <c r="V158">
        <f t="shared" si="32"/>
        <v>0</v>
      </c>
      <c r="W158">
        <f t="shared" si="24"/>
        <v>0</v>
      </c>
      <c r="X158">
        <f t="shared" si="25"/>
        <v>0</v>
      </c>
      <c r="Y158">
        <f t="shared" si="26"/>
        <v>0</v>
      </c>
      <c r="Z158">
        <f t="shared" si="27"/>
        <v>0</v>
      </c>
      <c r="AA158">
        <f t="shared" si="28"/>
        <v>0</v>
      </c>
      <c r="AB158" s="5">
        <f t="shared" si="29"/>
        <v>0</v>
      </c>
      <c r="AC158" s="5">
        <f t="shared" si="30"/>
        <v>0</v>
      </c>
      <c r="AD158" s="5">
        <f t="shared" si="31"/>
        <v>0</v>
      </c>
    </row>
    <row r="159" spans="1:30" x14ac:dyDescent="0.25">
      <c r="A159" s="81"/>
      <c r="B159" s="82"/>
      <c r="C159" s="82"/>
      <c r="D159" s="81"/>
      <c r="E159" s="82"/>
      <c r="F159" s="82"/>
      <c r="G159" s="82"/>
      <c r="H159" s="82"/>
      <c r="I159" s="83"/>
      <c r="J159" s="84"/>
      <c r="K159" s="82"/>
      <c r="L159" s="83"/>
      <c r="M159" s="84"/>
      <c r="N159" s="85"/>
      <c r="O159" s="82"/>
      <c r="P159" s="82"/>
      <c r="Q159" s="82"/>
      <c r="R159" s="82"/>
      <c r="T159" s="7" t="str">
        <f t="shared" si="22"/>
        <v xml:space="preserve"> </v>
      </c>
      <c r="U159">
        <f t="shared" si="23"/>
        <v>0</v>
      </c>
      <c r="V159">
        <f t="shared" si="32"/>
        <v>0</v>
      </c>
      <c r="W159">
        <f t="shared" si="24"/>
        <v>0</v>
      </c>
      <c r="X159">
        <f t="shared" si="25"/>
        <v>0</v>
      </c>
      <c r="Y159">
        <f t="shared" si="26"/>
        <v>0</v>
      </c>
      <c r="Z159">
        <f t="shared" si="27"/>
        <v>0</v>
      </c>
      <c r="AA159">
        <f t="shared" si="28"/>
        <v>0</v>
      </c>
      <c r="AB159" s="5">
        <f t="shared" si="29"/>
        <v>0</v>
      </c>
      <c r="AC159" s="5">
        <f t="shared" si="30"/>
        <v>0</v>
      </c>
      <c r="AD159" s="5">
        <f t="shared" si="31"/>
        <v>0</v>
      </c>
    </row>
    <row r="160" spans="1:30" x14ac:dyDescent="0.25">
      <c r="A160" s="81"/>
      <c r="B160" s="82"/>
      <c r="C160" s="82"/>
      <c r="D160" s="81"/>
      <c r="E160" s="82"/>
      <c r="F160" s="82"/>
      <c r="G160" s="82"/>
      <c r="H160" s="82"/>
      <c r="I160" s="83"/>
      <c r="J160" s="84"/>
      <c r="K160" s="82"/>
      <c r="L160" s="83"/>
      <c r="M160" s="84"/>
      <c r="N160" s="85"/>
      <c r="O160" s="82"/>
      <c r="P160" s="82"/>
      <c r="Q160" s="82"/>
      <c r="R160" s="82"/>
      <c r="T160" s="7" t="str">
        <f t="shared" si="22"/>
        <v xml:space="preserve"> </v>
      </c>
      <c r="U160">
        <f t="shared" si="23"/>
        <v>0</v>
      </c>
      <c r="V160">
        <f t="shared" si="32"/>
        <v>0</v>
      </c>
      <c r="W160">
        <f t="shared" si="24"/>
        <v>0</v>
      </c>
      <c r="X160">
        <f t="shared" si="25"/>
        <v>0</v>
      </c>
      <c r="Y160">
        <f t="shared" si="26"/>
        <v>0</v>
      </c>
      <c r="Z160">
        <f t="shared" si="27"/>
        <v>0</v>
      </c>
      <c r="AA160">
        <f t="shared" si="28"/>
        <v>0</v>
      </c>
      <c r="AB160" s="5">
        <f t="shared" si="29"/>
        <v>0</v>
      </c>
      <c r="AC160" s="5">
        <f t="shared" si="30"/>
        <v>0</v>
      </c>
      <c r="AD160" s="5">
        <f t="shared" si="31"/>
        <v>0</v>
      </c>
    </row>
    <row r="161" spans="1:30" x14ac:dyDescent="0.25">
      <c r="A161" s="81"/>
      <c r="B161" s="82"/>
      <c r="C161" s="82"/>
      <c r="D161" s="81"/>
      <c r="E161" s="82"/>
      <c r="F161" s="82"/>
      <c r="G161" s="82"/>
      <c r="H161" s="82"/>
      <c r="I161" s="83"/>
      <c r="J161" s="84"/>
      <c r="K161" s="82"/>
      <c r="L161" s="83"/>
      <c r="M161" s="84"/>
      <c r="N161" s="85"/>
      <c r="O161" s="82"/>
      <c r="P161" s="82"/>
      <c r="Q161" s="82"/>
      <c r="R161" s="82"/>
      <c r="T161" s="7" t="str">
        <f t="shared" si="22"/>
        <v xml:space="preserve"> </v>
      </c>
      <c r="U161">
        <f t="shared" si="23"/>
        <v>0</v>
      </c>
      <c r="V161">
        <f t="shared" si="32"/>
        <v>0</v>
      </c>
      <c r="W161">
        <f t="shared" si="24"/>
        <v>0</v>
      </c>
      <c r="X161">
        <f t="shared" si="25"/>
        <v>0</v>
      </c>
      <c r="Y161">
        <f t="shared" si="26"/>
        <v>0</v>
      </c>
      <c r="Z161">
        <f t="shared" si="27"/>
        <v>0</v>
      </c>
      <c r="AA161">
        <f t="shared" si="28"/>
        <v>0</v>
      </c>
      <c r="AB161" s="5">
        <f t="shared" si="29"/>
        <v>0</v>
      </c>
      <c r="AC161" s="5">
        <f t="shared" si="30"/>
        <v>0</v>
      </c>
      <c r="AD161" s="5">
        <f t="shared" si="31"/>
        <v>0</v>
      </c>
    </row>
    <row r="162" spans="1:30" x14ac:dyDescent="0.25">
      <c r="A162" s="81"/>
      <c r="B162" s="82"/>
      <c r="C162" s="82"/>
      <c r="D162" s="81"/>
      <c r="E162" s="82"/>
      <c r="F162" s="82"/>
      <c r="G162" s="82"/>
      <c r="H162" s="82"/>
      <c r="I162" s="83"/>
      <c r="J162" s="84"/>
      <c r="K162" s="82"/>
      <c r="L162" s="83"/>
      <c r="M162" s="84"/>
      <c r="N162" s="85"/>
      <c r="O162" s="82"/>
      <c r="P162" s="82"/>
      <c r="Q162" s="82"/>
      <c r="R162" s="82"/>
      <c r="T162" s="7" t="str">
        <f t="shared" si="22"/>
        <v xml:space="preserve"> </v>
      </c>
      <c r="U162">
        <f t="shared" si="23"/>
        <v>0</v>
      </c>
      <c r="V162">
        <f t="shared" si="32"/>
        <v>0</v>
      </c>
      <c r="W162">
        <f t="shared" si="24"/>
        <v>0</v>
      </c>
      <c r="X162">
        <f t="shared" si="25"/>
        <v>0</v>
      </c>
      <c r="Y162">
        <f t="shared" si="26"/>
        <v>0</v>
      </c>
      <c r="Z162">
        <f t="shared" si="27"/>
        <v>0</v>
      </c>
      <c r="AA162">
        <f t="shared" si="28"/>
        <v>0</v>
      </c>
      <c r="AB162" s="5">
        <f t="shared" si="29"/>
        <v>0</v>
      </c>
      <c r="AC162" s="5">
        <f t="shared" si="30"/>
        <v>0</v>
      </c>
      <c r="AD162" s="5">
        <f t="shared" si="31"/>
        <v>0</v>
      </c>
    </row>
    <row r="163" spans="1:30" x14ac:dyDescent="0.25">
      <c r="A163" s="81"/>
      <c r="B163" s="82"/>
      <c r="C163" s="82"/>
      <c r="D163" s="81"/>
      <c r="E163" s="82"/>
      <c r="F163" s="82"/>
      <c r="G163" s="82"/>
      <c r="H163" s="82"/>
      <c r="I163" s="83"/>
      <c r="J163" s="84"/>
      <c r="K163" s="82"/>
      <c r="L163" s="83"/>
      <c r="M163" s="84"/>
      <c r="N163" s="85"/>
      <c r="O163" s="82"/>
      <c r="P163" s="82"/>
      <c r="Q163" s="82"/>
      <c r="R163" s="82"/>
      <c r="T163" s="7" t="str">
        <f t="shared" si="22"/>
        <v xml:space="preserve"> </v>
      </c>
      <c r="U163">
        <f t="shared" si="23"/>
        <v>0</v>
      </c>
      <c r="V163">
        <f t="shared" si="32"/>
        <v>0</v>
      </c>
      <c r="W163">
        <f t="shared" si="24"/>
        <v>0</v>
      </c>
      <c r="X163">
        <f t="shared" si="25"/>
        <v>0</v>
      </c>
      <c r="Y163">
        <f t="shared" si="26"/>
        <v>0</v>
      </c>
      <c r="Z163">
        <f t="shared" si="27"/>
        <v>0</v>
      </c>
      <c r="AA163">
        <f t="shared" si="28"/>
        <v>0</v>
      </c>
      <c r="AB163" s="5">
        <f t="shared" si="29"/>
        <v>0</v>
      </c>
      <c r="AC163" s="5">
        <f t="shared" si="30"/>
        <v>0</v>
      </c>
      <c r="AD163" s="5">
        <f t="shared" si="31"/>
        <v>0</v>
      </c>
    </row>
    <row r="164" spans="1:30" x14ac:dyDescent="0.25">
      <c r="A164" s="81"/>
      <c r="B164" s="82"/>
      <c r="C164" s="82"/>
      <c r="D164" s="81"/>
      <c r="E164" s="82"/>
      <c r="F164" s="82"/>
      <c r="G164" s="82"/>
      <c r="H164" s="82"/>
      <c r="I164" s="83"/>
      <c r="J164" s="84"/>
      <c r="K164" s="82"/>
      <c r="L164" s="83"/>
      <c r="M164" s="84"/>
      <c r="N164" s="85"/>
      <c r="O164" s="82"/>
      <c r="P164" s="82"/>
      <c r="Q164" s="82"/>
      <c r="R164" s="82"/>
      <c r="T164" s="7" t="str">
        <f t="shared" si="22"/>
        <v xml:space="preserve"> </v>
      </c>
      <c r="U164">
        <f t="shared" si="23"/>
        <v>0</v>
      </c>
      <c r="V164">
        <f t="shared" si="32"/>
        <v>0</v>
      </c>
      <c r="W164">
        <f t="shared" si="24"/>
        <v>0</v>
      </c>
      <c r="X164">
        <f t="shared" si="25"/>
        <v>0</v>
      </c>
      <c r="Y164">
        <f t="shared" si="26"/>
        <v>0</v>
      </c>
      <c r="Z164">
        <f t="shared" si="27"/>
        <v>0</v>
      </c>
      <c r="AA164">
        <f t="shared" si="28"/>
        <v>0</v>
      </c>
      <c r="AB164" s="5">
        <f t="shared" si="29"/>
        <v>0</v>
      </c>
      <c r="AC164" s="5">
        <f t="shared" si="30"/>
        <v>0</v>
      </c>
      <c r="AD164" s="5">
        <f t="shared" si="31"/>
        <v>0</v>
      </c>
    </row>
    <row r="165" spans="1:30" x14ac:dyDescent="0.25">
      <c r="A165" s="81"/>
      <c r="B165" s="82"/>
      <c r="C165" s="82"/>
      <c r="D165" s="81"/>
      <c r="E165" s="82"/>
      <c r="F165" s="82"/>
      <c r="G165" s="82"/>
      <c r="H165" s="82"/>
      <c r="I165" s="83"/>
      <c r="J165" s="84"/>
      <c r="K165" s="82"/>
      <c r="L165" s="83"/>
      <c r="M165" s="84"/>
      <c r="N165" s="85"/>
      <c r="O165" s="82"/>
      <c r="P165" s="82"/>
      <c r="Q165" s="82"/>
      <c r="R165" s="82"/>
      <c r="T165" s="7" t="str">
        <f t="shared" si="22"/>
        <v xml:space="preserve"> </v>
      </c>
      <c r="U165">
        <f t="shared" si="23"/>
        <v>0</v>
      </c>
      <c r="V165">
        <f t="shared" si="32"/>
        <v>0</v>
      </c>
      <c r="W165">
        <f t="shared" si="24"/>
        <v>0</v>
      </c>
      <c r="X165">
        <f t="shared" si="25"/>
        <v>0</v>
      </c>
      <c r="Y165">
        <f t="shared" si="26"/>
        <v>0</v>
      </c>
      <c r="Z165">
        <f t="shared" si="27"/>
        <v>0</v>
      </c>
      <c r="AA165">
        <f t="shared" si="28"/>
        <v>0</v>
      </c>
      <c r="AB165" s="5">
        <f t="shared" si="29"/>
        <v>0</v>
      </c>
      <c r="AC165" s="5">
        <f t="shared" si="30"/>
        <v>0</v>
      </c>
      <c r="AD165" s="5">
        <f t="shared" si="31"/>
        <v>0</v>
      </c>
    </row>
    <row r="166" spans="1:30" x14ac:dyDescent="0.25">
      <c r="A166" s="81"/>
      <c r="B166" s="82"/>
      <c r="C166" s="82"/>
      <c r="D166" s="81"/>
      <c r="E166" s="82"/>
      <c r="F166" s="82"/>
      <c r="G166" s="82"/>
      <c r="H166" s="82"/>
      <c r="I166" s="83"/>
      <c r="J166" s="84"/>
      <c r="K166" s="82"/>
      <c r="L166" s="83"/>
      <c r="M166" s="84"/>
      <c r="N166" s="85"/>
      <c r="O166" s="82"/>
      <c r="P166" s="82"/>
      <c r="Q166" s="82"/>
      <c r="R166" s="82"/>
      <c r="T166" s="7" t="str">
        <f t="shared" si="22"/>
        <v xml:space="preserve"> </v>
      </c>
      <c r="U166">
        <f t="shared" si="23"/>
        <v>0</v>
      </c>
      <c r="V166">
        <f t="shared" si="32"/>
        <v>0</v>
      </c>
      <c r="W166">
        <f t="shared" si="24"/>
        <v>0</v>
      </c>
      <c r="X166">
        <f t="shared" si="25"/>
        <v>0</v>
      </c>
      <c r="Y166">
        <f t="shared" si="26"/>
        <v>0</v>
      </c>
      <c r="Z166">
        <f t="shared" si="27"/>
        <v>0</v>
      </c>
      <c r="AA166">
        <f t="shared" si="28"/>
        <v>0</v>
      </c>
      <c r="AB166" s="5">
        <f t="shared" si="29"/>
        <v>0</v>
      </c>
      <c r="AC166" s="5">
        <f t="shared" si="30"/>
        <v>0</v>
      </c>
      <c r="AD166" s="5">
        <f t="shared" si="31"/>
        <v>0</v>
      </c>
    </row>
    <row r="167" spans="1:30" x14ac:dyDescent="0.25">
      <c r="A167" s="81"/>
      <c r="B167" s="82"/>
      <c r="C167" s="82"/>
      <c r="D167" s="81"/>
      <c r="E167" s="82"/>
      <c r="F167" s="82"/>
      <c r="G167" s="82"/>
      <c r="H167" s="82"/>
      <c r="I167" s="83"/>
      <c r="J167" s="84"/>
      <c r="K167" s="82"/>
      <c r="L167" s="83"/>
      <c r="M167" s="84"/>
      <c r="N167" s="85"/>
      <c r="O167" s="82"/>
      <c r="P167" s="82"/>
      <c r="Q167" s="82"/>
      <c r="R167" s="82"/>
      <c r="T167" s="7" t="str">
        <f t="shared" si="22"/>
        <v xml:space="preserve"> </v>
      </c>
      <c r="U167">
        <f t="shared" si="23"/>
        <v>0</v>
      </c>
      <c r="V167">
        <f t="shared" si="32"/>
        <v>0</v>
      </c>
      <c r="W167">
        <f t="shared" si="24"/>
        <v>0</v>
      </c>
      <c r="X167">
        <f t="shared" si="25"/>
        <v>0</v>
      </c>
      <c r="Y167">
        <f t="shared" si="26"/>
        <v>0</v>
      </c>
      <c r="Z167">
        <f t="shared" si="27"/>
        <v>0</v>
      </c>
      <c r="AA167">
        <f t="shared" si="28"/>
        <v>0</v>
      </c>
      <c r="AB167" s="5">
        <f t="shared" si="29"/>
        <v>0</v>
      </c>
      <c r="AC167" s="5">
        <f t="shared" si="30"/>
        <v>0</v>
      </c>
      <c r="AD167" s="5">
        <f t="shared" si="31"/>
        <v>0</v>
      </c>
    </row>
    <row r="168" spans="1:30" x14ac:dyDescent="0.25">
      <c r="A168" s="81"/>
      <c r="B168" s="82"/>
      <c r="C168" s="82"/>
      <c r="D168" s="81"/>
      <c r="E168" s="82"/>
      <c r="F168" s="82"/>
      <c r="G168" s="82"/>
      <c r="H168" s="82"/>
      <c r="I168" s="83"/>
      <c r="J168" s="84"/>
      <c r="K168" s="82"/>
      <c r="L168" s="83"/>
      <c r="M168" s="84"/>
      <c r="N168" s="85"/>
      <c r="O168" s="82"/>
      <c r="P168" s="82"/>
      <c r="Q168" s="82"/>
      <c r="R168" s="82"/>
      <c r="T168" s="7" t="str">
        <f t="shared" si="22"/>
        <v xml:space="preserve"> </v>
      </c>
      <c r="U168">
        <f t="shared" si="23"/>
        <v>0</v>
      </c>
      <c r="V168">
        <f t="shared" si="32"/>
        <v>0</v>
      </c>
      <c r="W168">
        <f t="shared" si="24"/>
        <v>0</v>
      </c>
      <c r="X168">
        <f t="shared" si="25"/>
        <v>0</v>
      </c>
      <c r="Y168">
        <f t="shared" si="26"/>
        <v>0</v>
      </c>
      <c r="Z168">
        <f t="shared" si="27"/>
        <v>0</v>
      </c>
      <c r="AA168">
        <f t="shared" si="28"/>
        <v>0</v>
      </c>
      <c r="AB168" s="5">
        <f t="shared" si="29"/>
        <v>0</v>
      </c>
      <c r="AC168" s="5">
        <f t="shared" si="30"/>
        <v>0</v>
      </c>
      <c r="AD168" s="5">
        <f t="shared" si="31"/>
        <v>0</v>
      </c>
    </row>
    <row r="169" spans="1:30" x14ac:dyDescent="0.25">
      <c r="A169" s="81"/>
      <c r="B169" s="82"/>
      <c r="C169" s="82"/>
      <c r="D169" s="81"/>
      <c r="E169" s="82"/>
      <c r="F169" s="82"/>
      <c r="G169" s="82"/>
      <c r="H169" s="82"/>
      <c r="I169" s="83"/>
      <c r="J169" s="84"/>
      <c r="K169" s="82"/>
      <c r="L169" s="83"/>
      <c r="M169" s="84"/>
      <c r="N169" s="85"/>
      <c r="O169" s="82"/>
      <c r="P169" s="82"/>
      <c r="Q169" s="82"/>
      <c r="R169" s="82"/>
      <c r="T169" s="7" t="str">
        <f t="shared" si="22"/>
        <v xml:space="preserve"> </v>
      </c>
      <c r="U169">
        <f t="shared" si="23"/>
        <v>0</v>
      </c>
      <c r="V169">
        <f t="shared" si="32"/>
        <v>0</v>
      </c>
      <c r="W169">
        <f t="shared" si="24"/>
        <v>0</v>
      </c>
      <c r="X169">
        <f t="shared" si="25"/>
        <v>0</v>
      </c>
      <c r="Y169">
        <f t="shared" si="26"/>
        <v>0</v>
      </c>
      <c r="Z169">
        <f t="shared" si="27"/>
        <v>0</v>
      </c>
      <c r="AA169">
        <f t="shared" si="28"/>
        <v>0</v>
      </c>
      <c r="AB169" s="5">
        <f t="shared" si="29"/>
        <v>0</v>
      </c>
      <c r="AC169" s="5">
        <f t="shared" si="30"/>
        <v>0</v>
      </c>
      <c r="AD169" s="5">
        <f t="shared" si="31"/>
        <v>0</v>
      </c>
    </row>
    <row r="170" spans="1:30" x14ac:dyDescent="0.25">
      <c r="A170" s="81"/>
      <c r="B170" s="82"/>
      <c r="C170" s="82"/>
      <c r="D170" s="81"/>
      <c r="E170" s="82"/>
      <c r="F170" s="82"/>
      <c r="G170" s="82"/>
      <c r="H170" s="82"/>
      <c r="I170" s="83"/>
      <c r="J170" s="84"/>
      <c r="K170" s="82"/>
      <c r="L170" s="83"/>
      <c r="M170" s="84"/>
      <c r="N170" s="85"/>
      <c r="O170" s="82"/>
      <c r="P170" s="82"/>
      <c r="Q170" s="82"/>
      <c r="R170" s="82"/>
      <c r="T170" s="7" t="str">
        <f t="shared" si="22"/>
        <v xml:space="preserve"> </v>
      </c>
      <c r="U170">
        <f t="shared" si="23"/>
        <v>0</v>
      </c>
      <c r="V170">
        <f t="shared" si="32"/>
        <v>0</v>
      </c>
      <c r="W170">
        <f t="shared" si="24"/>
        <v>0</v>
      </c>
      <c r="X170">
        <f t="shared" si="25"/>
        <v>0</v>
      </c>
      <c r="Y170">
        <f t="shared" si="26"/>
        <v>0</v>
      </c>
      <c r="Z170">
        <f t="shared" si="27"/>
        <v>0</v>
      </c>
      <c r="AA170">
        <f t="shared" si="28"/>
        <v>0</v>
      </c>
      <c r="AB170" s="5">
        <f t="shared" si="29"/>
        <v>0</v>
      </c>
      <c r="AC170" s="5">
        <f t="shared" si="30"/>
        <v>0</v>
      </c>
      <c r="AD170" s="5">
        <f t="shared" si="31"/>
        <v>0</v>
      </c>
    </row>
    <row r="171" spans="1:30" x14ac:dyDescent="0.25">
      <c r="A171" s="81"/>
      <c r="B171" s="82"/>
      <c r="C171" s="82"/>
      <c r="D171" s="81"/>
      <c r="E171" s="82"/>
      <c r="F171" s="82"/>
      <c r="G171" s="82"/>
      <c r="H171" s="82"/>
      <c r="I171" s="83"/>
      <c r="J171" s="84"/>
      <c r="K171" s="82"/>
      <c r="L171" s="83"/>
      <c r="M171" s="84"/>
      <c r="N171" s="85"/>
      <c r="O171" s="82"/>
      <c r="P171" s="82"/>
      <c r="Q171" s="82"/>
      <c r="R171" s="82"/>
      <c r="T171" s="7" t="str">
        <f t="shared" si="22"/>
        <v xml:space="preserve"> </v>
      </c>
      <c r="U171">
        <f t="shared" si="23"/>
        <v>0</v>
      </c>
      <c r="V171">
        <f t="shared" si="32"/>
        <v>0</v>
      </c>
      <c r="W171">
        <f t="shared" si="24"/>
        <v>0</v>
      </c>
      <c r="X171">
        <f t="shared" si="25"/>
        <v>0</v>
      </c>
      <c r="Y171">
        <f t="shared" si="26"/>
        <v>0</v>
      </c>
      <c r="Z171">
        <f t="shared" si="27"/>
        <v>0</v>
      </c>
      <c r="AA171">
        <f t="shared" si="28"/>
        <v>0</v>
      </c>
      <c r="AB171" s="5">
        <f t="shared" si="29"/>
        <v>0</v>
      </c>
      <c r="AC171" s="5">
        <f t="shared" si="30"/>
        <v>0</v>
      </c>
      <c r="AD171" s="5">
        <f t="shared" si="31"/>
        <v>0</v>
      </c>
    </row>
    <row r="172" spans="1:30" x14ac:dyDescent="0.25">
      <c r="A172" s="81"/>
      <c r="B172" s="82"/>
      <c r="C172" s="82"/>
      <c r="D172" s="81"/>
      <c r="E172" s="82"/>
      <c r="F172" s="82"/>
      <c r="G172" s="82"/>
      <c r="H172" s="82"/>
      <c r="I172" s="83"/>
      <c r="J172" s="84"/>
      <c r="K172" s="82"/>
      <c r="L172" s="83"/>
      <c r="M172" s="84"/>
      <c r="N172" s="85"/>
      <c r="O172" s="82"/>
      <c r="P172" s="82"/>
      <c r="Q172" s="82"/>
      <c r="R172" s="82"/>
      <c r="T172" s="7" t="str">
        <f t="shared" si="22"/>
        <v xml:space="preserve"> </v>
      </c>
      <c r="U172">
        <f t="shared" si="23"/>
        <v>0</v>
      </c>
      <c r="V172">
        <f t="shared" si="32"/>
        <v>0</v>
      </c>
      <c r="W172">
        <f t="shared" si="24"/>
        <v>0</v>
      </c>
      <c r="X172">
        <f t="shared" si="25"/>
        <v>0</v>
      </c>
      <c r="Y172">
        <f t="shared" si="26"/>
        <v>0</v>
      </c>
      <c r="Z172">
        <f t="shared" si="27"/>
        <v>0</v>
      </c>
      <c r="AA172">
        <f t="shared" si="28"/>
        <v>0</v>
      </c>
      <c r="AB172" s="5">
        <f t="shared" si="29"/>
        <v>0</v>
      </c>
      <c r="AC172" s="5">
        <f t="shared" si="30"/>
        <v>0</v>
      </c>
      <c r="AD172" s="5">
        <f t="shared" si="31"/>
        <v>0</v>
      </c>
    </row>
    <row r="173" spans="1:30" x14ac:dyDescent="0.25">
      <c r="A173" s="81"/>
      <c r="B173" s="82"/>
      <c r="C173" s="82"/>
      <c r="D173" s="81"/>
      <c r="E173" s="82"/>
      <c r="F173" s="82"/>
      <c r="G173" s="82"/>
      <c r="H173" s="82"/>
      <c r="I173" s="83"/>
      <c r="J173" s="84"/>
      <c r="K173" s="82"/>
      <c r="L173" s="83"/>
      <c r="M173" s="84"/>
      <c r="N173" s="85"/>
      <c r="O173" s="82"/>
      <c r="P173" s="82"/>
      <c r="Q173" s="82"/>
      <c r="R173" s="82"/>
      <c r="T173" s="7" t="str">
        <f t="shared" si="22"/>
        <v xml:space="preserve"> </v>
      </c>
      <c r="U173">
        <f t="shared" si="23"/>
        <v>0</v>
      </c>
      <c r="V173">
        <f t="shared" si="32"/>
        <v>0</v>
      </c>
      <c r="W173">
        <f t="shared" si="24"/>
        <v>0</v>
      </c>
      <c r="X173">
        <f t="shared" si="25"/>
        <v>0</v>
      </c>
      <c r="Y173">
        <f t="shared" si="26"/>
        <v>0</v>
      </c>
      <c r="Z173">
        <f t="shared" si="27"/>
        <v>0</v>
      </c>
      <c r="AA173">
        <f t="shared" si="28"/>
        <v>0</v>
      </c>
      <c r="AB173" s="5">
        <f t="shared" si="29"/>
        <v>0</v>
      </c>
      <c r="AC173" s="5">
        <f t="shared" si="30"/>
        <v>0</v>
      </c>
      <c r="AD173" s="5">
        <f t="shared" si="31"/>
        <v>0</v>
      </c>
    </row>
    <row r="174" spans="1:30" x14ac:dyDescent="0.25">
      <c r="A174" s="81"/>
      <c r="B174" s="82"/>
      <c r="C174" s="82"/>
      <c r="D174" s="81"/>
      <c r="E174" s="82"/>
      <c r="F174" s="82"/>
      <c r="G174" s="82"/>
      <c r="H174" s="82"/>
      <c r="I174" s="83"/>
      <c r="J174" s="84"/>
      <c r="K174" s="82"/>
      <c r="L174" s="83"/>
      <c r="M174" s="84"/>
      <c r="N174" s="85"/>
      <c r="O174" s="82"/>
      <c r="P174" s="82"/>
      <c r="Q174" s="82"/>
      <c r="R174" s="82"/>
      <c r="T174" s="7" t="str">
        <f t="shared" si="22"/>
        <v xml:space="preserve"> </v>
      </c>
      <c r="U174">
        <f t="shared" si="23"/>
        <v>0</v>
      </c>
      <c r="V174">
        <f t="shared" si="32"/>
        <v>0</v>
      </c>
      <c r="W174">
        <f t="shared" si="24"/>
        <v>0</v>
      </c>
      <c r="X174">
        <f t="shared" si="25"/>
        <v>0</v>
      </c>
      <c r="Y174">
        <f t="shared" si="26"/>
        <v>0</v>
      </c>
      <c r="Z174">
        <f t="shared" si="27"/>
        <v>0</v>
      </c>
      <c r="AA174">
        <f t="shared" si="28"/>
        <v>0</v>
      </c>
      <c r="AB174" s="5">
        <f t="shared" si="29"/>
        <v>0</v>
      </c>
      <c r="AC174" s="5">
        <f t="shared" si="30"/>
        <v>0</v>
      </c>
      <c r="AD174" s="5">
        <f t="shared" si="31"/>
        <v>0</v>
      </c>
    </row>
    <row r="175" spans="1:30" x14ac:dyDescent="0.25">
      <c r="A175" s="81"/>
      <c r="B175" s="82"/>
      <c r="C175" s="82"/>
      <c r="D175" s="81"/>
      <c r="E175" s="82"/>
      <c r="F175" s="82"/>
      <c r="G175" s="82"/>
      <c r="H175" s="82"/>
      <c r="I175" s="83"/>
      <c r="J175" s="84"/>
      <c r="K175" s="82"/>
      <c r="L175" s="83"/>
      <c r="M175" s="84"/>
      <c r="N175" s="85"/>
      <c r="O175" s="82"/>
      <c r="P175" s="82"/>
      <c r="Q175" s="82"/>
      <c r="R175" s="82"/>
      <c r="T175" s="7" t="str">
        <f t="shared" si="22"/>
        <v xml:space="preserve"> </v>
      </c>
      <c r="U175">
        <f t="shared" si="23"/>
        <v>0</v>
      </c>
      <c r="V175">
        <f t="shared" si="32"/>
        <v>0</v>
      </c>
      <c r="W175">
        <f t="shared" si="24"/>
        <v>0</v>
      </c>
      <c r="X175">
        <f t="shared" si="25"/>
        <v>0</v>
      </c>
      <c r="Y175">
        <f t="shared" si="26"/>
        <v>0</v>
      </c>
      <c r="Z175">
        <f t="shared" si="27"/>
        <v>0</v>
      </c>
      <c r="AA175">
        <f t="shared" si="28"/>
        <v>0</v>
      </c>
      <c r="AB175" s="5">
        <f t="shared" si="29"/>
        <v>0</v>
      </c>
      <c r="AC175" s="5">
        <f t="shared" si="30"/>
        <v>0</v>
      </c>
      <c r="AD175" s="5">
        <f t="shared" si="31"/>
        <v>0</v>
      </c>
    </row>
    <row r="176" spans="1:30" x14ac:dyDescent="0.25">
      <c r="A176" s="81"/>
      <c r="B176" s="82"/>
      <c r="C176" s="82"/>
      <c r="D176" s="81"/>
      <c r="E176" s="82"/>
      <c r="F176" s="82"/>
      <c r="G176" s="82"/>
      <c r="H176" s="82"/>
      <c r="I176" s="83"/>
      <c r="J176" s="84"/>
      <c r="K176" s="82"/>
      <c r="L176" s="83"/>
      <c r="M176" s="84"/>
      <c r="N176" s="85"/>
      <c r="O176" s="82"/>
      <c r="P176" s="82"/>
      <c r="Q176" s="82"/>
      <c r="R176" s="82"/>
      <c r="T176" s="7" t="str">
        <f t="shared" si="22"/>
        <v xml:space="preserve"> </v>
      </c>
      <c r="U176">
        <f t="shared" si="23"/>
        <v>0</v>
      </c>
      <c r="V176">
        <f t="shared" si="32"/>
        <v>0</v>
      </c>
      <c r="W176">
        <f t="shared" si="24"/>
        <v>0</v>
      </c>
      <c r="X176">
        <f t="shared" si="25"/>
        <v>0</v>
      </c>
      <c r="Y176">
        <f t="shared" si="26"/>
        <v>0</v>
      </c>
      <c r="Z176">
        <f t="shared" si="27"/>
        <v>0</v>
      </c>
      <c r="AA176">
        <f t="shared" si="28"/>
        <v>0</v>
      </c>
      <c r="AB176" s="5">
        <f t="shared" si="29"/>
        <v>0</v>
      </c>
      <c r="AC176" s="5">
        <f t="shared" si="30"/>
        <v>0</v>
      </c>
      <c r="AD176" s="5">
        <f t="shared" si="31"/>
        <v>0</v>
      </c>
    </row>
    <row r="177" spans="1:30" x14ac:dyDescent="0.25">
      <c r="A177" s="81"/>
      <c r="B177" s="82"/>
      <c r="C177" s="82"/>
      <c r="D177" s="81"/>
      <c r="E177" s="82"/>
      <c r="F177" s="82"/>
      <c r="G177" s="82"/>
      <c r="H177" s="82"/>
      <c r="I177" s="83"/>
      <c r="J177" s="84"/>
      <c r="K177" s="82"/>
      <c r="L177" s="83"/>
      <c r="M177" s="84"/>
      <c r="N177" s="85"/>
      <c r="O177" s="82"/>
      <c r="P177" s="82"/>
      <c r="Q177" s="82"/>
      <c r="R177" s="82"/>
      <c r="T177" s="7" t="str">
        <f t="shared" si="22"/>
        <v xml:space="preserve"> </v>
      </c>
      <c r="U177">
        <f t="shared" si="23"/>
        <v>0</v>
      </c>
      <c r="V177">
        <f t="shared" si="32"/>
        <v>0</v>
      </c>
      <c r="W177">
        <f t="shared" si="24"/>
        <v>0</v>
      </c>
      <c r="X177">
        <f t="shared" si="25"/>
        <v>0</v>
      </c>
      <c r="Y177">
        <f t="shared" si="26"/>
        <v>0</v>
      </c>
      <c r="Z177">
        <f t="shared" si="27"/>
        <v>0</v>
      </c>
      <c r="AA177">
        <f t="shared" si="28"/>
        <v>0</v>
      </c>
      <c r="AB177" s="5">
        <f t="shared" si="29"/>
        <v>0</v>
      </c>
      <c r="AC177" s="5">
        <f t="shared" si="30"/>
        <v>0</v>
      </c>
      <c r="AD177" s="5">
        <f t="shared" si="31"/>
        <v>0</v>
      </c>
    </row>
    <row r="178" spans="1:30" x14ac:dyDescent="0.25">
      <c r="A178" s="81"/>
      <c r="B178" s="82"/>
      <c r="C178" s="82"/>
      <c r="D178" s="81"/>
      <c r="E178" s="82"/>
      <c r="F178" s="82"/>
      <c r="G178" s="82"/>
      <c r="H178" s="82"/>
      <c r="I178" s="83"/>
      <c r="J178" s="84"/>
      <c r="K178" s="82"/>
      <c r="L178" s="83"/>
      <c r="M178" s="84"/>
      <c r="N178" s="85"/>
      <c r="O178" s="82"/>
      <c r="P178" s="82"/>
      <c r="Q178" s="82"/>
      <c r="R178" s="82"/>
      <c r="T178" s="7" t="str">
        <f t="shared" si="22"/>
        <v xml:space="preserve"> </v>
      </c>
      <c r="U178">
        <f t="shared" si="23"/>
        <v>0</v>
      </c>
      <c r="V178">
        <f t="shared" si="32"/>
        <v>0</v>
      </c>
      <c r="W178">
        <f t="shared" si="24"/>
        <v>0</v>
      </c>
      <c r="X178">
        <f t="shared" si="25"/>
        <v>0</v>
      </c>
      <c r="Y178">
        <f t="shared" si="26"/>
        <v>0</v>
      </c>
      <c r="Z178">
        <f t="shared" si="27"/>
        <v>0</v>
      </c>
      <c r="AA178">
        <f t="shared" si="28"/>
        <v>0</v>
      </c>
      <c r="AB178" s="5">
        <f t="shared" si="29"/>
        <v>0</v>
      </c>
      <c r="AC178" s="5">
        <f t="shared" si="30"/>
        <v>0</v>
      </c>
      <c r="AD178" s="5">
        <f t="shared" si="31"/>
        <v>0</v>
      </c>
    </row>
    <row r="179" spans="1:30" x14ac:dyDescent="0.25">
      <c r="A179" s="81"/>
      <c r="B179" s="82"/>
      <c r="C179" s="82"/>
      <c r="D179" s="81"/>
      <c r="E179" s="82"/>
      <c r="F179" s="82"/>
      <c r="G179" s="82"/>
      <c r="H179" s="82"/>
      <c r="I179" s="83"/>
      <c r="J179" s="84"/>
      <c r="K179" s="82"/>
      <c r="L179" s="83"/>
      <c r="M179" s="84"/>
      <c r="N179" s="85"/>
      <c r="O179" s="82"/>
      <c r="P179" s="82"/>
      <c r="Q179" s="82"/>
      <c r="R179" s="82"/>
      <c r="T179" s="7" t="str">
        <f t="shared" si="22"/>
        <v xml:space="preserve"> </v>
      </c>
      <c r="U179">
        <f t="shared" si="23"/>
        <v>0</v>
      </c>
      <c r="V179">
        <f t="shared" si="32"/>
        <v>0</v>
      </c>
      <c r="W179">
        <f t="shared" si="24"/>
        <v>0</v>
      </c>
      <c r="X179">
        <f t="shared" si="25"/>
        <v>0</v>
      </c>
      <c r="Y179">
        <f t="shared" si="26"/>
        <v>0</v>
      </c>
      <c r="Z179">
        <f t="shared" si="27"/>
        <v>0</v>
      </c>
      <c r="AA179">
        <f t="shared" si="28"/>
        <v>0</v>
      </c>
      <c r="AB179" s="5">
        <f t="shared" si="29"/>
        <v>0</v>
      </c>
      <c r="AC179" s="5">
        <f t="shared" si="30"/>
        <v>0</v>
      </c>
      <c r="AD179" s="5">
        <f t="shared" si="31"/>
        <v>0</v>
      </c>
    </row>
    <row r="180" spans="1:30" x14ac:dyDescent="0.25">
      <c r="A180" s="81"/>
      <c r="B180" s="82"/>
      <c r="C180" s="82"/>
      <c r="D180" s="81"/>
      <c r="E180" s="82"/>
      <c r="F180" s="82"/>
      <c r="G180" s="82"/>
      <c r="H180" s="82"/>
      <c r="I180" s="83"/>
      <c r="J180" s="84"/>
      <c r="K180" s="82"/>
      <c r="L180" s="83"/>
      <c r="M180" s="84"/>
      <c r="N180" s="85"/>
      <c r="O180" s="82"/>
      <c r="P180" s="82"/>
      <c r="Q180" s="82"/>
      <c r="R180" s="82"/>
      <c r="T180" s="7" t="str">
        <f t="shared" si="22"/>
        <v xml:space="preserve"> </v>
      </c>
      <c r="U180">
        <f t="shared" si="23"/>
        <v>0</v>
      </c>
      <c r="V180">
        <f t="shared" si="32"/>
        <v>0</v>
      </c>
      <c r="W180">
        <f t="shared" si="24"/>
        <v>0</v>
      </c>
      <c r="X180">
        <f t="shared" si="25"/>
        <v>0</v>
      </c>
      <c r="Y180">
        <f t="shared" si="26"/>
        <v>0</v>
      </c>
      <c r="Z180">
        <f t="shared" si="27"/>
        <v>0</v>
      </c>
      <c r="AA180">
        <f t="shared" si="28"/>
        <v>0</v>
      </c>
      <c r="AB180" s="5">
        <f t="shared" si="29"/>
        <v>0</v>
      </c>
      <c r="AC180" s="5">
        <f t="shared" si="30"/>
        <v>0</v>
      </c>
      <c r="AD180" s="5">
        <f t="shared" si="31"/>
        <v>0</v>
      </c>
    </row>
    <row r="181" spans="1:30" x14ac:dyDescent="0.25">
      <c r="A181" s="81"/>
      <c r="B181" s="82"/>
      <c r="C181" s="82"/>
      <c r="D181" s="81"/>
      <c r="E181" s="82"/>
      <c r="F181" s="82"/>
      <c r="G181" s="82"/>
      <c r="H181" s="82"/>
      <c r="I181" s="83"/>
      <c r="J181" s="84"/>
      <c r="K181" s="82"/>
      <c r="L181" s="83"/>
      <c r="M181" s="84"/>
      <c r="N181" s="85"/>
      <c r="O181" s="82"/>
      <c r="P181" s="82"/>
      <c r="Q181" s="82"/>
      <c r="R181" s="82"/>
      <c r="T181" s="7" t="str">
        <f t="shared" si="22"/>
        <v xml:space="preserve"> </v>
      </c>
      <c r="U181">
        <f t="shared" si="23"/>
        <v>0</v>
      </c>
      <c r="V181">
        <f t="shared" si="32"/>
        <v>0</v>
      </c>
      <c r="W181">
        <f t="shared" si="24"/>
        <v>0</v>
      </c>
      <c r="X181">
        <f t="shared" si="25"/>
        <v>0</v>
      </c>
      <c r="Y181">
        <f t="shared" si="26"/>
        <v>0</v>
      </c>
      <c r="Z181">
        <f t="shared" si="27"/>
        <v>0</v>
      </c>
      <c r="AA181">
        <f t="shared" si="28"/>
        <v>0</v>
      </c>
      <c r="AB181" s="5">
        <f t="shared" si="29"/>
        <v>0</v>
      </c>
      <c r="AC181" s="5">
        <f t="shared" si="30"/>
        <v>0</v>
      </c>
      <c r="AD181" s="5">
        <f t="shared" si="31"/>
        <v>0</v>
      </c>
    </row>
    <row r="182" spans="1:30" x14ac:dyDescent="0.25">
      <c r="A182" s="81"/>
      <c r="B182" s="82"/>
      <c r="C182" s="82"/>
      <c r="D182" s="81"/>
      <c r="E182" s="82"/>
      <c r="F182" s="82"/>
      <c r="G182" s="82"/>
      <c r="H182" s="82"/>
      <c r="I182" s="83"/>
      <c r="J182" s="84"/>
      <c r="K182" s="82"/>
      <c r="L182" s="83"/>
      <c r="M182" s="84"/>
      <c r="N182" s="85"/>
      <c r="O182" s="82"/>
      <c r="P182" s="82"/>
      <c r="Q182" s="82"/>
      <c r="R182" s="82"/>
      <c r="T182" s="7" t="str">
        <f t="shared" si="22"/>
        <v xml:space="preserve"> </v>
      </c>
      <c r="U182">
        <f t="shared" si="23"/>
        <v>0</v>
      </c>
      <c r="V182">
        <f t="shared" si="32"/>
        <v>0</v>
      </c>
      <c r="W182">
        <f t="shared" si="24"/>
        <v>0</v>
      </c>
      <c r="X182">
        <f t="shared" si="25"/>
        <v>0</v>
      </c>
      <c r="Y182">
        <f t="shared" si="26"/>
        <v>0</v>
      </c>
      <c r="Z182">
        <f t="shared" si="27"/>
        <v>0</v>
      </c>
      <c r="AA182">
        <f t="shared" si="28"/>
        <v>0</v>
      </c>
      <c r="AB182" s="5">
        <f t="shared" si="29"/>
        <v>0</v>
      </c>
      <c r="AC182" s="5">
        <f t="shared" si="30"/>
        <v>0</v>
      </c>
      <c r="AD182" s="5">
        <f t="shared" si="31"/>
        <v>0</v>
      </c>
    </row>
    <row r="183" spans="1:30" x14ac:dyDescent="0.25">
      <c r="A183" s="81"/>
      <c r="B183" s="82"/>
      <c r="C183" s="82"/>
      <c r="D183" s="81"/>
      <c r="E183" s="82"/>
      <c r="F183" s="82"/>
      <c r="G183" s="82"/>
      <c r="H183" s="82"/>
      <c r="I183" s="83"/>
      <c r="J183" s="84"/>
      <c r="K183" s="82"/>
      <c r="L183" s="83"/>
      <c r="M183" s="84"/>
      <c r="N183" s="85"/>
      <c r="O183" s="82"/>
      <c r="P183" s="82"/>
      <c r="Q183" s="82"/>
      <c r="R183" s="82"/>
      <c r="T183" s="7" t="str">
        <f t="shared" si="22"/>
        <v xml:space="preserve"> </v>
      </c>
      <c r="U183">
        <f t="shared" si="23"/>
        <v>0</v>
      </c>
      <c r="V183">
        <f t="shared" si="32"/>
        <v>0</v>
      </c>
      <c r="W183">
        <f t="shared" si="24"/>
        <v>0</v>
      </c>
      <c r="X183">
        <f t="shared" si="25"/>
        <v>0</v>
      </c>
      <c r="Y183">
        <f t="shared" si="26"/>
        <v>0</v>
      </c>
      <c r="Z183">
        <f t="shared" si="27"/>
        <v>0</v>
      </c>
      <c r="AA183">
        <f t="shared" si="28"/>
        <v>0</v>
      </c>
      <c r="AB183" s="5">
        <f t="shared" si="29"/>
        <v>0</v>
      </c>
      <c r="AC183" s="5">
        <f t="shared" si="30"/>
        <v>0</v>
      </c>
      <c r="AD183" s="5">
        <f t="shared" si="31"/>
        <v>0</v>
      </c>
    </row>
    <row r="184" spans="1:30" x14ac:dyDescent="0.25">
      <c r="A184" s="81"/>
      <c r="B184" s="82"/>
      <c r="C184" s="82"/>
      <c r="D184" s="81"/>
      <c r="E184" s="82"/>
      <c r="F184" s="82"/>
      <c r="G184" s="82"/>
      <c r="H184" s="82"/>
      <c r="I184" s="83"/>
      <c r="J184" s="84"/>
      <c r="K184" s="82"/>
      <c r="L184" s="83"/>
      <c r="M184" s="84"/>
      <c r="N184" s="85"/>
      <c r="O184" s="82"/>
      <c r="P184" s="82"/>
      <c r="Q184" s="82"/>
      <c r="R184" s="82"/>
      <c r="T184" s="7" t="str">
        <f t="shared" si="22"/>
        <v xml:space="preserve"> </v>
      </c>
      <c r="U184">
        <f t="shared" si="23"/>
        <v>0</v>
      </c>
      <c r="V184">
        <f t="shared" si="32"/>
        <v>0</v>
      </c>
      <c r="W184">
        <f t="shared" si="24"/>
        <v>0</v>
      </c>
      <c r="X184">
        <f t="shared" si="25"/>
        <v>0</v>
      </c>
      <c r="Y184">
        <f t="shared" si="26"/>
        <v>0</v>
      </c>
      <c r="Z184">
        <f t="shared" si="27"/>
        <v>0</v>
      </c>
      <c r="AA184">
        <f t="shared" si="28"/>
        <v>0</v>
      </c>
      <c r="AB184" s="5">
        <f t="shared" si="29"/>
        <v>0</v>
      </c>
      <c r="AC184" s="5">
        <f t="shared" si="30"/>
        <v>0</v>
      </c>
      <c r="AD184" s="5">
        <f t="shared" si="31"/>
        <v>0</v>
      </c>
    </row>
    <row r="185" spans="1:30" x14ac:dyDescent="0.25">
      <c r="A185" s="81"/>
      <c r="B185" s="82"/>
      <c r="C185" s="82"/>
      <c r="D185" s="81"/>
      <c r="E185" s="82"/>
      <c r="F185" s="82"/>
      <c r="G185" s="82"/>
      <c r="H185" s="82"/>
      <c r="I185" s="83"/>
      <c r="J185" s="84"/>
      <c r="K185" s="82"/>
      <c r="L185" s="83"/>
      <c r="M185" s="84"/>
      <c r="N185" s="85"/>
      <c r="O185" s="82"/>
      <c r="P185" s="82"/>
      <c r="Q185" s="82"/>
      <c r="R185" s="82"/>
      <c r="T185" s="7" t="str">
        <f t="shared" si="22"/>
        <v xml:space="preserve"> </v>
      </c>
      <c r="U185">
        <f t="shared" si="23"/>
        <v>0</v>
      </c>
      <c r="V185">
        <f t="shared" si="32"/>
        <v>0</v>
      </c>
      <c r="W185">
        <f t="shared" si="24"/>
        <v>0</v>
      </c>
      <c r="X185">
        <f t="shared" si="25"/>
        <v>0</v>
      </c>
      <c r="Y185">
        <f t="shared" si="26"/>
        <v>0</v>
      </c>
      <c r="Z185">
        <f t="shared" si="27"/>
        <v>0</v>
      </c>
      <c r="AA185">
        <f t="shared" si="28"/>
        <v>0</v>
      </c>
      <c r="AB185" s="5">
        <f t="shared" si="29"/>
        <v>0</v>
      </c>
      <c r="AC185" s="5">
        <f t="shared" si="30"/>
        <v>0</v>
      </c>
      <c r="AD185" s="5">
        <f t="shared" si="31"/>
        <v>0</v>
      </c>
    </row>
    <row r="186" spans="1:30" x14ac:dyDescent="0.25">
      <c r="A186" s="81"/>
      <c r="B186" s="82"/>
      <c r="C186" s="82"/>
      <c r="D186" s="81"/>
      <c r="E186" s="82"/>
      <c r="F186" s="82"/>
      <c r="G186" s="82"/>
      <c r="H186" s="82"/>
      <c r="I186" s="83"/>
      <c r="J186" s="84"/>
      <c r="K186" s="82"/>
      <c r="L186" s="83"/>
      <c r="M186" s="84"/>
      <c r="N186" s="85"/>
      <c r="O186" s="82"/>
      <c r="P186" s="82"/>
      <c r="Q186" s="82"/>
      <c r="R186" s="82"/>
      <c r="T186" s="7" t="str">
        <f t="shared" si="22"/>
        <v xml:space="preserve"> </v>
      </c>
      <c r="U186">
        <f t="shared" si="23"/>
        <v>0</v>
      </c>
      <c r="V186">
        <f t="shared" si="32"/>
        <v>0</v>
      </c>
      <c r="W186">
        <f t="shared" si="24"/>
        <v>0</v>
      </c>
      <c r="X186">
        <f t="shared" si="25"/>
        <v>0</v>
      </c>
      <c r="Y186">
        <f t="shared" si="26"/>
        <v>0</v>
      </c>
      <c r="Z186">
        <f t="shared" si="27"/>
        <v>0</v>
      </c>
      <c r="AA186">
        <f t="shared" si="28"/>
        <v>0</v>
      </c>
      <c r="AB186" s="5">
        <f t="shared" si="29"/>
        <v>0</v>
      </c>
      <c r="AC186" s="5">
        <f t="shared" si="30"/>
        <v>0</v>
      </c>
      <c r="AD186" s="5">
        <f t="shared" si="31"/>
        <v>0</v>
      </c>
    </row>
    <row r="187" spans="1:30" x14ac:dyDescent="0.25">
      <c r="A187" s="81"/>
      <c r="B187" s="82"/>
      <c r="C187" s="82"/>
      <c r="D187" s="81"/>
      <c r="E187" s="82"/>
      <c r="F187" s="82"/>
      <c r="G187" s="82"/>
      <c r="H187" s="82"/>
      <c r="I187" s="83"/>
      <c r="J187" s="84"/>
      <c r="K187" s="82"/>
      <c r="L187" s="83"/>
      <c r="M187" s="84"/>
      <c r="N187" s="85"/>
      <c r="O187" s="82"/>
      <c r="P187" s="82"/>
      <c r="Q187" s="82"/>
      <c r="R187" s="82"/>
      <c r="T187" s="7" t="str">
        <f t="shared" si="22"/>
        <v xml:space="preserve"> </v>
      </c>
      <c r="U187">
        <f t="shared" si="23"/>
        <v>0</v>
      </c>
      <c r="V187">
        <f t="shared" si="32"/>
        <v>0</v>
      </c>
      <c r="W187">
        <f t="shared" si="24"/>
        <v>0</v>
      </c>
      <c r="X187">
        <f t="shared" si="25"/>
        <v>0</v>
      </c>
      <c r="Y187">
        <f t="shared" si="26"/>
        <v>0</v>
      </c>
      <c r="Z187">
        <f t="shared" si="27"/>
        <v>0</v>
      </c>
      <c r="AA187">
        <f t="shared" si="28"/>
        <v>0</v>
      </c>
      <c r="AB187" s="5">
        <f t="shared" si="29"/>
        <v>0</v>
      </c>
      <c r="AC187" s="5">
        <f t="shared" si="30"/>
        <v>0</v>
      </c>
      <c r="AD187" s="5">
        <f t="shared" si="31"/>
        <v>0</v>
      </c>
    </row>
    <row r="188" spans="1:30" x14ac:dyDescent="0.25">
      <c r="A188" s="81"/>
      <c r="B188" s="82"/>
      <c r="C188" s="82"/>
      <c r="D188" s="81"/>
      <c r="E188" s="82"/>
      <c r="F188" s="82"/>
      <c r="G188" s="82"/>
      <c r="H188" s="82"/>
      <c r="I188" s="83"/>
      <c r="J188" s="84"/>
      <c r="K188" s="82"/>
      <c r="L188" s="83"/>
      <c r="M188" s="84"/>
      <c r="N188" s="85"/>
      <c r="O188" s="82"/>
      <c r="P188" s="82"/>
      <c r="Q188" s="82"/>
      <c r="R188" s="82"/>
      <c r="T188" s="7" t="str">
        <f t="shared" si="22"/>
        <v xml:space="preserve"> </v>
      </c>
      <c r="U188">
        <f t="shared" si="23"/>
        <v>0</v>
      </c>
      <c r="V188">
        <f t="shared" si="32"/>
        <v>0</v>
      </c>
      <c r="W188">
        <f t="shared" si="24"/>
        <v>0</v>
      </c>
      <c r="X188">
        <f t="shared" si="25"/>
        <v>0</v>
      </c>
      <c r="Y188">
        <f t="shared" si="26"/>
        <v>0</v>
      </c>
      <c r="Z188">
        <f t="shared" si="27"/>
        <v>0</v>
      </c>
      <c r="AA188">
        <f t="shared" si="28"/>
        <v>0</v>
      </c>
      <c r="AB188" s="5">
        <f t="shared" si="29"/>
        <v>0</v>
      </c>
      <c r="AC188" s="5">
        <f t="shared" si="30"/>
        <v>0</v>
      </c>
      <c r="AD188" s="5">
        <f t="shared" si="31"/>
        <v>0</v>
      </c>
    </row>
    <row r="189" spans="1:30" x14ac:dyDescent="0.25">
      <c r="A189" s="81"/>
      <c r="B189" s="82"/>
      <c r="C189" s="82"/>
      <c r="D189" s="81"/>
      <c r="E189" s="82"/>
      <c r="F189" s="82"/>
      <c r="G189" s="82"/>
      <c r="H189" s="82"/>
      <c r="I189" s="83"/>
      <c r="J189" s="84"/>
      <c r="K189" s="82"/>
      <c r="L189" s="83"/>
      <c r="M189" s="84"/>
      <c r="N189" s="85"/>
      <c r="O189" s="82"/>
      <c r="P189" s="82"/>
      <c r="Q189" s="82"/>
      <c r="R189" s="82"/>
      <c r="T189" s="7" t="str">
        <f t="shared" si="22"/>
        <v xml:space="preserve"> </v>
      </c>
      <c r="U189">
        <f t="shared" si="23"/>
        <v>0</v>
      </c>
      <c r="V189">
        <f t="shared" si="32"/>
        <v>0</v>
      </c>
      <c r="W189">
        <f t="shared" si="24"/>
        <v>0</v>
      </c>
      <c r="X189">
        <f t="shared" si="25"/>
        <v>0</v>
      </c>
      <c r="Y189">
        <f t="shared" si="26"/>
        <v>0</v>
      </c>
      <c r="Z189">
        <f t="shared" si="27"/>
        <v>0</v>
      </c>
      <c r="AA189">
        <f t="shared" si="28"/>
        <v>0</v>
      </c>
      <c r="AB189" s="5">
        <f t="shared" si="29"/>
        <v>0</v>
      </c>
      <c r="AC189" s="5">
        <f t="shared" si="30"/>
        <v>0</v>
      </c>
      <c r="AD189" s="5">
        <f t="shared" si="31"/>
        <v>0</v>
      </c>
    </row>
    <row r="190" spans="1:30" x14ac:dyDescent="0.25">
      <c r="A190" s="81"/>
      <c r="B190" s="82"/>
      <c r="C190" s="82"/>
      <c r="D190" s="81"/>
      <c r="E190" s="82"/>
      <c r="F190" s="82"/>
      <c r="G190" s="82"/>
      <c r="H190" s="82"/>
      <c r="I190" s="83"/>
      <c r="J190" s="84"/>
      <c r="K190" s="82"/>
      <c r="L190" s="83"/>
      <c r="M190" s="84"/>
      <c r="N190" s="85"/>
      <c r="O190" s="82"/>
      <c r="P190" s="82"/>
      <c r="Q190" s="82"/>
      <c r="R190" s="82"/>
      <c r="T190" s="7" t="str">
        <f t="shared" si="22"/>
        <v xml:space="preserve"> </v>
      </c>
      <c r="U190">
        <f t="shared" si="23"/>
        <v>0</v>
      </c>
      <c r="V190">
        <f t="shared" si="32"/>
        <v>0</v>
      </c>
      <c r="W190">
        <f t="shared" si="24"/>
        <v>0</v>
      </c>
      <c r="X190">
        <f t="shared" si="25"/>
        <v>0</v>
      </c>
      <c r="Y190">
        <f t="shared" si="26"/>
        <v>0</v>
      </c>
      <c r="Z190">
        <f t="shared" si="27"/>
        <v>0</v>
      </c>
      <c r="AA190">
        <f t="shared" si="28"/>
        <v>0</v>
      </c>
      <c r="AB190" s="5">
        <f t="shared" si="29"/>
        <v>0</v>
      </c>
      <c r="AC190" s="5">
        <f t="shared" si="30"/>
        <v>0</v>
      </c>
      <c r="AD190" s="5">
        <f t="shared" si="31"/>
        <v>0</v>
      </c>
    </row>
    <row r="191" spans="1:30" x14ac:dyDescent="0.25">
      <c r="A191" s="81"/>
      <c r="B191" s="82"/>
      <c r="C191" s="82"/>
      <c r="D191" s="81"/>
      <c r="E191" s="82"/>
      <c r="F191" s="82"/>
      <c r="G191" s="82"/>
      <c r="H191" s="82"/>
      <c r="I191" s="83"/>
      <c r="J191" s="84"/>
      <c r="K191" s="82"/>
      <c r="L191" s="83"/>
      <c r="M191" s="84"/>
      <c r="N191" s="85"/>
      <c r="O191" s="82"/>
      <c r="P191" s="82"/>
      <c r="Q191" s="82"/>
      <c r="R191" s="82"/>
      <c r="T191" s="7" t="str">
        <f t="shared" si="22"/>
        <v xml:space="preserve"> </v>
      </c>
      <c r="U191">
        <f t="shared" si="23"/>
        <v>0</v>
      </c>
      <c r="V191">
        <f t="shared" si="32"/>
        <v>0</v>
      </c>
      <c r="W191">
        <f t="shared" si="24"/>
        <v>0</v>
      </c>
      <c r="X191">
        <f t="shared" si="25"/>
        <v>0</v>
      </c>
      <c r="Y191">
        <f t="shared" si="26"/>
        <v>0</v>
      </c>
      <c r="Z191">
        <f t="shared" si="27"/>
        <v>0</v>
      </c>
      <c r="AA191">
        <f t="shared" si="28"/>
        <v>0</v>
      </c>
      <c r="AB191" s="5">
        <f t="shared" si="29"/>
        <v>0</v>
      </c>
      <c r="AC191" s="5">
        <f t="shared" si="30"/>
        <v>0</v>
      </c>
      <c r="AD191" s="5">
        <f t="shared" si="31"/>
        <v>0</v>
      </c>
    </row>
    <row r="192" spans="1:30" x14ac:dyDescent="0.25">
      <c r="A192" s="81"/>
      <c r="B192" s="82"/>
      <c r="C192" s="82"/>
      <c r="D192" s="81"/>
      <c r="E192" s="82"/>
      <c r="F192" s="82"/>
      <c r="G192" s="82"/>
      <c r="H192" s="82"/>
      <c r="I192" s="83"/>
      <c r="J192" s="84"/>
      <c r="K192" s="82"/>
      <c r="L192" s="83"/>
      <c r="M192" s="84"/>
      <c r="N192" s="85"/>
      <c r="O192" s="82"/>
      <c r="P192" s="82"/>
      <c r="Q192" s="82"/>
      <c r="R192" s="82"/>
      <c r="T192" s="7" t="str">
        <f t="shared" si="22"/>
        <v xml:space="preserve"> </v>
      </c>
      <c r="U192">
        <f t="shared" si="23"/>
        <v>0</v>
      </c>
      <c r="V192">
        <f t="shared" si="32"/>
        <v>0</v>
      </c>
      <c r="W192">
        <f t="shared" si="24"/>
        <v>0</v>
      </c>
      <c r="X192">
        <f t="shared" si="25"/>
        <v>0</v>
      </c>
      <c r="Y192">
        <f t="shared" si="26"/>
        <v>0</v>
      </c>
      <c r="Z192">
        <f t="shared" si="27"/>
        <v>0</v>
      </c>
      <c r="AA192">
        <f t="shared" si="28"/>
        <v>0</v>
      </c>
      <c r="AB192" s="5">
        <f t="shared" si="29"/>
        <v>0</v>
      </c>
      <c r="AC192" s="5">
        <f t="shared" si="30"/>
        <v>0</v>
      </c>
      <c r="AD192" s="5">
        <f t="shared" si="31"/>
        <v>0</v>
      </c>
    </row>
    <row r="193" spans="1:30" x14ac:dyDescent="0.25">
      <c r="A193" s="81"/>
      <c r="B193" s="82"/>
      <c r="C193" s="82"/>
      <c r="D193" s="81"/>
      <c r="E193" s="82"/>
      <c r="F193" s="82"/>
      <c r="G193" s="82"/>
      <c r="H193" s="82"/>
      <c r="I193" s="83"/>
      <c r="J193" s="84"/>
      <c r="K193" s="82"/>
      <c r="L193" s="83"/>
      <c r="M193" s="84"/>
      <c r="N193" s="85"/>
      <c r="O193" s="82"/>
      <c r="P193" s="82"/>
      <c r="Q193" s="82"/>
      <c r="R193" s="82"/>
      <c r="T193" s="7" t="str">
        <f t="shared" si="22"/>
        <v xml:space="preserve"> </v>
      </c>
      <c r="U193">
        <f t="shared" si="23"/>
        <v>0</v>
      </c>
      <c r="V193">
        <f t="shared" si="32"/>
        <v>0</v>
      </c>
      <c r="W193">
        <f t="shared" si="24"/>
        <v>0</v>
      </c>
      <c r="X193">
        <f t="shared" si="25"/>
        <v>0</v>
      </c>
      <c r="Y193">
        <f t="shared" si="26"/>
        <v>0</v>
      </c>
      <c r="Z193">
        <f t="shared" si="27"/>
        <v>0</v>
      </c>
      <c r="AA193">
        <f t="shared" si="28"/>
        <v>0</v>
      </c>
      <c r="AB193" s="5">
        <f t="shared" si="29"/>
        <v>0</v>
      </c>
      <c r="AC193" s="5">
        <f t="shared" si="30"/>
        <v>0</v>
      </c>
      <c r="AD193" s="5">
        <f t="shared" si="31"/>
        <v>0</v>
      </c>
    </row>
    <row r="194" spans="1:30" x14ac:dyDescent="0.25">
      <c r="A194" s="81"/>
      <c r="B194" s="82"/>
      <c r="C194" s="82"/>
      <c r="D194" s="81"/>
      <c r="E194" s="82"/>
      <c r="F194" s="82"/>
      <c r="G194" s="82"/>
      <c r="H194" s="82"/>
      <c r="I194" s="83"/>
      <c r="J194" s="84"/>
      <c r="K194" s="82"/>
      <c r="L194" s="83"/>
      <c r="M194" s="84"/>
      <c r="N194" s="85"/>
      <c r="O194" s="82"/>
      <c r="P194" s="82"/>
      <c r="Q194" s="82"/>
      <c r="R194" s="82"/>
      <c r="T194" s="7" t="str">
        <f t="shared" si="22"/>
        <v xml:space="preserve"> </v>
      </c>
      <c r="U194">
        <f t="shared" si="23"/>
        <v>0</v>
      </c>
      <c r="V194">
        <f t="shared" si="32"/>
        <v>0</v>
      </c>
      <c r="W194">
        <f t="shared" si="24"/>
        <v>0</v>
      </c>
      <c r="X194">
        <f t="shared" si="25"/>
        <v>0</v>
      </c>
      <c r="Y194">
        <f t="shared" si="26"/>
        <v>0</v>
      </c>
      <c r="Z194">
        <f t="shared" si="27"/>
        <v>0</v>
      </c>
      <c r="AA194">
        <f t="shared" si="28"/>
        <v>0</v>
      </c>
      <c r="AB194" s="5">
        <f t="shared" si="29"/>
        <v>0</v>
      </c>
      <c r="AC194" s="5">
        <f t="shared" si="30"/>
        <v>0</v>
      </c>
      <c r="AD194" s="5">
        <f t="shared" si="31"/>
        <v>0</v>
      </c>
    </row>
    <row r="195" spans="1:30" x14ac:dyDescent="0.25">
      <c r="A195" s="81"/>
      <c r="B195" s="82"/>
      <c r="C195" s="82"/>
      <c r="D195" s="81"/>
      <c r="E195" s="82"/>
      <c r="F195" s="82"/>
      <c r="G195" s="82"/>
      <c r="H195" s="82"/>
      <c r="I195" s="83"/>
      <c r="J195" s="84"/>
      <c r="K195" s="82"/>
      <c r="L195" s="83"/>
      <c r="M195" s="84"/>
      <c r="N195" s="85"/>
      <c r="O195" s="82"/>
      <c r="P195" s="82"/>
      <c r="Q195" s="82"/>
      <c r="R195" s="82"/>
      <c r="T195" s="7" t="str">
        <f t="shared" si="22"/>
        <v xml:space="preserve"> </v>
      </c>
      <c r="U195">
        <f t="shared" si="23"/>
        <v>0</v>
      </c>
      <c r="V195">
        <f t="shared" si="32"/>
        <v>0</v>
      </c>
      <c r="W195">
        <f t="shared" si="24"/>
        <v>0</v>
      </c>
      <c r="X195">
        <f t="shared" si="25"/>
        <v>0</v>
      </c>
      <c r="Y195">
        <f t="shared" si="26"/>
        <v>0</v>
      </c>
      <c r="Z195">
        <f t="shared" si="27"/>
        <v>0</v>
      </c>
      <c r="AA195">
        <f t="shared" si="28"/>
        <v>0</v>
      </c>
      <c r="AB195" s="5">
        <f t="shared" si="29"/>
        <v>0</v>
      </c>
      <c r="AC195" s="5">
        <f t="shared" si="30"/>
        <v>0</v>
      </c>
      <c r="AD195" s="5">
        <f t="shared" si="31"/>
        <v>0</v>
      </c>
    </row>
    <row r="196" spans="1:30" x14ac:dyDescent="0.25">
      <c r="A196" s="81"/>
      <c r="B196" s="82"/>
      <c r="C196" s="82"/>
      <c r="D196" s="81"/>
      <c r="E196" s="82"/>
      <c r="F196" s="82"/>
      <c r="G196" s="82"/>
      <c r="H196" s="82"/>
      <c r="I196" s="83"/>
      <c r="J196" s="84"/>
      <c r="K196" s="82"/>
      <c r="L196" s="83"/>
      <c r="M196" s="84"/>
      <c r="N196" s="85"/>
      <c r="O196" s="82"/>
      <c r="P196" s="82"/>
      <c r="Q196" s="82"/>
      <c r="R196" s="82"/>
      <c r="T196" s="7" t="str">
        <f t="shared" ref="T196:T259" si="33">IF(L196=0," ",MONTH(L196))</f>
        <v xml:space="preserve"> </v>
      </c>
      <c r="U196">
        <f t="shared" ref="U196:U201" si="34">COUNT(B196)</f>
        <v>0</v>
      </c>
      <c r="V196">
        <f t="shared" si="32"/>
        <v>0</v>
      </c>
      <c r="W196">
        <f t="shared" ref="W196:W201" si="35">U196-V196</f>
        <v>0</v>
      </c>
      <c r="X196">
        <f t="shared" ref="X196:X201" si="36">U196-Y196</f>
        <v>0</v>
      </c>
      <c r="Y196">
        <f t="shared" ref="Y196:Y201" si="37">IF(F196=TRUE,1,0)</f>
        <v>0</v>
      </c>
      <c r="Z196">
        <f t="shared" ref="Z196:Z201" si="38">U196-AA196</f>
        <v>0</v>
      </c>
      <c r="AA196">
        <f t="shared" ref="AA196:AA201" si="39">IF(O196&lt;0,1,0)</f>
        <v>0</v>
      </c>
      <c r="AB196" s="5">
        <f t="shared" ref="AB196:AB201" si="40">IF(Z196=1,O196,0)</f>
        <v>0</v>
      </c>
      <c r="AC196" s="5">
        <f t="shared" ref="AC196:AC259" si="41">A196</f>
        <v>0</v>
      </c>
      <c r="AD196" s="5">
        <f t="shared" ref="AD196:AD201" si="42">IF(AA196=1,O196,0)</f>
        <v>0</v>
      </c>
    </row>
    <row r="197" spans="1:30" x14ac:dyDescent="0.25">
      <c r="A197" s="81"/>
      <c r="B197" s="82"/>
      <c r="C197" s="82"/>
      <c r="D197" s="81"/>
      <c r="E197" s="82"/>
      <c r="F197" s="82"/>
      <c r="G197" s="82"/>
      <c r="H197" s="82"/>
      <c r="I197" s="83"/>
      <c r="J197" s="84"/>
      <c r="K197" s="82"/>
      <c r="L197" s="83"/>
      <c r="M197" s="84"/>
      <c r="N197" s="85"/>
      <c r="O197" s="82"/>
      <c r="P197" s="82"/>
      <c r="Q197" s="82"/>
      <c r="R197" s="82"/>
      <c r="T197" s="7" t="str">
        <f t="shared" si="33"/>
        <v xml:space="preserve"> </v>
      </c>
      <c r="U197">
        <f t="shared" si="34"/>
        <v>0</v>
      </c>
      <c r="V197">
        <f t="shared" ref="V197:V201" si="43">IF(E197=TRUE,1,0)</f>
        <v>0</v>
      </c>
      <c r="W197">
        <f t="shared" si="35"/>
        <v>0</v>
      </c>
      <c r="X197">
        <f t="shared" si="36"/>
        <v>0</v>
      </c>
      <c r="Y197">
        <f t="shared" si="37"/>
        <v>0</v>
      </c>
      <c r="Z197">
        <f t="shared" si="38"/>
        <v>0</v>
      </c>
      <c r="AA197">
        <f t="shared" si="39"/>
        <v>0</v>
      </c>
      <c r="AB197" s="5">
        <f t="shared" si="40"/>
        <v>0</v>
      </c>
      <c r="AC197" s="5">
        <f t="shared" si="41"/>
        <v>0</v>
      </c>
      <c r="AD197" s="5">
        <f t="shared" si="42"/>
        <v>0</v>
      </c>
    </row>
    <row r="198" spans="1:30" x14ac:dyDescent="0.25">
      <c r="A198" s="81"/>
      <c r="B198" s="82"/>
      <c r="C198" s="82"/>
      <c r="D198" s="81"/>
      <c r="E198" s="82"/>
      <c r="F198" s="82"/>
      <c r="G198" s="82"/>
      <c r="H198" s="82"/>
      <c r="I198" s="83"/>
      <c r="J198" s="84"/>
      <c r="K198" s="82"/>
      <c r="L198" s="83"/>
      <c r="M198" s="84"/>
      <c r="N198" s="85"/>
      <c r="O198" s="82"/>
      <c r="P198" s="82"/>
      <c r="Q198" s="82"/>
      <c r="R198" s="82"/>
      <c r="T198" s="7" t="str">
        <f t="shared" si="33"/>
        <v xml:space="preserve"> </v>
      </c>
      <c r="U198">
        <f t="shared" si="34"/>
        <v>0</v>
      </c>
      <c r="V198">
        <f t="shared" si="43"/>
        <v>0</v>
      </c>
      <c r="W198">
        <f t="shared" si="35"/>
        <v>0</v>
      </c>
      <c r="X198">
        <f t="shared" si="36"/>
        <v>0</v>
      </c>
      <c r="Y198">
        <f t="shared" si="37"/>
        <v>0</v>
      </c>
      <c r="Z198">
        <f t="shared" si="38"/>
        <v>0</v>
      </c>
      <c r="AA198">
        <f t="shared" si="39"/>
        <v>0</v>
      </c>
      <c r="AB198" s="5">
        <f t="shared" si="40"/>
        <v>0</v>
      </c>
      <c r="AC198" s="5">
        <f t="shared" si="41"/>
        <v>0</v>
      </c>
      <c r="AD198" s="5">
        <f t="shared" si="42"/>
        <v>0</v>
      </c>
    </row>
    <row r="199" spans="1:30" x14ac:dyDescent="0.25">
      <c r="A199" s="81"/>
      <c r="B199" s="82"/>
      <c r="C199" s="82"/>
      <c r="D199" s="81"/>
      <c r="E199" s="82"/>
      <c r="F199" s="82"/>
      <c r="G199" s="82"/>
      <c r="H199" s="82"/>
      <c r="I199" s="83"/>
      <c r="J199" s="84"/>
      <c r="K199" s="82"/>
      <c r="L199" s="83"/>
      <c r="M199" s="84"/>
      <c r="N199" s="85"/>
      <c r="O199" s="82"/>
      <c r="P199" s="82"/>
      <c r="Q199" s="82"/>
      <c r="R199" s="82"/>
      <c r="T199" s="7" t="str">
        <f t="shared" si="33"/>
        <v xml:space="preserve"> </v>
      </c>
      <c r="U199">
        <f t="shared" si="34"/>
        <v>0</v>
      </c>
      <c r="V199">
        <f t="shared" si="43"/>
        <v>0</v>
      </c>
      <c r="W199">
        <f t="shared" si="35"/>
        <v>0</v>
      </c>
      <c r="X199">
        <f t="shared" si="36"/>
        <v>0</v>
      </c>
      <c r="Y199">
        <f t="shared" si="37"/>
        <v>0</v>
      </c>
      <c r="Z199">
        <f t="shared" si="38"/>
        <v>0</v>
      </c>
      <c r="AA199">
        <f t="shared" si="39"/>
        <v>0</v>
      </c>
      <c r="AB199" s="5">
        <f t="shared" si="40"/>
        <v>0</v>
      </c>
      <c r="AC199" s="5">
        <f t="shared" si="41"/>
        <v>0</v>
      </c>
      <c r="AD199" s="5">
        <f t="shared" si="42"/>
        <v>0</v>
      </c>
    </row>
    <row r="200" spans="1:30" x14ac:dyDescent="0.25">
      <c r="A200" s="81"/>
      <c r="B200" s="82"/>
      <c r="C200" s="82"/>
      <c r="D200" s="81"/>
      <c r="E200" s="82"/>
      <c r="F200" s="82"/>
      <c r="G200" s="82"/>
      <c r="H200" s="82"/>
      <c r="I200" s="83"/>
      <c r="J200" s="84"/>
      <c r="K200" s="82"/>
      <c r="L200" s="83"/>
      <c r="M200" s="84"/>
      <c r="N200" s="85"/>
      <c r="O200" s="82"/>
      <c r="P200" s="82"/>
      <c r="Q200" s="82"/>
      <c r="R200" s="82"/>
      <c r="T200" s="7" t="str">
        <f t="shared" si="33"/>
        <v xml:space="preserve"> </v>
      </c>
      <c r="U200">
        <f t="shared" si="34"/>
        <v>0</v>
      </c>
      <c r="V200">
        <f t="shared" si="43"/>
        <v>0</v>
      </c>
      <c r="W200">
        <f t="shared" si="35"/>
        <v>0</v>
      </c>
      <c r="X200">
        <f t="shared" si="36"/>
        <v>0</v>
      </c>
      <c r="Y200">
        <f t="shared" si="37"/>
        <v>0</v>
      </c>
      <c r="Z200">
        <f t="shared" si="38"/>
        <v>0</v>
      </c>
      <c r="AA200">
        <f t="shared" si="39"/>
        <v>0</v>
      </c>
      <c r="AB200" s="5">
        <f t="shared" si="40"/>
        <v>0</v>
      </c>
      <c r="AC200" s="5">
        <f t="shared" si="41"/>
        <v>0</v>
      </c>
      <c r="AD200" s="5">
        <f t="shared" si="42"/>
        <v>0</v>
      </c>
    </row>
    <row r="201" spans="1:30" x14ac:dyDescent="0.25">
      <c r="A201" s="81"/>
      <c r="B201" s="82"/>
      <c r="C201" s="82"/>
      <c r="D201" s="81"/>
      <c r="E201" s="82"/>
      <c r="F201" s="82"/>
      <c r="G201" s="82"/>
      <c r="H201" s="82"/>
      <c r="I201" s="83"/>
      <c r="J201" s="84"/>
      <c r="K201" s="82"/>
      <c r="L201" s="83"/>
      <c r="M201" s="84"/>
      <c r="N201" s="85"/>
      <c r="O201" s="82"/>
      <c r="P201" s="82"/>
      <c r="Q201" s="82"/>
      <c r="R201" s="82"/>
      <c r="T201" s="7" t="str">
        <f t="shared" si="33"/>
        <v xml:space="preserve"> </v>
      </c>
      <c r="U201">
        <f t="shared" si="34"/>
        <v>0</v>
      </c>
      <c r="V201">
        <f t="shared" si="43"/>
        <v>0</v>
      </c>
      <c r="W201">
        <f t="shared" si="35"/>
        <v>0</v>
      </c>
      <c r="X201">
        <f t="shared" si="36"/>
        <v>0</v>
      </c>
      <c r="Y201">
        <f t="shared" si="37"/>
        <v>0</v>
      </c>
      <c r="Z201">
        <f t="shared" si="38"/>
        <v>0</v>
      </c>
      <c r="AA201">
        <f t="shared" si="39"/>
        <v>0</v>
      </c>
      <c r="AB201" s="5">
        <f t="shared" si="40"/>
        <v>0</v>
      </c>
      <c r="AC201" s="5">
        <f t="shared" si="41"/>
        <v>0</v>
      </c>
      <c r="AD201" s="5">
        <f t="shared" si="42"/>
        <v>0</v>
      </c>
    </row>
    <row r="202" spans="1:30" x14ac:dyDescent="0.25">
      <c r="A202" s="81"/>
      <c r="B202" s="82"/>
      <c r="C202" s="82"/>
      <c r="D202" s="81"/>
      <c r="E202" s="82"/>
      <c r="F202" s="82"/>
      <c r="G202" s="82"/>
      <c r="H202" s="82"/>
      <c r="I202" s="83"/>
      <c r="J202" s="84"/>
      <c r="K202" s="82"/>
      <c r="L202" s="83"/>
      <c r="M202" s="84"/>
      <c r="N202" s="85"/>
      <c r="O202" s="82"/>
      <c r="P202" s="82"/>
      <c r="Q202" s="82"/>
      <c r="R202" s="82"/>
      <c r="T202" s="7" t="str">
        <f t="shared" si="33"/>
        <v xml:space="preserve"> </v>
      </c>
      <c r="U202">
        <f t="shared" ref="U202:U265" si="44">COUNT(B202)</f>
        <v>0</v>
      </c>
      <c r="V202">
        <f t="shared" ref="V202:V265" si="45">IF(E202=TRUE,1,0)</f>
        <v>0</v>
      </c>
      <c r="W202">
        <f t="shared" ref="W202:W265" si="46">U202-V202</f>
        <v>0</v>
      </c>
      <c r="X202">
        <f t="shared" ref="X202:X265" si="47">U202-Y202</f>
        <v>0</v>
      </c>
      <c r="Y202">
        <f t="shared" ref="Y202:Y265" si="48">IF(F202=TRUE,1,0)</f>
        <v>0</v>
      </c>
      <c r="Z202">
        <f t="shared" ref="Z202:Z265" si="49">U202-AA202</f>
        <v>0</v>
      </c>
      <c r="AA202">
        <f t="shared" ref="AA202:AA265" si="50">IF(O202&lt;0,1,0)</f>
        <v>0</v>
      </c>
      <c r="AB202" s="5">
        <f t="shared" ref="AB202:AB265" si="51">IF(Z202=1,O202,0)</f>
        <v>0</v>
      </c>
      <c r="AC202" s="5">
        <f t="shared" si="41"/>
        <v>0</v>
      </c>
      <c r="AD202" s="5">
        <f t="shared" ref="AD202:AD265" si="52">IF(AA202=1,O202,0)</f>
        <v>0</v>
      </c>
    </row>
    <row r="203" spans="1:30" x14ac:dyDescent="0.25">
      <c r="A203" s="81"/>
      <c r="B203" s="82"/>
      <c r="C203" s="82"/>
      <c r="D203" s="81"/>
      <c r="E203" s="82"/>
      <c r="F203" s="82"/>
      <c r="G203" s="82"/>
      <c r="H203" s="82"/>
      <c r="I203" s="83"/>
      <c r="J203" s="84"/>
      <c r="K203" s="82"/>
      <c r="L203" s="83"/>
      <c r="M203" s="84"/>
      <c r="N203" s="85"/>
      <c r="O203" s="82"/>
      <c r="P203" s="82"/>
      <c r="Q203" s="82"/>
      <c r="R203" s="82"/>
      <c r="T203" s="7" t="str">
        <f t="shared" si="33"/>
        <v xml:space="preserve"> </v>
      </c>
      <c r="U203">
        <f t="shared" si="44"/>
        <v>0</v>
      </c>
      <c r="V203">
        <f t="shared" si="45"/>
        <v>0</v>
      </c>
      <c r="W203">
        <f t="shared" si="46"/>
        <v>0</v>
      </c>
      <c r="X203">
        <f t="shared" si="47"/>
        <v>0</v>
      </c>
      <c r="Y203">
        <f t="shared" si="48"/>
        <v>0</v>
      </c>
      <c r="Z203">
        <f t="shared" si="49"/>
        <v>0</v>
      </c>
      <c r="AA203">
        <f t="shared" si="50"/>
        <v>0</v>
      </c>
      <c r="AB203" s="5">
        <f t="shared" si="51"/>
        <v>0</v>
      </c>
      <c r="AC203" s="5">
        <f t="shared" si="41"/>
        <v>0</v>
      </c>
      <c r="AD203" s="5">
        <f t="shared" si="52"/>
        <v>0</v>
      </c>
    </row>
    <row r="204" spans="1:30" x14ac:dyDescent="0.25">
      <c r="A204" s="81"/>
      <c r="B204" s="82"/>
      <c r="C204" s="82"/>
      <c r="D204" s="81"/>
      <c r="E204" s="82"/>
      <c r="F204" s="82"/>
      <c r="G204" s="82"/>
      <c r="H204" s="82"/>
      <c r="I204" s="83"/>
      <c r="J204" s="84"/>
      <c r="K204" s="82"/>
      <c r="L204" s="83"/>
      <c r="M204" s="84"/>
      <c r="N204" s="85"/>
      <c r="O204" s="82"/>
      <c r="P204" s="82"/>
      <c r="Q204" s="82"/>
      <c r="R204" s="82"/>
      <c r="T204" s="7" t="str">
        <f t="shared" si="33"/>
        <v xml:space="preserve"> </v>
      </c>
      <c r="U204">
        <f t="shared" si="44"/>
        <v>0</v>
      </c>
      <c r="V204">
        <f t="shared" si="45"/>
        <v>0</v>
      </c>
      <c r="W204">
        <f t="shared" si="46"/>
        <v>0</v>
      </c>
      <c r="X204">
        <f t="shared" si="47"/>
        <v>0</v>
      </c>
      <c r="Y204">
        <f t="shared" si="48"/>
        <v>0</v>
      </c>
      <c r="Z204">
        <f t="shared" si="49"/>
        <v>0</v>
      </c>
      <c r="AA204">
        <f t="shared" si="50"/>
        <v>0</v>
      </c>
      <c r="AB204" s="5">
        <f t="shared" si="51"/>
        <v>0</v>
      </c>
      <c r="AC204" s="5">
        <f t="shared" si="41"/>
        <v>0</v>
      </c>
      <c r="AD204" s="5">
        <f t="shared" si="52"/>
        <v>0</v>
      </c>
    </row>
    <row r="205" spans="1:30" x14ac:dyDescent="0.25">
      <c r="A205" s="81"/>
      <c r="B205" s="82"/>
      <c r="C205" s="82"/>
      <c r="D205" s="81"/>
      <c r="E205" s="82"/>
      <c r="F205" s="82"/>
      <c r="G205" s="82"/>
      <c r="H205" s="82"/>
      <c r="I205" s="83"/>
      <c r="J205" s="84"/>
      <c r="K205" s="82"/>
      <c r="L205" s="83"/>
      <c r="M205" s="84"/>
      <c r="N205" s="85"/>
      <c r="O205" s="82"/>
      <c r="P205" s="82"/>
      <c r="Q205" s="82"/>
      <c r="R205" s="82"/>
      <c r="T205" s="7" t="str">
        <f t="shared" si="33"/>
        <v xml:space="preserve"> </v>
      </c>
      <c r="U205">
        <f t="shared" si="44"/>
        <v>0</v>
      </c>
      <c r="V205">
        <f t="shared" si="45"/>
        <v>0</v>
      </c>
      <c r="W205">
        <f t="shared" si="46"/>
        <v>0</v>
      </c>
      <c r="X205">
        <f t="shared" si="47"/>
        <v>0</v>
      </c>
      <c r="Y205">
        <f t="shared" si="48"/>
        <v>0</v>
      </c>
      <c r="Z205">
        <f t="shared" si="49"/>
        <v>0</v>
      </c>
      <c r="AA205">
        <f t="shared" si="50"/>
        <v>0</v>
      </c>
      <c r="AB205" s="5">
        <f t="shared" si="51"/>
        <v>0</v>
      </c>
      <c r="AC205" s="5">
        <f t="shared" si="41"/>
        <v>0</v>
      </c>
      <c r="AD205" s="5">
        <f t="shared" si="52"/>
        <v>0</v>
      </c>
    </row>
    <row r="206" spans="1:30" x14ac:dyDescent="0.25">
      <c r="A206" s="81"/>
      <c r="B206" s="82"/>
      <c r="C206" s="82"/>
      <c r="D206" s="81"/>
      <c r="E206" s="82"/>
      <c r="F206" s="82"/>
      <c r="G206" s="82"/>
      <c r="H206" s="82"/>
      <c r="I206" s="83"/>
      <c r="J206" s="84"/>
      <c r="K206" s="82"/>
      <c r="L206" s="83"/>
      <c r="M206" s="84"/>
      <c r="N206" s="85"/>
      <c r="O206" s="82"/>
      <c r="P206" s="82"/>
      <c r="Q206" s="82"/>
      <c r="R206" s="82"/>
      <c r="T206" s="7" t="str">
        <f t="shared" si="33"/>
        <v xml:space="preserve"> </v>
      </c>
      <c r="U206">
        <f t="shared" si="44"/>
        <v>0</v>
      </c>
      <c r="V206">
        <f t="shared" si="45"/>
        <v>0</v>
      </c>
      <c r="W206">
        <f t="shared" si="46"/>
        <v>0</v>
      </c>
      <c r="X206">
        <f t="shared" si="47"/>
        <v>0</v>
      </c>
      <c r="Y206">
        <f t="shared" si="48"/>
        <v>0</v>
      </c>
      <c r="Z206">
        <f t="shared" si="49"/>
        <v>0</v>
      </c>
      <c r="AA206">
        <f t="shared" si="50"/>
        <v>0</v>
      </c>
      <c r="AB206" s="5">
        <f t="shared" si="51"/>
        <v>0</v>
      </c>
      <c r="AC206" s="5">
        <f t="shared" si="41"/>
        <v>0</v>
      </c>
      <c r="AD206" s="5">
        <f t="shared" si="52"/>
        <v>0</v>
      </c>
    </row>
    <row r="207" spans="1:30" x14ac:dyDescent="0.25">
      <c r="A207" s="81"/>
      <c r="B207" s="82"/>
      <c r="C207" s="82"/>
      <c r="D207" s="81"/>
      <c r="E207" s="82"/>
      <c r="F207" s="82"/>
      <c r="G207" s="82"/>
      <c r="H207" s="82"/>
      <c r="I207" s="83"/>
      <c r="J207" s="84"/>
      <c r="K207" s="82"/>
      <c r="L207" s="83"/>
      <c r="M207" s="84"/>
      <c r="N207" s="85"/>
      <c r="O207" s="82"/>
      <c r="P207" s="82"/>
      <c r="Q207" s="82"/>
      <c r="R207" s="82"/>
      <c r="T207" s="7" t="str">
        <f t="shared" si="33"/>
        <v xml:space="preserve"> </v>
      </c>
      <c r="U207">
        <f t="shared" si="44"/>
        <v>0</v>
      </c>
      <c r="V207">
        <f t="shared" si="45"/>
        <v>0</v>
      </c>
      <c r="W207">
        <f t="shared" si="46"/>
        <v>0</v>
      </c>
      <c r="X207">
        <f t="shared" si="47"/>
        <v>0</v>
      </c>
      <c r="Y207">
        <f t="shared" si="48"/>
        <v>0</v>
      </c>
      <c r="Z207">
        <f t="shared" si="49"/>
        <v>0</v>
      </c>
      <c r="AA207">
        <f t="shared" si="50"/>
        <v>0</v>
      </c>
      <c r="AB207" s="5">
        <f t="shared" si="51"/>
        <v>0</v>
      </c>
      <c r="AC207" s="5">
        <f t="shared" si="41"/>
        <v>0</v>
      </c>
      <c r="AD207" s="5">
        <f t="shared" si="52"/>
        <v>0</v>
      </c>
    </row>
    <row r="208" spans="1:30" x14ac:dyDescent="0.25">
      <c r="A208" s="81"/>
      <c r="B208" s="82"/>
      <c r="C208" s="82"/>
      <c r="D208" s="81"/>
      <c r="E208" s="82"/>
      <c r="F208" s="82"/>
      <c r="G208" s="82"/>
      <c r="H208" s="82"/>
      <c r="I208" s="83"/>
      <c r="J208" s="84"/>
      <c r="K208" s="82"/>
      <c r="L208" s="83"/>
      <c r="M208" s="84"/>
      <c r="N208" s="85"/>
      <c r="O208" s="82"/>
      <c r="P208" s="82"/>
      <c r="Q208" s="82"/>
      <c r="R208" s="82"/>
      <c r="T208" s="7" t="str">
        <f t="shared" si="33"/>
        <v xml:space="preserve"> </v>
      </c>
      <c r="U208">
        <f t="shared" si="44"/>
        <v>0</v>
      </c>
      <c r="V208">
        <f t="shared" si="45"/>
        <v>0</v>
      </c>
      <c r="W208">
        <f t="shared" si="46"/>
        <v>0</v>
      </c>
      <c r="X208">
        <f t="shared" si="47"/>
        <v>0</v>
      </c>
      <c r="Y208">
        <f t="shared" si="48"/>
        <v>0</v>
      </c>
      <c r="Z208">
        <f t="shared" si="49"/>
        <v>0</v>
      </c>
      <c r="AA208">
        <f t="shared" si="50"/>
        <v>0</v>
      </c>
      <c r="AB208" s="5">
        <f t="shared" si="51"/>
        <v>0</v>
      </c>
      <c r="AC208" s="5">
        <f t="shared" si="41"/>
        <v>0</v>
      </c>
      <c r="AD208" s="5">
        <f t="shared" si="52"/>
        <v>0</v>
      </c>
    </row>
    <row r="209" spans="1:30" x14ac:dyDescent="0.25">
      <c r="A209" s="81"/>
      <c r="B209" s="82"/>
      <c r="C209" s="82"/>
      <c r="D209" s="81"/>
      <c r="E209" s="82"/>
      <c r="F209" s="82"/>
      <c r="G209" s="82"/>
      <c r="H209" s="82"/>
      <c r="I209" s="83"/>
      <c r="J209" s="84"/>
      <c r="K209" s="82"/>
      <c r="L209" s="83"/>
      <c r="M209" s="84"/>
      <c r="N209" s="85"/>
      <c r="O209" s="82"/>
      <c r="P209" s="82"/>
      <c r="Q209" s="82"/>
      <c r="R209" s="82"/>
      <c r="T209" s="7" t="str">
        <f t="shared" si="33"/>
        <v xml:space="preserve"> </v>
      </c>
      <c r="U209">
        <f t="shared" si="44"/>
        <v>0</v>
      </c>
      <c r="V209">
        <f t="shared" si="45"/>
        <v>0</v>
      </c>
      <c r="W209">
        <f t="shared" si="46"/>
        <v>0</v>
      </c>
      <c r="X209">
        <f t="shared" si="47"/>
        <v>0</v>
      </c>
      <c r="Y209">
        <f t="shared" si="48"/>
        <v>0</v>
      </c>
      <c r="Z209">
        <f t="shared" si="49"/>
        <v>0</v>
      </c>
      <c r="AA209">
        <f t="shared" si="50"/>
        <v>0</v>
      </c>
      <c r="AB209" s="5">
        <f t="shared" si="51"/>
        <v>0</v>
      </c>
      <c r="AC209" s="5">
        <f t="shared" si="41"/>
        <v>0</v>
      </c>
      <c r="AD209" s="5">
        <f t="shared" si="52"/>
        <v>0</v>
      </c>
    </row>
    <row r="210" spans="1:30" x14ac:dyDescent="0.25">
      <c r="A210" s="81"/>
      <c r="B210" s="82"/>
      <c r="C210" s="82"/>
      <c r="D210" s="81"/>
      <c r="E210" s="82"/>
      <c r="F210" s="82"/>
      <c r="G210" s="82"/>
      <c r="H210" s="82"/>
      <c r="I210" s="83"/>
      <c r="J210" s="84"/>
      <c r="K210" s="82"/>
      <c r="L210" s="83"/>
      <c r="M210" s="84"/>
      <c r="N210" s="85"/>
      <c r="O210" s="82"/>
      <c r="P210" s="82"/>
      <c r="Q210" s="82"/>
      <c r="R210" s="82"/>
      <c r="T210" s="7" t="str">
        <f t="shared" si="33"/>
        <v xml:space="preserve"> </v>
      </c>
      <c r="U210">
        <f t="shared" si="44"/>
        <v>0</v>
      </c>
      <c r="V210">
        <f t="shared" si="45"/>
        <v>0</v>
      </c>
      <c r="W210">
        <f t="shared" si="46"/>
        <v>0</v>
      </c>
      <c r="X210">
        <f t="shared" si="47"/>
        <v>0</v>
      </c>
      <c r="Y210">
        <f t="shared" si="48"/>
        <v>0</v>
      </c>
      <c r="Z210">
        <f t="shared" si="49"/>
        <v>0</v>
      </c>
      <c r="AA210">
        <f t="shared" si="50"/>
        <v>0</v>
      </c>
      <c r="AB210" s="5">
        <f t="shared" si="51"/>
        <v>0</v>
      </c>
      <c r="AC210" s="5">
        <f t="shared" si="41"/>
        <v>0</v>
      </c>
      <c r="AD210" s="5">
        <f t="shared" si="52"/>
        <v>0</v>
      </c>
    </row>
    <row r="211" spans="1:30" x14ac:dyDescent="0.25">
      <c r="A211" s="81"/>
      <c r="B211" s="82"/>
      <c r="C211" s="82"/>
      <c r="D211" s="81"/>
      <c r="E211" s="82"/>
      <c r="F211" s="82"/>
      <c r="G211" s="82"/>
      <c r="H211" s="82"/>
      <c r="I211" s="83"/>
      <c r="J211" s="84"/>
      <c r="K211" s="82"/>
      <c r="L211" s="83"/>
      <c r="M211" s="84"/>
      <c r="N211" s="85"/>
      <c r="O211" s="82"/>
      <c r="P211" s="82"/>
      <c r="Q211" s="82"/>
      <c r="R211" s="82"/>
      <c r="T211" s="7" t="str">
        <f t="shared" si="33"/>
        <v xml:space="preserve"> </v>
      </c>
      <c r="U211">
        <f t="shared" si="44"/>
        <v>0</v>
      </c>
      <c r="V211">
        <f t="shared" si="45"/>
        <v>0</v>
      </c>
      <c r="W211">
        <f t="shared" si="46"/>
        <v>0</v>
      </c>
      <c r="X211">
        <f t="shared" si="47"/>
        <v>0</v>
      </c>
      <c r="Y211">
        <f t="shared" si="48"/>
        <v>0</v>
      </c>
      <c r="Z211">
        <f t="shared" si="49"/>
        <v>0</v>
      </c>
      <c r="AA211">
        <f t="shared" si="50"/>
        <v>0</v>
      </c>
      <c r="AB211" s="5">
        <f t="shared" si="51"/>
        <v>0</v>
      </c>
      <c r="AC211" s="5">
        <f t="shared" si="41"/>
        <v>0</v>
      </c>
      <c r="AD211" s="5">
        <f t="shared" si="52"/>
        <v>0</v>
      </c>
    </row>
    <row r="212" spans="1:30" x14ac:dyDescent="0.25">
      <c r="A212" s="81"/>
      <c r="B212" s="82"/>
      <c r="C212" s="82"/>
      <c r="D212" s="81"/>
      <c r="E212" s="82"/>
      <c r="F212" s="82"/>
      <c r="G212" s="82"/>
      <c r="H212" s="82"/>
      <c r="I212" s="83"/>
      <c r="J212" s="84"/>
      <c r="K212" s="82"/>
      <c r="L212" s="83"/>
      <c r="M212" s="84"/>
      <c r="N212" s="85"/>
      <c r="O212" s="82"/>
      <c r="P212" s="82"/>
      <c r="Q212" s="82"/>
      <c r="R212" s="82"/>
      <c r="T212" s="7" t="str">
        <f t="shared" si="33"/>
        <v xml:space="preserve"> </v>
      </c>
      <c r="U212">
        <f t="shared" si="44"/>
        <v>0</v>
      </c>
      <c r="V212">
        <f t="shared" si="45"/>
        <v>0</v>
      </c>
      <c r="W212">
        <f t="shared" si="46"/>
        <v>0</v>
      </c>
      <c r="X212">
        <f t="shared" si="47"/>
        <v>0</v>
      </c>
      <c r="Y212">
        <f t="shared" si="48"/>
        <v>0</v>
      </c>
      <c r="Z212">
        <f t="shared" si="49"/>
        <v>0</v>
      </c>
      <c r="AA212">
        <f t="shared" si="50"/>
        <v>0</v>
      </c>
      <c r="AB212" s="5">
        <f t="shared" si="51"/>
        <v>0</v>
      </c>
      <c r="AC212" s="5">
        <f t="shared" si="41"/>
        <v>0</v>
      </c>
      <c r="AD212" s="5">
        <f t="shared" si="52"/>
        <v>0</v>
      </c>
    </row>
    <row r="213" spans="1:30" x14ac:dyDescent="0.25">
      <c r="A213" s="81"/>
      <c r="B213" s="82"/>
      <c r="C213" s="82"/>
      <c r="D213" s="81"/>
      <c r="E213" s="82"/>
      <c r="F213" s="82"/>
      <c r="G213" s="82"/>
      <c r="H213" s="82"/>
      <c r="I213" s="83"/>
      <c r="J213" s="84"/>
      <c r="K213" s="82"/>
      <c r="L213" s="83"/>
      <c r="M213" s="84"/>
      <c r="N213" s="85"/>
      <c r="O213" s="82"/>
      <c r="P213" s="82"/>
      <c r="Q213" s="82"/>
      <c r="R213" s="82"/>
      <c r="T213" s="7" t="str">
        <f t="shared" si="33"/>
        <v xml:space="preserve"> </v>
      </c>
      <c r="U213">
        <f t="shared" si="44"/>
        <v>0</v>
      </c>
      <c r="V213">
        <f t="shared" si="45"/>
        <v>0</v>
      </c>
      <c r="W213">
        <f t="shared" si="46"/>
        <v>0</v>
      </c>
      <c r="X213">
        <f t="shared" si="47"/>
        <v>0</v>
      </c>
      <c r="Y213">
        <f t="shared" si="48"/>
        <v>0</v>
      </c>
      <c r="Z213">
        <f t="shared" si="49"/>
        <v>0</v>
      </c>
      <c r="AA213">
        <f t="shared" si="50"/>
        <v>0</v>
      </c>
      <c r="AB213" s="5">
        <f t="shared" si="51"/>
        <v>0</v>
      </c>
      <c r="AC213" s="5">
        <f t="shared" si="41"/>
        <v>0</v>
      </c>
      <c r="AD213" s="5">
        <f t="shared" si="52"/>
        <v>0</v>
      </c>
    </row>
    <row r="214" spans="1:30" x14ac:dyDescent="0.25">
      <c r="A214" s="81"/>
      <c r="B214" s="82"/>
      <c r="C214" s="82"/>
      <c r="D214" s="81"/>
      <c r="E214" s="82"/>
      <c r="F214" s="82"/>
      <c r="G214" s="82"/>
      <c r="H214" s="82"/>
      <c r="I214" s="83"/>
      <c r="J214" s="84"/>
      <c r="K214" s="82"/>
      <c r="L214" s="83"/>
      <c r="M214" s="84"/>
      <c r="N214" s="85"/>
      <c r="O214" s="82"/>
      <c r="P214" s="82"/>
      <c r="Q214" s="82"/>
      <c r="R214" s="82"/>
      <c r="T214" s="7" t="str">
        <f t="shared" si="33"/>
        <v xml:space="preserve"> </v>
      </c>
      <c r="U214">
        <f t="shared" si="44"/>
        <v>0</v>
      </c>
      <c r="V214">
        <f t="shared" si="45"/>
        <v>0</v>
      </c>
      <c r="W214">
        <f t="shared" si="46"/>
        <v>0</v>
      </c>
      <c r="X214">
        <f t="shared" si="47"/>
        <v>0</v>
      </c>
      <c r="Y214">
        <f t="shared" si="48"/>
        <v>0</v>
      </c>
      <c r="Z214">
        <f t="shared" si="49"/>
        <v>0</v>
      </c>
      <c r="AA214">
        <f t="shared" si="50"/>
        <v>0</v>
      </c>
      <c r="AB214" s="5">
        <f t="shared" si="51"/>
        <v>0</v>
      </c>
      <c r="AC214" s="5">
        <f t="shared" si="41"/>
        <v>0</v>
      </c>
      <c r="AD214" s="5">
        <f t="shared" si="52"/>
        <v>0</v>
      </c>
    </row>
    <row r="215" spans="1:30" x14ac:dyDescent="0.25">
      <c r="A215" s="81"/>
      <c r="B215" s="82"/>
      <c r="C215" s="82"/>
      <c r="D215" s="81"/>
      <c r="E215" s="82"/>
      <c r="F215" s="82"/>
      <c r="G215" s="82"/>
      <c r="H215" s="82"/>
      <c r="I215" s="83"/>
      <c r="J215" s="84"/>
      <c r="K215" s="82"/>
      <c r="L215" s="83"/>
      <c r="M215" s="84"/>
      <c r="N215" s="85"/>
      <c r="O215" s="82"/>
      <c r="P215" s="82"/>
      <c r="Q215" s="82"/>
      <c r="R215" s="82"/>
      <c r="T215" s="7" t="str">
        <f t="shared" si="33"/>
        <v xml:space="preserve"> </v>
      </c>
      <c r="U215">
        <f t="shared" si="44"/>
        <v>0</v>
      </c>
      <c r="V215">
        <f t="shared" si="45"/>
        <v>0</v>
      </c>
      <c r="W215">
        <f t="shared" si="46"/>
        <v>0</v>
      </c>
      <c r="X215">
        <f t="shared" si="47"/>
        <v>0</v>
      </c>
      <c r="Y215">
        <f t="shared" si="48"/>
        <v>0</v>
      </c>
      <c r="Z215">
        <f t="shared" si="49"/>
        <v>0</v>
      </c>
      <c r="AA215">
        <f t="shared" si="50"/>
        <v>0</v>
      </c>
      <c r="AB215" s="5">
        <f t="shared" si="51"/>
        <v>0</v>
      </c>
      <c r="AC215" s="5">
        <f t="shared" si="41"/>
        <v>0</v>
      </c>
      <c r="AD215" s="5">
        <f t="shared" si="52"/>
        <v>0</v>
      </c>
    </row>
    <row r="216" spans="1:30" x14ac:dyDescent="0.25">
      <c r="A216" s="81"/>
      <c r="B216" s="82"/>
      <c r="C216" s="82"/>
      <c r="D216" s="81"/>
      <c r="E216" s="82"/>
      <c r="F216" s="82"/>
      <c r="G216" s="82"/>
      <c r="H216" s="82"/>
      <c r="I216" s="83"/>
      <c r="J216" s="84"/>
      <c r="K216" s="82"/>
      <c r="L216" s="83"/>
      <c r="M216" s="84"/>
      <c r="N216" s="85"/>
      <c r="O216" s="82"/>
      <c r="P216" s="82"/>
      <c r="Q216" s="82"/>
      <c r="R216" s="82"/>
      <c r="T216" s="7" t="str">
        <f t="shared" si="33"/>
        <v xml:space="preserve"> </v>
      </c>
      <c r="U216">
        <f t="shared" si="44"/>
        <v>0</v>
      </c>
      <c r="V216">
        <f t="shared" si="45"/>
        <v>0</v>
      </c>
      <c r="W216">
        <f t="shared" si="46"/>
        <v>0</v>
      </c>
      <c r="X216">
        <f t="shared" si="47"/>
        <v>0</v>
      </c>
      <c r="Y216">
        <f t="shared" si="48"/>
        <v>0</v>
      </c>
      <c r="Z216">
        <f t="shared" si="49"/>
        <v>0</v>
      </c>
      <c r="AA216">
        <f t="shared" si="50"/>
        <v>0</v>
      </c>
      <c r="AB216" s="5">
        <f t="shared" si="51"/>
        <v>0</v>
      </c>
      <c r="AC216" s="5">
        <f t="shared" si="41"/>
        <v>0</v>
      </c>
      <c r="AD216" s="5">
        <f t="shared" si="52"/>
        <v>0</v>
      </c>
    </row>
    <row r="217" spans="1:30" x14ac:dyDescent="0.25">
      <c r="A217" s="81"/>
      <c r="B217" s="82"/>
      <c r="C217" s="82"/>
      <c r="D217" s="81"/>
      <c r="E217" s="82"/>
      <c r="F217" s="82"/>
      <c r="G217" s="82"/>
      <c r="H217" s="82"/>
      <c r="I217" s="83"/>
      <c r="J217" s="84"/>
      <c r="K217" s="82"/>
      <c r="L217" s="83"/>
      <c r="M217" s="84"/>
      <c r="N217" s="85"/>
      <c r="O217" s="82"/>
      <c r="P217" s="82"/>
      <c r="Q217" s="82"/>
      <c r="R217" s="82"/>
      <c r="T217" s="7" t="str">
        <f t="shared" si="33"/>
        <v xml:space="preserve"> </v>
      </c>
      <c r="U217">
        <f t="shared" si="44"/>
        <v>0</v>
      </c>
      <c r="V217">
        <f t="shared" si="45"/>
        <v>0</v>
      </c>
      <c r="W217">
        <f t="shared" si="46"/>
        <v>0</v>
      </c>
      <c r="X217">
        <f t="shared" si="47"/>
        <v>0</v>
      </c>
      <c r="Y217">
        <f t="shared" si="48"/>
        <v>0</v>
      </c>
      <c r="Z217">
        <f t="shared" si="49"/>
        <v>0</v>
      </c>
      <c r="AA217">
        <f t="shared" si="50"/>
        <v>0</v>
      </c>
      <c r="AB217" s="5">
        <f t="shared" si="51"/>
        <v>0</v>
      </c>
      <c r="AC217" s="5">
        <f t="shared" si="41"/>
        <v>0</v>
      </c>
      <c r="AD217" s="5">
        <f t="shared" si="52"/>
        <v>0</v>
      </c>
    </row>
    <row r="218" spans="1:30" x14ac:dyDescent="0.25">
      <c r="A218" s="81"/>
      <c r="B218" s="82"/>
      <c r="C218" s="82"/>
      <c r="D218" s="81"/>
      <c r="E218" s="82"/>
      <c r="F218" s="82"/>
      <c r="G218" s="82"/>
      <c r="H218" s="82"/>
      <c r="I218" s="83"/>
      <c r="J218" s="84"/>
      <c r="K218" s="82"/>
      <c r="L218" s="83"/>
      <c r="M218" s="84"/>
      <c r="N218" s="85"/>
      <c r="O218" s="82"/>
      <c r="P218" s="82"/>
      <c r="Q218" s="82"/>
      <c r="R218" s="82"/>
      <c r="T218" s="7" t="str">
        <f t="shared" si="33"/>
        <v xml:space="preserve"> </v>
      </c>
      <c r="U218">
        <f t="shared" si="44"/>
        <v>0</v>
      </c>
      <c r="V218">
        <f t="shared" si="45"/>
        <v>0</v>
      </c>
      <c r="W218">
        <f t="shared" si="46"/>
        <v>0</v>
      </c>
      <c r="X218">
        <f t="shared" si="47"/>
        <v>0</v>
      </c>
      <c r="Y218">
        <f t="shared" si="48"/>
        <v>0</v>
      </c>
      <c r="Z218">
        <f t="shared" si="49"/>
        <v>0</v>
      </c>
      <c r="AA218">
        <f t="shared" si="50"/>
        <v>0</v>
      </c>
      <c r="AB218" s="5">
        <f t="shared" si="51"/>
        <v>0</v>
      </c>
      <c r="AC218" s="5">
        <f t="shared" si="41"/>
        <v>0</v>
      </c>
      <c r="AD218" s="5">
        <f t="shared" si="52"/>
        <v>0</v>
      </c>
    </row>
    <row r="219" spans="1:30" x14ac:dyDescent="0.25">
      <c r="A219" s="81"/>
      <c r="B219" s="82"/>
      <c r="C219" s="82"/>
      <c r="D219" s="81"/>
      <c r="E219" s="82"/>
      <c r="F219" s="82"/>
      <c r="G219" s="82"/>
      <c r="H219" s="82"/>
      <c r="I219" s="83"/>
      <c r="J219" s="84"/>
      <c r="K219" s="82"/>
      <c r="L219" s="83"/>
      <c r="M219" s="84"/>
      <c r="N219" s="85"/>
      <c r="O219" s="82"/>
      <c r="P219" s="82"/>
      <c r="Q219" s="82"/>
      <c r="R219" s="82"/>
      <c r="T219" s="7" t="str">
        <f t="shared" si="33"/>
        <v xml:space="preserve"> </v>
      </c>
      <c r="U219">
        <f t="shared" si="44"/>
        <v>0</v>
      </c>
      <c r="V219">
        <f t="shared" si="45"/>
        <v>0</v>
      </c>
      <c r="W219">
        <f t="shared" si="46"/>
        <v>0</v>
      </c>
      <c r="X219">
        <f t="shared" si="47"/>
        <v>0</v>
      </c>
      <c r="Y219">
        <f t="shared" si="48"/>
        <v>0</v>
      </c>
      <c r="Z219">
        <f t="shared" si="49"/>
        <v>0</v>
      </c>
      <c r="AA219">
        <f t="shared" si="50"/>
        <v>0</v>
      </c>
      <c r="AB219" s="5">
        <f t="shared" si="51"/>
        <v>0</v>
      </c>
      <c r="AC219" s="5">
        <f t="shared" si="41"/>
        <v>0</v>
      </c>
      <c r="AD219" s="5">
        <f t="shared" si="52"/>
        <v>0</v>
      </c>
    </row>
    <row r="220" spans="1:30" x14ac:dyDescent="0.25">
      <c r="A220" s="81"/>
      <c r="B220" s="82"/>
      <c r="C220" s="82"/>
      <c r="D220" s="81"/>
      <c r="E220" s="82"/>
      <c r="F220" s="82"/>
      <c r="G220" s="82"/>
      <c r="H220" s="82"/>
      <c r="I220" s="83"/>
      <c r="J220" s="84"/>
      <c r="K220" s="82"/>
      <c r="L220" s="83"/>
      <c r="M220" s="84"/>
      <c r="N220" s="85"/>
      <c r="O220" s="82"/>
      <c r="P220" s="82"/>
      <c r="Q220" s="82"/>
      <c r="R220" s="82"/>
      <c r="T220" s="7" t="str">
        <f t="shared" si="33"/>
        <v xml:space="preserve"> </v>
      </c>
      <c r="U220">
        <f t="shared" si="44"/>
        <v>0</v>
      </c>
      <c r="V220">
        <f t="shared" si="45"/>
        <v>0</v>
      </c>
      <c r="W220">
        <f t="shared" si="46"/>
        <v>0</v>
      </c>
      <c r="X220">
        <f t="shared" si="47"/>
        <v>0</v>
      </c>
      <c r="Y220">
        <f t="shared" si="48"/>
        <v>0</v>
      </c>
      <c r="Z220">
        <f t="shared" si="49"/>
        <v>0</v>
      </c>
      <c r="AA220">
        <f t="shared" si="50"/>
        <v>0</v>
      </c>
      <c r="AB220" s="5">
        <f t="shared" si="51"/>
        <v>0</v>
      </c>
      <c r="AC220" s="5">
        <f t="shared" si="41"/>
        <v>0</v>
      </c>
      <c r="AD220" s="5">
        <f t="shared" si="52"/>
        <v>0</v>
      </c>
    </row>
    <row r="221" spans="1:30" x14ac:dyDescent="0.25">
      <c r="A221" s="81"/>
      <c r="B221" s="82"/>
      <c r="C221" s="82"/>
      <c r="D221" s="81"/>
      <c r="E221" s="82"/>
      <c r="F221" s="82"/>
      <c r="G221" s="82"/>
      <c r="H221" s="82"/>
      <c r="I221" s="83"/>
      <c r="J221" s="84"/>
      <c r="K221" s="82"/>
      <c r="L221" s="83"/>
      <c r="M221" s="84"/>
      <c r="N221" s="85"/>
      <c r="O221" s="82"/>
      <c r="P221" s="82"/>
      <c r="Q221" s="82"/>
      <c r="R221" s="82"/>
      <c r="T221" s="7" t="str">
        <f t="shared" si="33"/>
        <v xml:space="preserve"> </v>
      </c>
      <c r="U221">
        <f t="shared" si="44"/>
        <v>0</v>
      </c>
      <c r="V221">
        <f t="shared" si="45"/>
        <v>0</v>
      </c>
      <c r="W221">
        <f t="shared" si="46"/>
        <v>0</v>
      </c>
      <c r="X221">
        <f t="shared" si="47"/>
        <v>0</v>
      </c>
      <c r="Y221">
        <f t="shared" si="48"/>
        <v>0</v>
      </c>
      <c r="Z221">
        <f t="shared" si="49"/>
        <v>0</v>
      </c>
      <c r="AA221">
        <f t="shared" si="50"/>
        <v>0</v>
      </c>
      <c r="AB221" s="5">
        <f t="shared" si="51"/>
        <v>0</v>
      </c>
      <c r="AC221" s="5">
        <f t="shared" si="41"/>
        <v>0</v>
      </c>
      <c r="AD221" s="5">
        <f t="shared" si="52"/>
        <v>0</v>
      </c>
    </row>
    <row r="222" spans="1:30" x14ac:dyDescent="0.25">
      <c r="A222" s="81"/>
      <c r="B222" s="82"/>
      <c r="C222" s="82"/>
      <c r="D222" s="81"/>
      <c r="E222" s="82"/>
      <c r="F222" s="82"/>
      <c r="G222" s="82"/>
      <c r="H222" s="82"/>
      <c r="I222" s="83"/>
      <c r="J222" s="84"/>
      <c r="K222" s="82"/>
      <c r="L222" s="83"/>
      <c r="M222" s="84"/>
      <c r="N222" s="85"/>
      <c r="O222" s="82"/>
      <c r="P222" s="82"/>
      <c r="Q222" s="82"/>
      <c r="R222" s="82"/>
      <c r="T222" s="7" t="str">
        <f t="shared" si="33"/>
        <v xml:space="preserve"> </v>
      </c>
      <c r="U222">
        <f t="shared" si="44"/>
        <v>0</v>
      </c>
      <c r="V222">
        <f t="shared" si="45"/>
        <v>0</v>
      </c>
      <c r="W222">
        <f t="shared" si="46"/>
        <v>0</v>
      </c>
      <c r="X222">
        <f t="shared" si="47"/>
        <v>0</v>
      </c>
      <c r="Y222">
        <f t="shared" si="48"/>
        <v>0</v>
      </c>
      <c r="Z222">
        <f t="shared" si="49"/>
        <v>0</v>
      </c>
      <c r="AA222">
        <f t="shared" si="50"/>
        <v>0</v>
      </c>
      <c r="AB222" s="5">
        <f t="shared" si="51"/>
        <v>0</v>
      </c>
      <c r="AC222" s="5">
        <f t="shared" si="41"/>
        <v>0</v>
      </c>
      <c r="AD222" s="5">
        <f t="shared" si="52"/>
        <v>0</v>
      </c>
    </row>
    <row r="223" spans="1:30" x14ac:dyDescent="0.25">
      <c r="A223" s="81"/>
      <c r="B223" s="82"/>
      <c r="C223" s="82"/>
      <c r="D223" s="81"/>
      <c r="E223" s="82"/>
      <c r="F223" s="82"/>
      <c r="G223" s="82"/>
      <c r="H223" s="82"/>
      <c r="I223" s="83"/>
      <c r="J223" s="84"/>
      <c r="K223" s="82"/>
      <c r="L223" s="83"/>
      <c r="M223" s="84"/>
      <c r="N223" s="85"/>
      <c r="O223" s="82"/>
      <c r="P223" s="82"/>
      <c r="Q223" s="82"/>
      <c r="R223" s="82"/>
      <c r="T223" s="7" t="str">
        <f t="shared" si="33"/>
        <v xml:space="preserve"> </v>
      </c>
      <c r="U223">
        <f t="shared" si="44"/>
        <v>0</v>
      </c>
      <c r="V223">
        <f t="shared" si="45"/>
        <v>0</v>
      </c>
      <c r="W223">
        <f t="shared" si="46"/>
        <v>0</v>
      </c>
      <c r="X223">
        <f t="shared" si="47"/>
        <v>0</v>
      </c>
      <c r="Y223">
        <f t="shared" si="48"/>
        <v>0</v>
      </c>
      <c r="Z223">
        <f t="shared" si="49"/>
        <v>0</v>
      </c>
      <c r="AA223">
        <f t="shared" si="50"/>
        <v>0</v>
      </c>
      <c r="AB223" s="5">
        <f t="shared" si="51"/>
        <v>0</v>
      </c>
      <c r="AC223" s="5">
        <f t="shared" si="41"/>
        <v>0</v>
      </c>
      <c r="AD223" s="5">
        <f t="shared" si="52"/>
        <v>0</v>
      </c>
    </row>
    <row r="224" spans="1:30" x14ac:dyDescent="0.25">
      <c r="A224" s="81"/>
      <c r="B224" s="82"/>
      <c r="C224" s="82"/>
      <c r="D224" s="81"/>
      <c r="E224" s="82"/>
      <c r="F224" s="82"/>
      <c r="G224" s="82"/>
      <c r="H224" s="82"/>
      <c r="I224" s="83"/>
      <c r="J224" s="84"/>
      <c r="K224" s="82"/>
      <c r="L224" s="83"/>
      <c r="M224" s="84"/>
      <c r="N224" s="85"/>
      <c r="O224" s="82"/>
      <c r="P224" s="82"/>
      <c r="Q224" s="82"/>
      <c r="R224" s="82"/>
      <c r="T224" s="7" t="str">
        <f t="shared" si="33"/>
        <v xml:space="preserve"> </v>
      </c>
      <c r="U224">
        <f t="shared" si="44"/>
        <v>0</v>
      </c>
      <c r="V224">
        <f t="shared" si="45"/>
        <v>0</v>
      </c>
      <c r="W224">
        <f t="shared" si="46"/>
        <v>0</v>
      </c>
      <c r="X224">
        <f t="shared" si="47"/>
        <v>0</v>
      </c>
      <c r="Y224">
        <f t="shared" si="48"/>
        <v>0</v>
      </c>
      <c r="Z224">
        <f t="shared" si="49"/>
        <v>0</v>
      </c>
      <c r="AA224">
        <f t="shared" si="50"/>
        <v>0</v>
      </c>
      <c r="AB224" s="5">
        <f t="shared" si="51"/>
        <v>0</v>
      </c>
      <c r="AC224" s="5">
        <f t="shared" si="41"/>
        <v>0</v>
      </c>
      <c r="AD224" s="5">
        <f t="shared" si="52"/>
        <v>0</v>
      </c>
    </row>
    <row r="225" spans="1:30" x14ac:dyDescent="0.25">
      <c r="A225" s="81"/>
      <c r="B225" s="82"/>
      <c r="C225" s="82"/>
      <c r="D225" s="81"/>
      <c r="E225" s="82"/>
      <c r="F225" s="82"/>
      <c r="G225" s="82"/>
      <c r="H225" s="82"/>
      <c r="I225" s="83"/>
      <c r="J225" s="84"/>
      <c r="K225" s="82"/>
      <c r="L225" s="83"/>
      <c r="M225" s="84"/>
      <c r="N225" s="85"/>
      <c r="O225" s="82"/>
      <c r="P225" s="82"/>
      <c r="Q225" s="82"/>
      <c r="R225" s="82"/>
      <c r="T225" s="7" t="str">
        <f t="shared" si="33"/>
        <v xml:space="preserve"> </v>
      </c>
      <c r="U225">
        <f t="shared" si="44"/>
        <v>0</v>
      </c>
      <c r="V225">
        <f t="shared" si="45"/>
        <v>0</v>
      </c>
      <c r="W225">
        <f t="shared" si="46"/>
        <v>0</v>
      </c>
      <c r="X225">
        <f t="shared" si="47"/>
        <v>0</v>
      </c>
      <c r="Y225">
        <f t="shared" si="48"/>
        <v>0</v>
      </c>
      <c r="Z225">
        <f t="shared" si="49"/>
        <v>0</v>
      </c>
      <c r="AA225">
        <f t="shared" si="50"/>
        <v>0</v>
      </c>
      <c r="AB225" s="5">
        <f t="shared" si="51"/>
        <v>0</v>
      </c>
      <c r="AC225" s="5">
        <f t="shared" si="41"/>
        <v>0</v>
      </c>
      <c r="AD225" s="5">
        <f t="shared" si="52"/>
        <v>0</v>
      </c>
    </row>
    <row r="226" spans="1:30" x14ac:dyDescent="0.25">
      <c r="A226" s="81"/>
      <c r="B226" s="82"/>
      <c r="C226" s="82"/>
      <c r="D226" s="81"/>
      <c r="E226" s="82"/>
      <c r="F226" s="82"/>
      <c r="G226" s="82"/>
      <c r="H226" s="82"/>
      <c r="I226" s="83"/>
      <c r="J226" s="84"/>
      <c r="K226" s="82"/>
      <c r="L226" s="83"/>
      <c r="M226" s="84"/>
      <c r="N226" s="85"/>
      <c r="O226" s="82"/>
      <c r="P226" s="82"/>
      <c r="Q226" s="82"/>
      <c r="R226" s="82"/>
      <c r="T226" s="7" t="str">
        <f t="shared" si="33"/>
        <v xml:space="preserve"> </v>
      </c>
      <c r="U226">
        <f t="shared" si="44"/>
        <v>0</v>
      </c>
      <c r="V226">
        <f t="shared" si="45"/>
        <v>0</v>
      </c>
      <c r="W226">
        <f t="shared" si="46"/>
        <v>0</v>
      </c>
      <c r="X226">
        <f t="shared" si="47"/>
        <v>0</v>
      </c>
      <c r="Y226">
        <f t="shared" si="48"/>
        <v>0</v>
      </c>
      <c r="Z226">
        <f t="shared" si="49"/>
        <v>0</v>
      </c>
      <c r="AA226">
        <f t="shared" si="50"/>
        <v>0</v>
      </c>
      <c r="AB226" s="5">
        <f t="shared" si="51"/>
        <v>0</v>
      </c>
      <c r="AC226" s="5">
        <f t="shared" si="41"/>
        <v>0</v>
      </c>
      <c r="AD226" s="5">
        <f t="shared" si="52"/>
        <v>0</v>
      </c>
    </row>
    <row r="227" spans="1:30" x14ac:dyDescent="0.25">
      <c r="A227" s="81"/>
      <c r="B227" s="82"/>
      <c r="C227" s="82"/>
      <c r="D227" s="81"/>
      <c r="E227" s="82"/>
      <c r="F227" s="82"/>
      <c r="G227" s="82"/>
      <c r="H227" s="82"/>
      <c r="I227" s="83"/>
      <c r="J227" s="84"/>
      <c r="K227" s="82"/>
      <c r="L227" s="83"/>
      <c r="M227" s="84"/>
      <c r="N227" s="85"/>
      <c r="O227" s="82"/>
      <c r="P227" s="82"/>
      <c r="Q227" s="82"/>
      <c r="R227" s="82"/>
      <c r="T227" s="7" t="str">
        <f t="shared" si="33"/>
        <v xml:space="preserve"> </v>
      </c>
      <c r="U227">
        <f t="shared" si="44"/>
        <v>0</v>
      </c>
      <c r="V227">
        <f t="shared" si="45"/>
        <v>0</v>
      </c>
      <c r="W227">
        <f t="shared" si="46"/>
        <v>0</v>
      </c>
      <c r="X227">
        <f t="shared" si="47"/>
        <v>0</v>
      </c>
      <c r="Y227">
        <f t="shared" si="48"/>
        <v>0</v>
      </c>
      <c r="Z227">
        <f t="shared" si="49"/>
        <v>0</v>
      </c>
      <c r="AA227">
        <f t="shared" si="50"/>
        <v>0</v>
      </c>
      <c r="AB227" s="5">
        <f t="shared" si="51"/>
        <v>0</v>
      </c>
      <c r="AC227" s="5">
        <f t="shared" si="41"/>
        <v>0</v>
      </c>
      <c r="AD227" s="5">
        <f t="shared" si="52"/>
        <v>0</v>
      </c>
    </row>
    <row r="228" spans="1:30" x14ac:dyDescent="0.25">
      <c r="A228" s="81"/>
      <c r="B228" s="82"/>
      <c r="C228" s="82"/>
      <c r="D228" s="81"/>
      <c r="E228" s="82"/>
      <c r="F228" s="82"/>
      <c r="G228" s="82"/>
      <c r="H228" s="82"/>
      <c r="I228" s="83"/>
      <c r="J228" s="84"/>
      <c r="K228" s="82"/>
      <c r="L228" s="83"/>
      <c r="M228" s="84"/>
      <c r="N228" s="85"/>
      <c r="O228" s="82"/>
      <c r="P228" s="82"/>
      <c r="Q228" s="82"/>
      <c r="R228" s="82"/>
      <c r="T228" s="7" t="str">
        <f t="shared" si="33"/>
        <v xml:space="preserve"> </v>
      </c>
      <c r="U228">
        <f t="shared" si="44"/>
        <v>0</v>
      </c>
      <c r="V228">
        <f t="shared" si="45"/>
        <v>0</v>
      </c>
      <c r="W228">
        <f t="shared" si="46"/>
        <v>0</v>
      </c>
      <c r="X228">
        <f t="shared" si="47"/>
        <v>0</v>
      </c>
      <c r="Y228">
        <f t="shared" si="48"/>
        <v>0</v>
      </c>
      <c r="Z228">
        <f t="shared" si="49"/>
        <v>0</v>
      </c>
      <c r="AA228">
        <f t="shared" si="50"/>
        <v>0</v>
      </c>
      <c r="AB228" s="5">
        <f t="shared" si="51"/>
        <v>0</v>
      </c>
      <c r="AC228" s="5">
        <f t="shared" si="41"/>
        <v>0</v>
      </c>
      <c r="AD228" s="5">
        <f t="shared" si="52"/>
        <v>0</v>
      </c>
    </row>
    <row r="229" spans="1:30" x14ac:dyDescent="0.25">
      <c r="A229" s="81"/>
      <c r="B229" s="82"/>
      <c r="C229" s="82"/>
      <c r="D229" s="81"/>
      <c r="E229" s="82"/>
      <c r="F229" s="82"/>
      <c r="G229" s="82"/>
      <c r="H229" s="82"/>
      <c r="I229" s="83"/>
      <c r="J229" s="84"/>
      <c r="K229" s="82"/>
      <c r="L229" s="83"/>
      <c r="M229" s="84"/>
      <c r="N229" s="85"/>
      <c r="O229" s="82"/>
      <c r="P229" s="82"/>
      <c r="Q229" s="82"/>
      <c r="R229" s="82"/>
      <c r="T229" s="7" t="str">
        <f t="shared" si="33"/>
        <v xml:space="preserve"> </v>
      </c>
      <c r="U229">
        <f t="shared" si="44"/>
        <v>0</v>
      </c>
      <c r="V229">
        <f t="shared" si="45"/>
        <v>0</v>
      </c>
      <c r="W229">
        <f t="shared" si="46"/>
        <v>0</v>
      </c>
      <c r="X229">
        <f t="shared" si="47"/>
        <v>0</v>
      </c>
      <c r="Y229">
        <f t="shared" si="48"/>
        <v>0</v>
      </c>
      <c r="Z229">
        <f t="shared" si="49"/>
        <v>0</v>
      </c>
      <c r="AA229">
        <f t="shared" si="50"/>
        <v>0</v>
      </c>
      <c r="AB229" s="5">
        <f t="shared" si="51"/>
        <v>0</v>
      </c>
      <c r="AC229" s="5">
        <f t="shared" si="41"/>
        <v>0</v>
      </c>
      <c r="AD229" s="5">
        <f t="shared" si="52"/>
        <v>0</v>
      </c>
    </row>
    <row r="230" spans="1:30" x14ac:dyDescent="0.25">
      <c r="A230" s="81"/>
      <c r="B230" s="82"/>
      <c r="C230" s="82"/>
      <c r="D230" s="81"/>
      <c r="E230" s="82"/>
      <c r="F230" s="82"/>
      <c r="G230" s="82"/>
      <c r="H230" s="82"/>
      <c r="I230" s="83"/>
      <c r="J230" s="84"/>
      <c r="K230" s="82"/>
      <c r="L230" s="83"/>
      <c r="M230" s="84"/>
      <c r="N230" s="85"/>
      <c r="O230" s="82"/>
      <c r="P230" s="82"/>
      <c r="Q230" s="82"/>
      <c r="R230" s="82"/>
      <c r="T230" s="7" t="str">
        <f t="shared" si="33"/>
        <v xml:space="preserve"> </v>
      </c>
      <c r="U230">
        <f t="shared" si="44"/>
        <v>0</v>
      </c>
      <c r="V230">
        <f t="shared" si="45"/>
        <v>0</v>
      </c>
      <c r="W230">
        <f t="shared" si="46"/>
        <v>0</v>
      </c>
      <c r="X230">
        <f t="shared" si="47"/>
        <v>0</v>
      </c>
      <c r="Y230">
        <f t="shared" si="48"/>
        <v>0</v>
      </c>
      <c r="Z230">
        <f t="shared" si="49"/>
        <v>0</v>
      </c>
      <c r="AA230">
        <f t="shared" si="50"/>
        <v>0</v>
      </c>
      <c r="AB230" s="5">
        <f t="shared" si="51"/>
        <v>0</v>
      </c>
      <c r="AC230" s="5">
        <f t="shared" si="41"/>
        <v>0</v>
      </c>
      <c r="AD230" s="5">
        <f t="shared" si="52"/>
        <v>0</v>
      </c>
    </row>
    <row r="231" spans="1:30" x14ac:dyDescent="0.25">
      <c r="A231" s="81"/>
      <c r="B231" s="82"/>
      <c r="C231" s="82"/>
      <c r="D231" s="81"/>
      <c r="E231" s="82"/>
      <c r="F231" s="82"/>
      <c r="G231" s="82"/>
      <c r="H231" s="82"/>
      <c r="I231" s="83"/>
      <c r="J231" s="84"/>
      <c r="K231" s="82"/>
      <c r="L231" s="83"/>
      <c r="M231" s="84"/>
      <c r="N231" s="85"/>
      <c r="O231" s="82"/>
      <c r="P231" s="82"/>
      <c r="Q231" s="82"/>
      <c r="R231" s="82"/>
      <c r="T231" s="7" t="str">
        <f t="shared" si="33"/>
        <v xml:space="preserve"> </v>
      </c>
      <c r="U231">
        <f t="shared" si="44"/>
        <v>0</v>
      </c>
      <c r="V231">
        <f t="shared" si="45"/>
        <v>0</v>
      </c>
      <c r="W231">
        <f t="shared" si="46"/>
        <v>0</v>
      </c>
      <c r="X231">
        <f t="shared" si="47"/>
        <v>0</v>
      </c>
      <c r="Y231">
        <f t="shared" si="48"/>
        <v>0</v>
      </c>
      <c r="Z231">
        <f t="shared" si="49"/>
        <v>0</v>
      </c>
      <c r="AA231">
        <f t="shared" si="50"/>
        <v>0</v>
      </c>
      <c r="AB231" s="5">
        <f t="shared" si="51"/>
        <v>0</v>
      </c>
      <c r="AC231" s="5">
        <f t="shared" si="41"/>
        <v>0</v>
      </c>
      <c r="AD231" s="5">
        <f t="shared" si="52"/>
        <v>0</v>
      </c>
    </row>
    <row r="232" spans="1:30" x14ac:dyDescent="0.25">
      <c r="A232" s="81"/>
      <c r="B232" s="82"/>
      <c r="C232" s="82"/>
      <c r="D232" s="81"/>
      <c r="E232" s="82"/>
      <c r="F232" s="82"/>
      <c r="G232" s="82"/>
      <c r="H232" s="82"/>
      <c r="I232" s="83"/>
      <c r="J232" s="84"/>
      <c r="K232" s="82"/>
      <c r="L232" s="83"/>
      <c r="M232" s="84"/>
      <c r="N232" s="85"/>
      <c r="O232" s="82"/>
      <c r="P232" s="82"/>
      <c r="Q232" s="82"/>
      <c r="R232" s="82"/>
      <c r="T232" s="7" t="str">
        <f t="shared" si="33"/>
        <v xml:space="preserve"> </v>
      </c>
      <c r="U232">
        <f t="shared" si="44"/>
        <v>0</v>
      </c>
      <c r="V232">
        <f t="shared" si="45"/>
        <v>0</v>
      </c>
      <c r="W232">
        <f t="shared" si="46"/>
        <v>0</v>
      </c>
      <c r="X232">
        <f t="shared" si="47"/>
        <v>0</v>
      </c>
      <c r="Y232">
        <f t="shared" si="48"/>
        <v>0</v>
      </c>
      <c r="Z232">
        <f t="shared" si="49"/>
        <v>0</v>
      </c>
      <c r="AA232">
        <f t="shared" si="50"/>
        <v>0</v>
      </c>
      <c r="AB232" s="5">
        <f t="shared" si="51"/>
        <v>0</v>
      </c>
      <c r="AC232" s="5">
        <f t="shared" si="41"/>
        <v>0</v>
      </c>
      <c r="AD232" s="5">
        <f t="shared" si="52"/>
        <v>0</v>
      </c>
    </row>
    <row r="233" spans="1:30" x14ac:dyDescent="0.25">
      <c r="A233" s="81"/>
      <c r="B233" s="82"/>
      <c r="C233" s="82"/>
      <c r="D233" s="81"/>
      <c r="E233" s="82"/>
      <c r="F233" s="82"/>
      <c r="G233" s="82"/>
      <c r="H233" s="82"/>
      <c r="I233" s="83"/>
      <c r="J233" s="84"/>
      <c r="K233" s="82"/>
      <c r="L233" s="83"/>
      <c r="M233" s="84"/>
      <c r="N233" s="85"/>
      <c r="O233" s="82"/>
      <c r="P233" s="82"/>
      <c r="Q233" s="82"/>
      <c r="R233" s="82"/>
      <c r="T233" s="7" t="str">
        <f t="shared" si="33"/>
        <v xml:space="preserve"> </v>
      </c>
      <c r="U233">
        <f t="shared" si="44"/>
        <v>0</v>
      </c>
      <c r="V233">
        <f t="shared" si="45"/>
        <v>0</v>
      </c>
      <c r="W233">
        <f t="shared" si="46"/>
        <v>0</v>
      </c>
      <c r="X233">
        <f t="shared" si="47"/>
        <v>0</v>
      </c>
      <c r="Y233">
        <f t="shared" si="48"/>
        <v>0</v>
      </c>
      <c r="Z233">
        <f t="shared" si="49"/>
        <v>0</v>
      </c>
      <c r="AA233">
        <f t="shared" si="50"/>
        <v>0</v>
      </c>
      <c r="AB233" s="5">
        <f t="shared" si="51"/>
        <v>0</v>
      </c>
      <c r="AC233" s="5">
        <f t="shared" si="41"/>
        <v>0</v>
      </c>
      <c r="AD233" s="5">
        <f t="shared" si="52"/>
        <v>0</v>
      </c>
    </row>
    <row r="234" spans="1:30" x14ac:dyDescent="0.25">
      <c r="A234" s="81"/>
      <c r="B234" s="82"/>
      <c r="C234" s="82"/>
      <c r="D234" s="81"/>
      <c r="E234" s="82"/>
      <c r="F234" s="82"/>
      <c r="G234" s="82"/>
      <c r="H234" s="82"/>
      <c r="I234" s="83"/>
      <c r="J234" s="84"/>
      <c r="K234" s="82"/>
      <c r="L234" s="83"/>
      <c r="M234" s="84"/>
      <c r="N234" s="85"/>
      <c r="O234" s="82"/>
      <c r="P234" s="82"/>
      <c r="Q234" s="82"/>
      <c r="R234" s="82"/>
      <c r="T234" s="7" t="str">
        <f t="shared" si="33"/>
        <v xml:space="preserve"> </v>
      </c>
      <c r="U234">
        <f t="shared" si="44"/>
        <v>0</v>
      </c>
      <c r="V234">
        <f t="shared" si="45"/>
        <v>0</v>
      </c>
      <c r="W234">
        <f t="shared" si="46"/>
        <v>0</v>
      </c>
      <c r="X234">
        <f t="shared" si="47"/>
        <v>0</v>
      </c>
      <c r="Y234">
        <f t="shared" si="48"/>
        <v>0</v>
      </c>
      <c r="Z234">
        <f t="shared" si="49"/>
        <v>0</v>
      </c>
      <c r="AA234">
        <f t="shared" si="50"/>
        <v>0</v>
      </c>
      <c r="AB234" s="5">
        <f t="shared" si="51"/>
        <v>0</v>
      </c>
      <c r="AC234" s="5">
        <f t="shared" si="41"/>
        <v>0</v>
      </c>
      <c r="AD234" s="5">
        <f t="shared" si="52"/>
        <v>0</v>
      </c>
    </row>
    <row r="235" spans="1:30" x14ac:dyDescent="0.25">
      <c r="A235" s="81"/>
      <c r="B235" s="82"/>
      <c r="C235" s="82"/>
      <c r="D235" s="81"/>
      <c r="E235" s="82"/>
      <c r="F235" s="82"/>
      <c r="G235" s="82"/>
      <c r="H235" s="82"/>
      <c r="I235" s="83"/>
      <c r="J235" s="84"/>
      <c r="K235" s="82"/>
      <c r="L235" s="83"/>
      <c r="M235" s="84"/>
      <c r="N235" s="85"/>
      <c r="O235" s="82"/>
      <c r="P235" s="82"/>
      <c r="Q235" s="82"/>
      <c r="R235" s="82"/>
      <c r="T235" s="7" t="str">
        <f t="shared" si="33"/>
        <v xml:space="preserve"> </v>
      </c>
      <c r="U235">
        <f t="shared" si="44"/>
        <v>0</v>
      </c>
      <c r="V235">
        <f t="shared" si="45"/>
        <v>0</v>
      </c>
      <c r="W235">
        <f t="shared" si="46"/>
        <v>0</v>
      </c>
      <c r="X235">
        <f t="shared" si="47"/>
        <v>0</v>
      </c>
      <c r="Y235">
        <f t="shared" si="48"/>
        <v>0</v>
      </c>
      <c r="Z235">
        <f t="shared" si="49"/>
        <v>0</v>
      </c>
      <c r="AA235">
        <f t="shared" si="50"/>
        <v>0</v>
      </c>
      <c r="AB235" s="5">
        <f t="shared" si="51"/>
        <v>0</v>
      </c>
      <c r="AC235" s="5">
        <f t="shared" si="41"/>
        <v>0</v>
      </c>
      <c r="AD235" s="5">
        <f t="shared" si="52"/>
        <v>0</v>
      </c>
    </row>
    <row r="236" spans="1:30" x14ac:dyDescent="0.25">
      <c r="A236" s="81"/>
      <c r="B236" s="82"/>
      <c r="C236" s="82"/>
      <c r="D236" s="81"/>
      <c r="E236" s="82"/>
      <c r="F236" s="82"/>
      <c r="G236" s="82"/>
      <c r="H236" s="82"/>
      <c r="I236" s="83"/>
      <c r="J236" s="84"/>
      <c r="K236" s="82"/>
      <c r="L236" s="83"/>
      <c r="M236" s="84"/>
      <c r="N236" s="85"/>
      <c r="O236" s="82"/>
      <c r="P236" s="82"/>
      <c r="Q236" s="82"/>
      <c r="R236" s="82"/>
      <c r="T236" s="7" t="str">
        <f t="shared" si="33"/>
        <v xml:space="preserve"> </v>
      </c>
      <c r="U236">
        <f t="shared" si="44"/>
        <v>0</v>
      </c>
      <c r="V236">
        <f t="shared" si="45"/>
        <v>0</v>
      </c>
      <c r="W236">
        <f t="shared" si="46"/>
        <v>0</v>
      </c>
      <c r="X236">
        <f t="shared" si="47"/>
        <v>0</v>
      </c>
      <c r="Y236">
        <f t="shared" si="48"/>
        <v>0</v>
      </c>
      <c r="Z236">
        <f t="shared" si="49"/>
        <v>0</v>
      </c>
      <c r="AA236">
        <f t="shared" si="50"/>
        <v>0</v>
      </c>
      <c r="AB236" s="5">
        <f t="shared" si="51"/>
        <v>0</v>
      </c>
      <c r="AC236" s="5">
        <f t="shared" si="41"/>
        <v>0</v>
      </c>
      <c r="AD236" s="5">
        <f t="shared" si="52"/>
        <v>0</v>
      </c>
    </row>
    <row r="237" spans="1:30" x14ac:dyDescent="0.25">
      <c r="A237" s="81"/>
      <c r="B237" s="82"/>
      <c r="C237" s="82"/>
      <c r="D237" s="81"/>
      <c r="E237" s="82"/>
      <c r="F237" s="82"/>
      <c r="G237" s="82"/>
      <c r="H237" s="82"/>
      <c r="I237" s="83"/>
      <c r="J237" s="84"/>
      <c r="K237" s="82"/>
      <c r="L237" s="83"/>
      <c r="M237" s="84"/>
      <c r="N237" s="85"/>
      <c r="O237" s="82"/>
      <c r="P237" s="82"/>
      <c r="Q237" s="82"/>
      <c r="R237" s="82"/>
      <c r="T237" s="7" t="str">
        <f t="shared" si="33"/>
        <v xml:space="preserve"> </v>
      </c>
      <c r="U237">
        <f t="shared" si="44"/>
        <v>0</v>
      </c>
      <c r="V237">
        <f t="shared" si="45"/>
        <v>0</v>
      </c>
      <c r="W237">
        <f t="shared" si="46"/>
        <v>0</v>
      </c>
      <c r="X237">
        <f t="shared" si="47"/>
        <v>0</v>
      </c>
      <c r="Y237">
        <f t="shared" si="48"/>
        <v>0</v>
      </c>
      <c r="Z237">
        <f t="shared" si="49"/>
        <v>0</v>
      </c>
      <c r="AA237">
        <f t="shared" si="50"/>
        <v>0</v>
      </c>
      <c r="AB237" s="5">
        <f t="shared" si="51"/>
        <v>0</v>
      </c>
      <c r="AC237" s="5">
        <f t="shared" si="41"/>
        <v>0</v>
      </c>
      <c r="AD237" s="5">
        <f t="shared" si="52"/>
        <v>0</v>
      </c>
    </row>
    <row r="238" spans="1:30" x14ac:dyDescent="0.25">
      <c r="A238" s="81"/>
      <c r="B238" s="82"/>
      <c r="C238" s="82"/>
      <c r="D238" s="81"/>
      <c r="E238" s="82"/>
      <c r="F238" s="82"/>
      <c r="G238" s="82"/>
      <c r="H238" s="82"/>
      <c r="I238" s="83"/>
      <c r="J238" s="84"/>
      <c r="K238" s="82"/>
      <c r="L238" s="83"/>
      <c r="M238" s="84"/>
      <c r="N238" s="85"/>
      <c r="O238" s="82"/>
      <c r="P238" s="82"/>
      <c r="Q238" s="82"/>
      <c r="R238" s="82"/>
      <c r="T238" s="7" t="str">
        <f t="shared" si="33"/>
        <v xml:space="preserve"> </v>
      </c>
      <c r="U238">
        <f t="shared" si="44"/>
        <v>0</v>
      </c>
      <c r="V238">
        <f t="shared" si="45"/>
        <v>0</v>
      </c>
      <c r="W238">
        <f t="shared" si="46"/>
        <v>0</v>
      </c>
      <c r="X238">
        <f t="shared" si="47"/>
        <v>0</v>
      </c>
      <c r="Y238">
        <f t="shared" si="48"/>
        <v>0</v>
      </c>
      <c r="Z238">
        <f t="shared" si="49"/>
        <v>0</v>
      </c>
      <c r="AA238">
        <f t="shared" si="50"/>
        <v>0</v>
      </c>
      <c r="AB238" s="5">
        <f t="shared" si="51"/>
        <v>0</v>
      </c>
      <c r="AC238" s="5">
        <f t="shared" si="41"/>
        <v>0</v>
      </c>
      <c r="AD238" s="5">
        <f t="shared" si="52"/>
        <v>0</v>
      </c>
    </row>
    <row r="239" spans="1:30" x14ac:dyDescent="0.25">
      <c r="A239" s="81"/>
      <c r="B239" s="82"/>
      <c r="C239" s="82"/>
      <c r="D239" s="81"/>
      <c r="E239" s="82"/>
      <c r="F239" s="82"/>
      <c r="G239" s="82"/>
      <c r="H239" s="82"/>
      <c r="I239" s="83"/>
      <c r="J239" s="84"/>
      <c r="K239" s="82"/>
      <c r="L239" s="83"/>
      <c r="M239" s="84"/>
      <c r="N239" s="85"/>
      <c r="O239" s="82"/>
      <c r="P239" s="82"/>
      <c r="Q239" s="82"/>
      <c r="R239" s="82"/>
      <c r="T239" s="7" t="str">
        <f t="shared" si="33"/>
        <v xml:space="preserve"> </v>
      </c>
      <c r="U239">
        <f t="shared" si="44"/>
        <v>0</v>
      </c>
      <c r="V239">
        <f t="shared" si="45"/>
        <v>0</v>
      </c>
      <c r="W239">
        <f t="shared" si="46"/>
        <v>0</v>
      </c>
      <c r="X239">
        <f t="shared" si="47"/>
        <v>0</v>
      </c>
      <c r="Y239">
        <f t="shared" si="48"/>
        <v>0</v>
      </c>
      <c r="Z239">
        <f t="shared" si="49"/>
        <v>0</v>
      </c>
      <c r="AA239">
        <f t="shared" si="50"/>
        <v>0</v>
      </c>
      <c r="AB239" s="5">
        <f t="shared" si="51"/>
        <v>0</v>
      </c>
      <c r="AC239" s="5">
        <f t="shared" si="41"/>
        <v>0</v>
      </c>
      <c r="AD239" s="5">
        <f t="shared" si="52"/>
        <v>0</v>
      </c>
    </row>
    <row r="240" spans="1:30" x14ac:dyDescent="0.25">
      <c r="A240" s="81"/>
      <c r="B240" s="82"/>
      <c r="C240" s="82"/>
      <c r="D240" s="81"/>
      <c r="E240" s="82"/>
      <c r="F240" s="82"/>
      <c r="G240" s="82"/>
      <c r="H240" s="82"/>
      <c r="I240" s="83"/>
      <c r="J240" s="84"/>
      <c r="K240" s="82"/>
      <c r="L240" s="83"/>
      <c r="M240" s="84"/>
      <c r="N240" s="85"/>
      <c r="O240" s="82"/>
      <c r="P240" s="82"/>
      <c r="Q240" s="82"/>
      <c r="R240" s="82"/>
      <c r="T240" s="7" t="str">
        <f t="shared" si="33"/>
        <v xml:space="preserve"> </v>
      </c>
      <c r="U240">
        <f t="shared" si="44"/>
        <v>0</v>
      </c>
      <c r="V240">
        <f t="shared" si="45"/>
        <v>0</v>
      </c>
      <c r="W240">
        <f t="shared" si="46"/>
        <v>0</v>
      </c>
      <c r="X240">
        <f t="shared" si="47"/>
        <v>0</v>
      </c>
      <c r="Y240">
        <f t="shared" si="48"/>
        <v>0</v>
      </c>
      <c r="Z240">
        <f t="shared" si="49"/>
        <v>0</v>
      </c>
      <c r="AA240">
        <f t="shared" si="50"/>
        <v>0</v>
      </c>
      <c r="AB240" s="5">
        <f t="shared" si="51"/>
        <v>0</v>
      </c>
      <c r="AC240" s="5">
        <f t="shared" si="41"/>
        <v>0</v>
      </c>
      <c r="AD240" s="5">
        <f t="shared" si="52"/>
        <v>0</v>
      </c>
    </row>
    <row r="241" spans="1:30" x14ac:dyDescent="0.25">
      <c r="A241" s="81"/>
      <c r="B241" s="82"/>
      <c r="C241" s="82"/>
      <c r="D241" s="81"/>
      <c r="E241" s="82"/>
      <c r="F241" s="82"/>
      <c r="G241" s="82"/>
      <c r="H241" s="82"/>
      <c r="I241" s="83"/>
      <c r="J241" s="84"/>
      <c r="K241" s="82"/>
      <c r="L241" s="83"/>
      <c r="M241" s="84"/>
      <c r="N241" s="85"/>
      <c r="O241" s="82"/>
      <c r="P241" s="82"/>
      <c r="Q241" s="82"/>
      <c r="R241" s="82"/>
      <c r="T241" s="7" t="str">
        <f t="shared" si="33"/>
        <v xml:space="preserve"> </v>
      </c>
      <c r="U241">
        <f t="shared" si="44"/>
        <v>0</v>
      </c>
      <c r="V241">
        <f t="shared" si="45"/>
        <v>0</v>
      </c>
      <c r="W241">
        <f t="shared" si="46"/>
        <v>0</v>
      </c>
      <c r="X241">
        <f t="shared" si="47"/>
        <v>0</v>
      </c>
      <c r="Y241">
        <f t="shared" si="48"/>
        <v>0</v>
      </c>
      <c r="Z241">
        <f t="shared" si="49"/>
        <v>0</v>
      </c>
      <c r="AA241">
        <f t="shared" si="50"/>
        <v>0</v>
      </c>
      <c r="AB241" s="5">
        <f t="shared" si="51"/>
        <v>0</v>
      </c>
      <c r="AC241" s="5">
        <f t="shared" si="41"/>
        <v>0</v>
      </c>
      <c r="AD241" s="5">
        <f t="shared" si="52"/>
        <v>0</v>
      </c>
    </row>
    <row r="242" spans="1:30" x14ac:dyDescent="0.25">
      <c r="A242" s="81"/>
      <c r="B242" s="82"/>
      <c r="C242" s="82"/>
      <c r="D242" s="81"/>
      <c r="E242" s="82"/>
      <c r="F242" s="82"/>
      <c r="G242" s="82"/>
      <c r="H242" s="82"/>
      <c r="I242" s="83"/>
      <c r="J242" s="84"/>
      <c r="K242" s="82"/>
      <c r="L242" s="83"/>
      <c r="M242" s="84"/>
      <c r="N242" s="85"/>
      <c r="O242" s="82"/>
      <c r="P242" s="82"/>
      <c r="Q242" s="82"/>
      <c r="R242" s="82"/>
      <c r="T242" s="7" t="str">
        <f t="shared" si="33"/>
        <v xml:space="preserve"> </v>
      </c>
      <c r="U242">
        <f t="shared" si="44"/>
        <v>0</v>
      </c>
      <c r="V242">
        <f t="shared" si="45"/>
        <v>0</v>
      </c>
      <c r="W242">
        <f t="shared" si="46"/>
        <v>0</v>
      </c>
      <c r="X242">
        <f t="shared" si="47"/>
        <v>0</v>
      </c>
      <c r="Y242">
        <f t="shared" si="48"/>
        <v>0</v>
      </c>
      <c r="Z242">
        <f t="shared" si="49"/>
        <v>0</v>
      </c>
      <c r="AA242">
        <f t="shared" si="50"/>
        <v>0</v>
      </c>
      <c r="AB242" s="5">
        <f t="shared" si="51"/>
        <v>0</v>
      </c>
      <c r="AC242" s="5">
        <f t="shared" si="41"/>
        <v>0</v>
      </c>
      <c r="AD242" s="5">
        <f t="shared" si="52"/>
        <v>0</v>
      </c>
    </row>
    <row r="243" spans="1:30" x14ac:dyDescent="0.25">
      <c r="A243" s="81"/>
      <c r="B243" s="82"/>
      <c r="C243" s="82"/>
      <c r="D243" s="81"/>
      <c r="E243" s="82"/>
      <c r="F243" s="82"/>
      <c r="G243" s="82"/>
      <c r="H243" s="82"/>
      <c r="I243" s="83"/>
      <c r="J243" s="84"/>
      <c r="K243" s="82"/>
      <c r="L243" s="83"/>
      <c r="M243" s="84"/>
      <c r="N243" s="85"/>
      <c r="O243" s="82"/>
      <c r="P243" s="82"/>
      <c r="Q243" s="82"/>
      <c r="R243" s="82"/>
      <c r="T243" s="7" t="str">
        <f t="shared" si="33"/>
        <v xml:space="preserve"> </v>
      </c>
      <c r="U243">
        <f t="shared" si="44"/>
        <v>0</v>
      </c>
      <c r="V243">
        <f t="shared" si="45"/>
        <v>0</v>
      </c>
      <c r="W243">
        <f t="shared" si="46"/>
        <v>0</v>
      </c>
      <c r="X243">
        <f t="shared" si="47"/>
        <v>0</v>
      </c>
      <c r="Y243">
        <f t="shared" si="48"/>
        <v>0</v>
      </c>
      <c r="Z243">
        <f t="shared" si="49"/>
        <v>0</v>
      </c>
      <c r="AA243">
        <f t="shared" si="50"/>
        <v>0</v>
      </c>
      <c r="AB243" s="5">
        <f t="shared" si="51"/>
        <v>0</v>
      </c>
      <c r="AC243" s="5">
        <f t="shared" si="41"/>
        <v>0</v>
      </c>
      <c r="AD243" s="5">
        <f t="shared" si="52"/>
        <v>0</v>
      </c>
    </row>
    <row r="244" spans="1:30" x14ac:dyDescent="0.25">
      <c r="A244" s="81"/>
      <c r="B244" s="82"/>
      <c r="C244" s="82"/>
      <c r="D244" s="81"/>
      <c r="E244" s="82"/>
      <c r="F244" s="82"/>
      <c r="G244" s="82"/>
      <c r="H244" s="82"/>
      <c r="I244" s="83"/>
      <c r="J244" s="84"/>
      <c r="K244" s="82"/>
      <c r="L244" s="83"/>
      <c r="M244" s="84"/>
      <c r="N244" s="85"/>
      <c r="O244" s="82"/>
      <c r="P244" s="82"/>
      <c r="Q244" s="82"/>
      <c r="R244" s="82"/>
      <c r="T244" s="7" t="str">
        <f t="shared" si="33"/>
        <v xml:space="preserve"> </v>
      </c>
      <c r="U244">
        <f t="shared" si="44"/>
        <v>0</v>
      </c>
      <c r="V244">
        <f t="shared" si="45"/>
        <v>0</v>
      </c>
      <c r="W244">
        <f t="shared" si="46"/>
        <v>0</v>
      </c>
      <c r="X244">
        <f t="shared" si="47"/>
        <v>0</v>
      </c>
      <c r="Y244">
        <f t="shared" si="48"/>
        <v>0</v>
      </c>
      <c r="Z244">
        <f t="shared" si="49"/>
        <v>0</v>
      </c>
      <c r="AA244">
        <f t="shared" si="50"/>
        <v>0</v>
      </c>
      <c r="AB244" s="5">
        <f t="shared" si="51"/>
        <v>0</v>
      </c>
      <c r="AC244" s="5">
        <f t="shared" si="41"/>
        <v>0</v>
      </c>
      <c r="AD244" s="5">
        <f t="shared" si="52"/>
        <v>0</v>
      </c>
    </row>
    <row r="245" spans="1:30" x14ac:dyDescent="0.25">
      <c r="A245" s="81"/>
      <c r="B245" s="82"/>
      <c r="C245" s="82"/>
      <c r="D245" s="81"/>
      <c r="E245" s="82"/>
      <c r="F245" s="82"/>
      <c r="G245" s="82"/>
      <c r="H245" s="82"/>
      <c r="I245" s="83"/>
      <c r="J245" s="84"/>
      <c r="K245" s="82"/>
      <c r="L245" s="83"/>
      <c r="M245" s="84"/>
      <c r="N245" s="85"/>
      <c r="O245" s="82"/>
      <c r="P245" s="82"/>
      <c r="Q245" s="82"/>
      <c r="R245" s="82"/>
      <c r="T245" s="7" t="str">
        <f t="shared" si="33"/>
        <v xml:space="preserve"> </v>
      </c>
      <c r="U245">
        <f t="shared" si="44"/>
        <v>0</v>
      </c>
      <c r="V245">
        <f t="shared" si="45"/>
        <v>0</v>
      </c>
      <c r="W245">
        <f t="shared" si="46"/>
        <v>0</v>
      </c>
      <c r="X245">
        <f t="shared" si="47"/>
        <v>0</v>
      </c>
      <c r="Y245">
        <f t="shared" si="48"/>
        <v>0</v>
      </c>
      <c r="Z245">
        <f t="shared" si="49"/>
        <v>0</v>
      </c>
      <c r="AA245">
        <f t="shared" si="50"/>
        <v>0</v>
      </c>
      <c r="AB245" s="5">
        <f t="shared" si="51"/>
        <v>0</v>
      </c>
      <c r="AC245" s="5">
        <f t="shared" si="41"/>
        <v>0</v>
      </c>
      <c r="AD245" s="5">
        <f t="shared" si="52"/>
        <v>0</v>
      </c>
    </row>
    <row r="246" spans="1:30" x14ac:dyDescent="0.25">
      <c r="A246" s="81"/>
      <c r="B246" s="82"/>
      <c r="C246" s="82"/>
      <c r="D246" s="81"/>
      <c r="E246" s="82"/>
      <c r="F246" s="82"/>
      <c r="G246" s="82"/>
      <c r="H246" s="82"/>
      <c r="I246" s="83"/>
      <c r="J246" s="84"/>
      <c r="K246" s="82"/>
      <c r="L246" s="83"/>
      <c r="M246" s="84"/>
      <c r="N246" s="85"/>
      <c r="O246" s="82"/>
      <c r="P246" s="82"/>
      <c r="Q246" s="82"/>
      <c r="R246" s="82"/>
      <c r="T246" s="7" t="str">
        <f t="shared" si="33"/>
        <v xml:space="preserve"> </v>
      </c>
      <c r="U246">
        <f t="shared" si="44"/>
        <v>0</v>
      </c>
      <c r="V246">
        <f t="shared" si="45"/>
        <v>0</v>
      </c>
      <c r="W246">
        <f t="shared" si="46"/>
        <v>0</v>
      </c>
      <c r="X246">
        <f t="shared" si="47"/>
        <v>0</v>
      </c>
      <c r="Y246">
        <f t="shared" si="48"/>
        <v>0</v>
      </c>
      <c r="Z246">
        <f t="shared" si="49"/>
        <v>0</v>
      </c>
      <c r="AA246">
        <f t="shared" si="50"/>
        <v>0</v>
      </c>
      <c r="AB246" s="5">
        <f t="shared" si="51"/>
        <v>0</v>
      </c>
      <c r="AC246" s="5">
        <f t="shared" si="41"/>
        <v>0</v>
      </c>
      <c r="AD246" s="5">
        <f t="shared" si="52"/>
        <v>0</v>
      </c>
    </row>
    <row r="247" spans="1:30" x14ac:dyDescent="0.25">
      <c r="A247" s="81"/>
      <c r="B247" s="82"/>
      <c r="C247" s="82"/>
      <c r="D247" s="81"/>
      <c r="E247" s="82"/>
      <c r="F247" s="82"/>
      <c r="G247" s="82"/>
      <c r="H247" s="82"/>
      <c r="I247" s="83"/>
      <c r="J247" s="84"/>
      <c r="K247" s="82"/>
      <c r="L247" s="83"/>
      <c r="M247" s="84"/>
      <c r="N247" s="85"/>
      <c r="O247" s="82"/>
      <c r="P247" s="82"/>
      <c r="Q247" s="82"/>
      <c r="R247" s="82"/>
      <c r="T247" s="7" t="str">
        <f t="shared" si="33"/>
        <v xml:space="preserve"> </v>
      </c>
      <c r="U247">
        <f t="shared" si="44"/>
        <v>0</v>
      </c>
      <c r="V247">
        <f t="shared" si="45"/>
        <v>0</v>
      </c>
      <c r="W247">
        <f t="shared" si="46"/>
        <v>0</v>
      </c>
      <c r="X247">
        <f t="shared" si="47"/>
        <v>0</v>
      </c>
      <c r="Y247">
        <f t="shared" si="48"/>
        <v>0</v>
      </c>
      <c r="Z247">
        <f t="shared" si="49"/>
        <v>0</v>
      </c>
      <c r="AA247">
        <f t="shared" si="50"/>
        <v>0</v>
      </c>
      <c r="AB247" s="5">
        <f t="shared" si="51"/>
        <v>0</v>
      </c>
      <c r="AC247" s="5">
        <f t="shared" si="41"/>
        <v>0</v>
      </c>
      <c r="AD247" s="5">
        <f t="shared" si="52"/>
        <v>0</v>
      </c>
    </row>
    <row r="248" spans="1:30" x14ac:dyDescent="0.25">
      <c r="A248" s="81"/>
      <c r="B248" s="82"/>
      <c r="C248" s="82"/>
      <c r="D248" s="81"/>
      <c r="E248" s="82"/>
      <c r="F248" s="82"/>
      <c r="G248" s="82"/>
      <c r="H248" s="82"/>
      <c r="I248" s="83"/>
      <c r="J248" s="84"/>
      <c r="K248" s="82"/>
      <c r="L248" s="83"/>
      <c r="M248" s="84"/>
      <c r="N248" s="85"/>
      <c r="O248" s="82"/>
      <c r="P248" s="82"/>
      <c r="Q248" s="82"/>
      <c r="R248" s="82"/>
      <c r="T248" s="7" t="str">
        <f t="shared" si="33"/>
        <v xml:space="preserve"> </v>
      </c>
      <c r="U248">
        <f t="shared" si="44"/>
        <v>0</v>
      </c>
      <c r="V248">
        <f t="shared" si="45"/>
        <v>0</v>
      </c>
      <c r="W248">
        <f t="shared" si="46"/>
        <v>0</v>
      </c>
      <c r="X248">
        <f t="shared" si="47"/>
        <v>0</v>
      </c>
      <c r="Y248">
        <f t="shared" si="48"/>
        <v>0</v>
      </c>
      <c r="Z248">
        <f t="shared" si="49"/>
        <v>0</v>
      </c>
      <c r="AA248">
        <f t="shared" si="50"/>
        <v>0</v>
      </c>
      <c r="AB248" s="5">
        <f t="shared" si="51"/>
        <v>0</v>
      </c>
      <c r="AC248" s="5">
        <f t="shared" si="41"/>
        <v>0</v>
      </c>
      <c r="AD248" s="5">
        <f t="shared" si="52"/>
        <v>0</v>
      </c>
    </row>
    <row r="249" spans="1:30" x14ac:dyDescent="0.25">
      <c r="A249" s="81"/>
      <c r="B249" s="82"/>
      <c r="C249" s="82"/>
      <c r="D249" s="81"/>
      <c r="E249" s="82"/>
      <c r="F249" s="82"/>
      <c r="G249" s="82"/>
      <c r="H249" s="82"/>
      <c r="I249" s="83"/>
      <c r="J249" s="84"/>
      <c r="K249" s="82"/>
      <c r="L249" s="83"/>
      <c r="M249" s="84"/>
      <c r="N249" s="85"/>
      <c r="O249" s="82"/>
      <c r="P249" s="82"/>
      <c r="Q249" s="82"/>
      <c r="R249" s="82"/>
      <c r="T249" s="7" t="str">
        <f t="shared" si="33"/>
        <v xml:space="preserve"> </v>
      </c>
      <c r="U249">
        <f t="shared" si="44"/>
        <v>0</v>
      </c>
      <c r="V249">
        <f t="shared" si="45"/>
        <v>0</v>
      </c>
      <c r="W249">
        <f t="shared" si="46"/>
        <v>0</v>
      </c>
      <c r="X249">
        <f t="shared" si="47"/>
        <v>0</v>
      </c>
      <c r="Y249">
        <f t="shared" si="48"/>
        <v>0</v>
      </c>
      <c r="Z249">
        <f t="shared" si="49"/>
        <v>0</v>
      </c>
      <c r="AA249">
        <f t="shared" si="50"/>
        <v>0</v>
      </c>
      <c r="AB249" s="5">
        <f t="shared" si="51"/>
        <v>0</v>
      </c>
      <c r="AC249" s="5">
        <f t="shared" si="41"/>
        <v>0</v>
      </c>
      <c r="AD249" s="5">
        <f t="shared" si="52"/>
        <v>0</v>
      </c>
    </row>
    <row r="250" spans="1:30" x14ac:dyDescent="0.25">
      <c r="A250" s="81"/>
      <c r="B250" s="82"/>
      <c r="C250" s="82"/>
      <c r="D250" s="81"/>
      <c r="E250" s="82"/>
      <c r="F250" s="82"/>
      <c r="G250" s="82"/>
      <c r="H250" s="82"/>
      <c r="I250" s="83"/>
      <c r="J250" s="84"/>
      <c r="K250" s="82"/>
      <c r="L250" s="83"/>
      <c r="M250" s="84"/>
      <c r="N250" s="85"/>
      <c r="O250" s="82"/>
      <c r="P250" s="82"/>
      <c r="Q250" s="82"/>
      <c r="R250" s="82"/>
      <c r="T250" s="7" t="str">
        <f t="shared" si="33"/>
        <v xml:space="preserve"> </v>
      </c>
      <c r="U250">
        <f t="shared" si="44"/>
        <v>0</v>
      </c>
      <c r="V250">
        <f t="shared" si="45"/>
        <v>0</v>
      </c>
      <c r="W250">
        <f t="shared" si="46"/>
        <v>0</v>
      </c>
      <c r="X250">
        <f t="shared" si="47"/>
        <v>0</v>
      </c>
      <c r="Y250">
        <f t="shared" si="48"/>
        <v>0</v>
      </c>
      <c r="Z250">
        <f t="shared" si="49"/>
        <v>0</v>
      </c>
      <c r="AA250">
        <f t="shared" si="50"/>
        <v>0</v>
      </c>
      <c r="AB250" s="5">
        <f t="shared" si="51"/>
        <v>0</v>
      </c>
      <c r="AC250" s="5">
        <f t="shared" si="41"/>
        <v>0</v>
      </c>
      <c r="AD250" s="5">
        <f t="shared" si="52"/>
        <v>0</v>
      </c>
    </row>
    <row r="251" spans="1:30" x14ac:dyDescent="0.25">
      <c r="A251" s="81"/>
      <c r="B251" s="82"/>
      <c r="C251" s="82"/>
      <c r="D251" s="81"/>
      <c r="E251" s="82"/>
      <c r="F251" s="82"/>
      <c r="G251" s="82"/>
      <c r="H251" s="82"/>
      <c r="I251" s="83"/>
      <c r="J251" s="84"/>
      <c r="K251" s="82"/>
      <c r="L251" s="83"/>
      <c r="M251" s="84"/>
      <c r="N251" s="85"/>
      <c r="O251" s="82"/>
      <c r="P251" s="82"/>
      <c r="Q251" s="82"/>
      <c r="R251" s="82"/>
      <c r="T251" s="7" t="str">
        <f t="shared" si="33"/>
        <v xml:space="preserve"> </v>
      </c>
      <c r="U251">
        <f t="shared" si="44"/>
        <v>0</v>
      </c>
      <c r="V251">
        <f t="shared" si="45"/>
        <v>0</v>
      </c>
      <c r="W251">
        <f t="shared" si="46"/>
        <v>0</v>
      </c>
      <c r="X251">
        <f t="shared" si="47"/>
        <v>0</v>
      </c>
      <c r="Y251">
        <f t="shared" si="48"/>
        <v>0</v>
      </c>
      <c r="Z251">
        <f t="shared" si="49"/>
        <v>0</v>
      </c>
      <c r="AA251">
        <f t="shared" si="50"/>
        <v>0</v>
      </c>
      <c r="AB251" s="5">
        <f t="shared" si="51"/>
        <v>0</v>
      </c>
      <c r="AC251" s="5">
        <f t="shared" si="41"/>
        <v>0</v>
      </c>
      <c r="AD251" s="5">
        <f t="shared" si="52"/>
        <v>0</v>
      </c>
    </row>
    <row r="252" spans="1:30" x14ac:dyDescent="0.25">
      <c r="A252" s="81"/>
      <c r="B252" s="82"/>
      <c r="C252" s="82"/>
      <c r="D252" s="81"/>
      <c r="E252" s="82"/>
      <c r="F252" s="82"/>
      <c r="G252" s="82"/>
      <c r="H252" s="82"/>
      <c r="I252" s="83"/>
      <c r="J252" s="84"/>
      <c r="K252" s="82"/>
      <c r="L252" s="83"/>
      <c r="M252" s="84"/>
      <c r="N252" s="85"/>
      <c r="O252" s="82"/>
      <c r="P252" s="82"/>
      <c r="Q252" s="82"/>
      <c r="R252" s="82"/>
      <c r="T252" s="7" t="str">
        <f t="shared" si="33"/>
        <v xml:space="preserve"> </v>
      </c>
      <c r="U252">
        <f t="shared" si="44"/>
        <v>0</v>
      </c>
      <c r="V252">
        <f t="shared" si="45"/>
        <v>0</v>
      </c>
      <c r="W252">
        <f t="shared" si="46"/>
        <v>0</v>
      </c>
      <c r="X252">
        <f t="shared" si="47"/>
        <v>0</v>
      </c>
      <c r="Y252">
        <f t="shared" si="48"/>
        <v>0</v>
      </c>
      <c r="Z252">
        <f t="shared" si="49"/>
        <v>0</v>
      </c>
      <c r="AA252">
        <f t="shared" si="50"/>
        <v>0</v>
      </c>
      <c r="AB252" s="5">
        <f t="shared" si="51"/>
        <v>0</v>
      </c>
      <c r="AC252" s="5">
        <f t="shared" si="41"/>
        <v>0</v>
      </c>
      <c r="AD252" s="5">
        <f t="shared" si="52"/>
        <v>0</v>
      </c>
    </row>
    <row r="253" spans="1:30" x14ac:dyDescent="0.25">
      <c r="A253" s="81"/>
      <c r="B253" s="82"/>
      <c r="C253" s="82"/>
      <c r="D253" s="81"/>
      <c r="E253" s="82"/>
      <c r="F253" s="82"/>
      <c r="G253" s="82"/>
      <c r="H253" s="82"/>
      <c r="I253" s="83"/>
      <c r="J253" s="84"/>
      <c r="K253" s="82"/>
      <c r="L253" s="83"/>
      <c r="M253" s="84"/>
      <c r="N253" s="85"/>
      <c r="O253" s="82"/>
      <c r="P253" s="82"/>
      <c r="Q253" s="82"/>
      <c r="R253" s="82"/>
      <c r="T253" s="7" t="str">
        <f t="shared" si="33"/>
        <v xml:space="preserve"> </v>
      </c>
      <c r="U253">
        <f t="shared" si="44"/>
        <v>0</v>
      </c>
      <c r="V253">
        <f t="shared" si="45"/>
        <v>0</v>
      </c>
      <c r="W253">
        <f t="shared" si="46"/>
        <v>0</v>
      </c>
      <c r="X253">
        <f t="shared" si="47"/>
        <v>0</v>
      </c>
      <c r="Y253">
        <f t="shared" si="48"/>
        <v>0</v>
      </c>
      <c r="Z253">
        <f t="shared" si="49"/>
        <v>0</v>
      </c>
      <c r="AA253">
        <f t="shared" si="50"/>
        <v>0</v>
      </c>
      <c r="AB253" s="5">
        <f t="shared" si="51"/>
        <v>0</v>
      </c>
      <c r="AC253" s="5">
        <f t="shared" si="41"/>
        <v>0</v>
      </c>
      <c r="AD253" s="5">
        <f t="shared" si="52"/>
        <v>0</v>
      </c>
    </row>
    <row r="254" spans="1:30" x14ac:dyDescent="0.25">
      <c r="A254" s="81"/>
      <c r="B254" s="82"/>
      <c r="C254" s="82"/>
      <c r="D254" s="81"/>
      <c r="E254" s="82"/>
      <c r="F254" s="82"/>
      <c r="G254" s="82"/>
      <c r="H254" s="82"/>
      <c r="I254" s="83"/>
      <c r="J254" s="84"/>
      <c r="K254" s="82"/>
      <c r="L254" s="83"/>
      <c r="M254" s="84"/>
      <c r="N254" s="85"/>
      <c r="O254" s="82"/>
      <c r="P254" s="82"/>
      <c r="Q254" s="82"/>
      <c r="R254" s="82"/>
      <c r="T254" s="7" t="str">
        <f t="shared" si="33"/>
        <v xml:space="preserve"> </v>
      </c>
      <c r="U254">
        <f t="shared" si="44"/>
        <v>0</v>
      </c>
      <c r="V254">
        <f t="shared" si="45"/>
        <v>0</v>
      </c>
      <c r="W254">
        <f t="shared" si="46"/>
        <v>0</v>
      </c>
      <c r="X254">
        <f t="shared" si="47"/>
        <v>0</v>
      </c>
      <c r="Y254">
        <f t="shared" si="48"/>
        <v>0</v>
      </c>
      <c r="Z254">
        <f t="shared" si="49"/>
        <v>0</v>
      </c>
      <c r="AA254">
        <f t="shared" si="50"/>
        <v>0</v>
      </c>
      <c r="AB254" s="5">
        <f t="shared" si="51"/>
        <v>0</v>
      </c>
      <c r="AC254" s="5">
        <f t="shared" si="41"/>
        <v>0</v>
      </c>
      <c r="AD254" s="5">
        <f t="shared" si="52"/>
        <v>0</v>
      </c>
    </row>
    <row r="255" spans="1:30" x14ac:dyDescent="0.25">
      <c r="A255" s="81"/>
      <c r="B255" s="82"/>
      <c r="C255" s="82"/>
      <c r="D255" s="81"/>
      <c r="E255" s="82"/>
      <c r="F255" s="82"/>
      <c r="G255" s="82"/>
      <c r="H255" s="82"/>
      <c r="I255" s="83"/>
      <c r="J255" s="84"/>
      <c r="K255" s="82"/>
      <c r="L255" s="83"/>
      <c r="M255" s="84"/>
      <c r="N255" s="85"/>
      <c r="O255" s="82"/>
      <c r="P255" s="82"/>
      <c r="Q255" s="82"/>
      <c r="R255" s="82"/>
      <c r="T255" s="7" t="str">
        <f t="shared" si="33"/>
        <v xml:space="preserve"> </v>
      </c>
      <c r="U255">
        <f t="shared" si="44"/>
        <v>0</v>
      </c>
      <c r="V255">
        <f t="shared" si="45"/>
        <v>0</v>
      </c>
      <c r="W255">
        <f t="shared" si="46"/>
        <v>0</v>
      </c>
      <c r="X255">
        <f t="shared" si="47"/>
        <v>0</v>
      </c>
      <c r="Y255">
        <f t="shared" si="48"/>
        <v>0</v>
      </c>
      <c r="Z255">
        <f t="shared" si="49"/>
        <v>0</v>
      </c>
      <c r="AA255">
        <f t="shared" si="50"/>
        <v>0</v>
      </c>
      <c r="AB255" s="5">
        <f t="shared" si="51"/>
        <v>0</v>
      </c>
      <c r="AC255" s="5">
        <f t="shared" si="41"/>
        <v>0</v>
      </c>
      <c r="AD255" s="5">
        <f t="shared" si="52"/>
        <v>0</v>
      </c>
    </row>
    <row r="256" spans="1:30" x14ac:dyDescent="0.25">
      <c r="A256" s="81"/>
      <c r="B256" s="82"/>
      <c r="C256" s="82"/>
      <c r="D256" s="81"/>
      <c r="E256" s="82"/>
      <c r="F256" s="82"/>
      <c r="G256" s="82"/>
      <c r="H256" s="82"/>
      <c r="I256" s="83"/>
      <c r="J256" s="84"/>
      <c r="K256" s="82"/>
      <c r="L256" s="83"/>
      <c r="M256" s="84"/>
      <c r="N256" s="85"/>
      <c r="O256" s="82"/>
      <c r="P256" s="82"/>
      <c r="Q256" s="82"/>
      <c r="R256" s="82"/>
      <c r="T256" s="7" t="str">
        <f t="shared" si="33"/>
        <v xml:space="preserve"> </v>
      </c>
      <c r="U256">
        <f t="shared" si="44"/>
        <v>0</v>
      </c>
      <c r="V256">
        <f t="shared" si="45"/>
        <v>0</v>
      </c>
      <c r="W256">
        <f t="shared" si="46"/>
        <v>0</v>
      </c>
      <c r="X256">
        <f t="shared" si="47"/>
        <v>0</v>
      </c>
      <c r="Y256">
        <f t="shared" si="48"/>
        <v>0</v>
      </c>
      <c r="Z256">
        <f t="shared" si="49"/>
        <v>0</v>
      </c>
      <c r="AA256">
        <f t="shared" si="50"/>
        <v>0</v>
      </c>
      <c r="AB256" s="5">
        <f t="shared" si="51"/>
        <v>0</v>
      </c>
      <c r="AC256" s="5">
        <f t="shared" si="41"/>
        <v>0</v>
      </c>
      <c r="AD256" s="5">
        <f t="shared" si="52"/>
        <v>0</v>
      </c>
    </row>
    <row r="257" spans="1:30" x14ac:dyDescent="0.25">
      <c r="A257" s="81"/>
      <c r="B257" s="82"/>
      <c r="C257" s="82"/>
      <c r="D257" s="81"/>
      <c r="E257" s="82"/>
      <c r="F257" s="82"/>
      <c r="G257" s="82"/>
      <c r="H257" s="82"/>
      <c r="I257" s="83"/>
      <c r="J257" s="84"/>
      <c r="K257" s="82"/>
      <c r="L257" s="83"/>
      <c r="M257" s="84"/>
      <c r="N257" s="85"/>
      <c r="O257" s="82"/>
      <c r="P257" s="82"/>
      <c r="Q257" s="82"/>
      <c r="R257" s="82"/>
      <c r="T257" s="7" t="str">
        <f t="shared" si="33"/>
        <v xml:space="preserve"> </v>
      </c>
      <c r="U257">
        <f t="shared" si="44"/>
        <v>0</v>
      </c>
      <c r="V257">
        <f t="shared" si="45"/>
        <v>0</v>
      </c>
      <c r="W257">
        <f t="shared" si="46"/>
        <v>0</v>
      </c>
      <c r="X257">
        <f t="shared" si="47"/>
        <v>0</v>
      </c>
      <c r="Y257">
        <f t="shared" si="48"/>
        <v>0</v>
      </c>
      <c r="Z257">
        <f t="shared" si="49"/>
        <v>0</v>
      </c>
      <c r="AA257">
        <f t="shared" si="50"/>
        <v>0</v>
      </c>
      <c r="AB257" s="5">
        <f t="shared" si="51"/>
        <v>0</v>
      </c>
      <c r="AC257" s="5">
        <f t="shared" si="41"/>
        <v>0</v>
      </c>
      <c r="AD257" s="5">
        <f t="shared" si="52"/>
        <v>0</v>
      </c>
    </row>
    <row r="258" spans="1:30" x14ac:dyDescent="0.25">
      <c r="A258" s="81"/>
      <c r="B258" s="82"/>
      <c r="C258" s="82"/>
      <c r="D258" s="81"/>
      <c r="E258" s="82"/>
      <c r="F258" s="82"/>
      <c r="G258" s="82"/>
      <c r="H258" s="82"/>
      <c r="I258" s="83"/>
      <c r="J258" s="84"/>
      <c r="K258" s="82"/>
      <c r="L258" s="83"/>
      <c r="M258" s="84"/>
      <c r="N258" s="85"/>
      <c r="O258" s="82"/>
      <c r="P258" s="82"/>
      <c r="Q258" s="82"/>
      <c r="R258" s="82"/>
      <c r="T258" s="7" t="str">
        <f t="shared" si="33"/>
        <v xml:space="preserve"> </v>
      </c>
      <c r="U258">
        <f t="shared" si="44"/>
        <v>0</v>
      </c>
      <c r="V258">
        <f t="shared" si="45"/>
        <v>0</v>
      </c>
      <c r="W258">
        <f t="shared" si="46"/>
        <v>0</v>
      </c>
      <c r="X258">
        <f t="shared" si="47"/>
        <v>0</v>
      </c>
      <c r="Y258">
        <f t="shared" si="48"/>
        <v>0</v>
      </c>
      <c r="Z258">
        <f t="shared" si="49"/>
        <v>0</v>
      </c>
      <c r="AA258">
        <f t="shared" si="50"/>
        <v>0</v>
      </c>
      <c r="AB258" s="5">
        <f t="shared" si="51"/>
        <v>0</v>
      </c>
      <c r="AC258" s="5">
        <f t="shared" si="41"/>
        <v>0</v>
      </c>
      <c r="AD258" s="5">
        <f t="shared" si="52"/>
        <v>0</v>
      </c>
    </row>
    <row r="259" spans="1:30" x14ac:dyDescent="0.25">
      <c r="A259" s="81"/>
      <c r="B259" s="82"/>
      <c r="C259" s="82"/>
      <c r="D259" s="81"/>
      <c r="E259" s="82"/>
      <c r="F259" s="82"/>
      <c r="G259" s="82"/>
      <c r="H259" s="82"/>
      <c r="I259" s="83"/>
      <c r="J259" s="84"/>
      <c r="K259" s="82"/>
      <c r="L259" s="83"/>
      <c r="M259" s="84"/>
      <c r="N259" s="85"/>
      <c r="O259" s="82"/>
      <c r="P259" s="82"/>
      <c r="Q259" s="82"/>
      <c r="R259" s="82"/>
      <c r="T259" s="7" t="str">
        <f t="shared" si="33"/>
        <v xml:space="preserve"> </v>
      </c>
      <c r="U259">
        <f t="shared" si="44"/>
        <v>0</v>
      </c>
      <c r="V259">
        <f t="shared" si="45"/>
        <v>0</v>
      </c>
      <c r="W259">
        <f t="shared" si="46"/>
        <v>0</v>
      </c>
      <c r="X259">
        <f t="shared" si="47"/>
        <v>0</v>
      </c>
      <c r="Y259">
        <f t="shared" si="48"/>
        <v>0</v>
      </c>
      <c r="Z259">
        <f t="shared" si="49"/>
        <v>0</v>
      </c>
      <c r="AA259">
        <f t="shared" si="50"/>
        <v>0</v>
      </c>
      <c r="AB259" s="5">
        <f t="shared" si="51"/>
        <v>0</v>
      </c>
      <c r="AC259" s="5">
        <f t="shared" si="41"/>
        <v>0</v>
      </c>
      <c r="AD259" s="5">
        <f t="shared" si="52"/>
        <v>0</v>
      </c>
    </row>
    <row r="260" spans="1:30" x14ac:dyDescent="0.25">
      <c r="A260" s="81"/>
      <c r="B260" s="82"/>
      <c r="C260" s="82"/>
      <c r="D260" s="81"/>
      <c r="E260" s="82"/>
      <c r="F260" s="82"/>
      <c r="G260" s="82"/>
      <c r="H260" s="82"/>
      <c r="I260" s="83"/>
      <c r="J260" s="84"/>
      <c r="K260" s="82"/>
      <c r="L260" s="83"/>
      <c r="M260" s="84"/>
      <c r="N260" s="85"/>
      <c r="O260" s="82"/>
      <c r="P260" s="82"/>
      <c r="Q260" s="82"/>
      <c r="R260" s="82"/>
      <c r="T260" s="7" t="str">
        <f t="shared" ref="T260:T323" si="53">IF(L260=0," ",MONTH(L260))</f>
        <v xml:space="preserve"> </v>
      </c>
      <c r="U260">
        <f t="shared" si="44"/>
        <v>0</v>
      </c>
      <c r="V260">
        <f t="shared" si="45"/>
        <v>0</v>
      </c>
      <c r="W260">
        <f t="shared" si="46"/>
        <v>0</v>
      </c>
      <c r="X260">
        <f t="shared" si="47"/>
        <v>0</v>
      </c>
      <c r="Y260">
        <f t="shared" si="48"/>
        <v>0</v>
      </c>
      <c r="Z260">
        <f t="shared" si="49"/>
        <v>0</v>
      </c>
      <c r="AA260">
        <f t="shared" si="50"/>
        <v>0</v>
      </c>
      <c r="AB260" s="5">
        <f t="shared" si="51"/>
        <v>0</v>
      </c>
      <c r="AC260" s="5">
        <f t="shared" ref="AC260:AC323" si="54">A260</f>
        <v>0</v>
      </c>
      <c r="AD260" s="5">
        <f t="shared" si="52"/>
        <v>0</v>
      </c>
    </row>
    <row r="261" spans="1:30" x14ac:dyDescent="0.25">
      <c r="A261" s="81"/>
      <c r="B261" s="82"/>
      <c r="C261" s="82"/>
      <c r="D261" s="81"/>
      <c r="E261" s="82"/>
      <c r="F261" s="82"/>
      <c r="G261" s="82"/>
      <c r="H261" s="82"/>
      <c r="I261" s="83"/>
      <c r="J261" s="84"/>
      <c r="K261" s="82"/>
      <c r="L261" s="83"/>
      <c r="M261" s="84"/>
      <c r="N261" s="85"/>
      <c r="O261" s="82"/>
      <c r="P261" s="82"/>
      <c r="Q261" s="82"/>
      <c r="R261" s="82"/>
      <c r="T261" s="7" t="str">
        <f t="shared" si="53"/>
        <v xml:space="preserve"> </v>
      </c>
      <c r="U261">
        <f t="shared" si="44"/>
        <v>0</v>
      </c>
      <c r="V261">
        <f t="shared" si="45"/>
        <v>0</v>
      </c>
      <c r="W261">
        <f t="shared" si="46"/>
        <v>0</v>
      </c>
      <c r="X261">
        <f t="shared" si="47"/>
        <v>0</v>
      </c>
      <c r="Y261">
        <f t="shared" si="48"/>
        <v>0</v>
      </c>
      <c r="Z261">
        <f t="shared" si="49"/>
        <v>0</v>
      </c>
      <c r="AA261">
        <f t="shared" si="50"/>
        <v>0</v>
      </c>
      <c r="AB261" s="5">
        <f t="shared" si="51"/>
        <v>0</v>
      </c>
      <c r="AC261" s="5">
        <f t="shared" si="54"/>
        <v>0</v>
      </c>
      <c r="AD261" s="5">
        <f t="shared" si="52"/>
        <v>0</v>
      </c>
    </row>
    <row r="262" spans="1:30" x14ac:dyDescent="0.25">
      <c r="A262" s="81"/>
      <c r="B262" s="82"/>
      <c r="C262" s="82"/>
      <c r="D262" s="81"/>
      <c r="E262" s="82"/>
      <c r="F262" s="82"/>
      <c r="G262" s="82"/>
      <c r="H262" s="82"/>
      <c r="I262" s="83"/>
      <c r="J262" s="84"/>
      <c r="K262" s="82"/>
      <c r="L262" s="83"/>
      <c r="M262" s="84"/>
      <c r="N262" s="85"/>
      <c r="O262" s="82"/>
      <c r="P262" s="82"/>
      <c r="Q262" s="82"/>
      <c r="R262" s="82"/>
      <c r="T262" s="7" t="str">
        <f t="shared" si="53"/>
        <v xml:space="preserve"> </v>
      </c>
      <c r="U262">
        <f t="shared" si="44"/>
        <v>0</v>
      </c>
      <c r="V262">
        <f t="shared" si="45"/>
        <v>0</v>
      </c>
      <c r="W262">
        <f t="shared" si="46"/>
        <v>0</v>
      </c>
      <c r="X262">
        <f t="shared" si="47"/>
        <v>0</v>
      </c>
      <c r="Y262">
        <f t="shared" si="48"/>
        <v>0</v>
      </c>
      <c r="Z262">
        <f t="shared" si="49"/>
        <v>0</v>
      </c>
      <c r="AA262">
        <f t="shared" si="50"/>
        <v>0</v>
      </c>
      <c r="AB262" s="5">
        <f t="shared" si="51"/>
        <v>0</v>
      </c>
      <c r="AC262" s="5">
        <f t="shared" si="54"/>
        <v>0</v>
      </c>
      <c r="AD262" s="5">
        <f t="shared" si="52"/>
        <v>0</v>
      </c>
    </row>
    <row r="263" spans="1:30" x14ac:dyDescent="0.25">
      <c r="A263" s="81"/>
      <c r="B263" s="82"/>
      <c r="C263" s="82"/>
      <c r="D263" s="81"/>
      <c r="E263" s="82"/>
      <c r="F263" s="82"/>
      <c r="G263" s="82"/>
      <c r="H263" s="82"/>
      <c r="I263" s="83"/>
      <c r="J263" s="84"/>
      <c r="K263" s="82"/>
      <c r="L263" s="83"/>
      <c r="M263" s="84"/>
      <c r="N263" s="85"/>
      <c r="O263" s="82"/>
      <c r="P263" s="82"/>
      <c r="Q263" s="82"/>
      <c r="R263" s="82"/>
      <c r="T263" s="7" t="str">
        <f t="shared" si="53"/>
        <v xml:space="preserve"> </v>
      </c>
      <c r="U263">
        <f t="shared" si="44"/>
        <v>0</v>
      </c>
      <c r="V263">
        <f t="shared" si="45"/>
        <v>0</v>
      </c>
      <c r="W263">
        <f t="shared" si="46"/>
        <v>0</v>
      </c>
      <c r="X263">
        <f t="shared" si="47"/>
        <v>0</v>
      </c>
      <c r="Y263">
        <f t="shared" si="48"/>
        <v>0</v>
      </c>
      <c r="Z263">
        <f t="shared" si="49"/>
        <v>0</v>
      </c>
      <c r="AA263">
        <f t="shared" si="50"/>
        <v>0</v>
      </c>
      <c r="AB263" s="5">
        <f t="shared" si="51"/>
        <v>0</v>
      </c>
      <c r="AC263" s="5">
        <f t="shared" si="54"/>
        <v>0</v>
      </c>
      <c r="AD263" s="5">
        <f t="shared" si="52"/>
        <v>0</v>
      </c>
    </row>
    <row r="264" spans="1:30" x14ac:dyDescent="0.25">
      <c r="A264" s="81"/>
      <c r="B264" s="82"/>
      <c r="C264" s="82"/>
      <c r="D264" s="81"/>
      <c r="E264" s="82"/>
      <c r="F264" s="82"/>
      <c r="G264" s="82"/>
      <c r="H264" s="82"/>
      <c r="I264" s="83"/>
      <c r="J264" s="84"/>
      <c r="K264" s="82"/>
      <c r="L264" s="83"/>
      <c r="M264" s="84"/>
      <c r="N264" s="85"/>
      <c r="O264" s="82"/>
      <c r="P264" s="82"/>
      <c r="Q264" s="82"/>
      <c r="R264" s="82"/>
      <c r="T264" s="7" t="str">
        <f t="shared" si="53"/>
        <v xml:space="preserve"> </v>
      </c>
      <c r="U264">
        <f t="shared" si="44"/>
        <v>0</v>
      </c>
      <c r="V264">
        <f t="shared" si="45"/>
        <v>0</v>
      </c>
      <c r="W264">
        <f t="shared" si="46"/>
        <v>0</v>
      </c>
      <c r="X264">
        <f t="shared" si="47"/>
        <v>0</v>
      </c>
      <c r="Y264">
        <f t="shared" si="48"/>
        <v>0</v>
      </c>
      <c r="Z264">
        <f t="shared" si="49"/>
        <v>0</v>
      </c>
      <c r="AA264">
        <f t="shared" si="50"/>
        <v>0</v>
      </c>
      <c r="AB264" s="5">
        <f t="shared" si="51"/>
        <v>0</v>
      </c>
      <c r="AC264" s="5">
        <f t="shared" si="54"/>
        <v>0</v>
      </c>
      <c r="AD264" s="5">
        <f t="shared" si="52"/>
        <v>0</v>
      </c>
    </row>
    <row r="265" spans="1:30" x14ac:dyDescent="0.25">
      <c r="A265" s="81"/>
      <c r="B265" s="82"/>
      <c r="C265" s="82"/>
      <c r="D265" s="81"/>
      <c r="E265" s="82"/>
      <c r="F265" s="82"/>
      <c r="G265" s="82"/>
      <c r="H265" s="82"/>
      <c r="I265" s="83"/>
      <c r="J265" s="84"/>
      <c r="K265" s="82"/>
      <c r="L265" s="83"/>
      <c r="M265" s="84"/>
      <c r="N265" s="85"/>
      <c r="O265" s="82"/>
      <c r="P265" s="82"/>
      <c r="Q265" s="82"/>
      <c r="R265" s="82"/>
      <c r="T265" s="7" t="str">
        <f t="shared" si="53"/>
        <v xml:space="preserve"> </v>
      </c>
      <c r="U265">
        <f t="shared" si="44"/>
        <v>0</v>
      </c>
      <c r="V265">
        <f t="shared" si="45"/>
        <v>0</v>
      </c>
      <c r="W265">
        <f t="shared" si="46"/>
        <v>0</v>
      </c>
      <c r="X265">
        <f t="shared" si="47"/>
        <v>0</v>
      </c>
      <c r="Y265">
        <f t="shared" si="48"/>
        <v>0</v>
      </c>
      <c r="Z265">
        <f t="shared" si="49"/>
        <v>0</v>
      </c>
      <c r="AA265">
        <f t="shared" si="50"/>
        <v>0</v>
      </c>
      <c r="AB265" s="5">
        <f t="shared" si="51"/>
        <v>0</v>
      </c>
      <c r="AC265" s="5">
        <f t="shared" si="54"/>
        <v>0</v>
      </c>
      <c r="AD265" s="5">
        <f t="shared" si="52"/>
        <v>0</v>
      </c>
    </row>
    <row r="266" spans="1:30" x14ac:dyDescent="0.25">
      <c r="A266" s="81"/>
      <c r="B266" s="82"/>
      <c r="C266" s="82"/>
      <c r="D266" s="81"/>
      <c r="E266" s="82"/>
      <c r="F266" s="82"/>
      <c r="G266" s="82"/>
      <c r="H266" s="82"/>
      <c r="I266" s="83"/>
      <c r="J266" s="84"/>
      <c r="K266" s="82"/>
      <c r="L266" s="83"/>
      <c r="M266" s="84"/>
      <c r="N266" s="85"/>
      <c r="O266" s="82"/>
      <c r="P266" s="82"/>
      <c r="Q266" s="82"/>
      <c r="R266" s="82"/>
      <c r="T266" s="7" t="str">
        <f t="shared" si="53"/>
        <v xml:space="preserve"> </v>
      </c>
      <c r="U266">
        <f t="shared" ref="U266:U329" si="55">COUNT(B266)</f>
        <v>0</v>
      </c>
      <c r="V266">
        <f t="shared" ref="V266:V329" si="56">IF(E266=TRUE,1,0)</f>
        <v>0</v>
      </c>
      <c r="W266">
        <f t="shared" ref="W266:W329" si="57">U266-V266</f>
        <v>0</v>
      </c>
      <c r="X266">
        <f t="shared" ref="X266:X329" si="58">U266-Y266</f>
        <v>0</v>
      </c>
      <c r="Y266">
        <f t="shared" ref="Y266:Y329" si="59">IF(F266=TRUE,1,0)</f>
        <v>0</v>
      </c>
      <c r="Z266">
        <f t="shared" ref="Z266:Z329" si="60">U266-AA266</f>
        <v>0</v>
      </c>
      <c r="AA266">
        <f t="shared" ref="AA266:AA329" si="61">IF(O266&lt;0,1,0)</f>
        <v>0</v>
      </c>
      <c r="AB266" s="5">
        <f t="shared" ref="AB266:AB329" si="62">IF(Z266=1,O266,0)</f>
        <v>0</v>
      </c>
      <c r="AC266" s="5">
        <f t="shared" si="54"/>
        <v>0</v>
      </c>
      <c r="AD266" s="5">
        <f t="shared" ref="AD266:AD329" si="63">IF(AA266=1,O266,0)</f>
        <v>0</v>
      </c>
    </row>
    <row r="267" spans="1:30" x14ac:dyDescent="0.25">
      <c r="A267" s="81"/>
      <c r="B267" s="82"/>
      <c r="C267" s="82"/>
      <c r="D267" s="81"/>
      <c r="E267" s="82"/>
      <c r="F267" s="82"/>
      <c r="G267" s="82"/>
      <c r="H267" s="82"/>
      <c r="I267" s="83"/>
      <c r="J267" s="84"/>
      <c r="K267" s="82"/>
      <c r="L267" s="83"/>
      <c r="M267" s="84"/>
      <c r="N267" s="85"/>
      <c r="O267" s="82"/>
      <c r="P267" s="82"/>
      <c r="Q267" s="82"/>
      <c r="R267" s="82"/>
      <c r="T267" s="7" t="str">
        <f t="shared" si="53"/>
        <v xml:space="preserve"> </v>
      </c>
      <c r="U267">
        <f t="shared" si="55"/>
        <v>0</v>
      </c>
      <c r="V267">
        <f t="shared" si="56"/>
        <v>0</v>
      </c>
      <c r="W267">
        <f t="shared" si="57"/>
        <v>0</v>
      </c>
      <c r="X267">
        <f t="shared" si="58"/>
        <v>0</v>
      </c>
      <c r="Y267">
        <f t="shared" si="59"/>
        <v>0</v>
      </c>
      <c r="Z267">
        <f t="shared" si="60"/>
        <v>0</v>
      </c>
      <c r="AA267">
        <f t="shared" si="61"/>
        <v>0</v>
      </c>
      <c r="AB267" s="5">
        <f t="shared" si="62"/>
        <v>0</v>
      </c>
      <c r="AC267" s="5">
        <f t="shared" si="54"/>
        <v>0</v>
      </c>
      <c r="AD267" s="5">
        <f t="shared" si="63"/>
        <v>0</v>
      </c>
    </row>
    <row r="268" spans="1:30" x14ac:dyDescent="0.25">
      <c r="A268" s="81"/>
      <c r="B268" s="82"/>
      <c r="C268" s="82"/>
      <c r="D268" s="81"/>
      <c r="E268" s="82"/>
      <c r="F268" s="82"/>
      <c r="G268" s="82"/>
      <c r="H268" s="82"/>
      <c r="I268" s="83"/>
      <c r="J268" s="84"/>
      <c r="K268" s="82"/>
      <c r="L268" s="83"/>
      <c r="M268" s="84"/>
      <c r="N268" s="85"/>
      <c r="O268" s="82"/>
      <c r="P268" s="82"/>
      <c r="Q268" s="82"/>
      <c r="R268" s="82"/>
      <c r="T268" s="7" t="str">
        <f t="shared" si="53"/>
        <v xml:space="preserve"> </v>
      </c>
      <c r="U268">
        <f t="shared" si="55"/>
        <v>0</v>
      </c>
      <c r="V268">
        <f t="shared" si="56"/>
        <v>0</v>
      </c>
      <c r="W268">
        <f t="shared" si="57"/>
        <v>0</v>
      </c>
      <c r="X268">
        <f t="shared" si="58"/>
        <v>0</v>
      </c>
      <c r="Y268">
        <f t="shared" si="59"/>
        <v>0</v>
      </c>
      <c r="Z268">
        <f t="shared" si="60"/>
        <v>0</v>
      </c>
      <c r="AA268">
        <f t="shared" si="61"/>
        <v>0</v>
      </c>
      <c r="AB268" s="5">
        <f t="shared" si="62"/>
        <v>0</v>
      </c>
      <c r="AC268" s="5">
        <f t="shared" si="54"/>
        <v>0</v>
      </c>
      <c r="AD268" s="5">
        <f t="shared" si="63"/>
        <v>0</v>
      </c>
    </row>
    <row r="269" spans="1:30" x14ac:dyDescent="0.25">
      <c r="A269" s="81"/>
      <c r="B269" s="82"/>
      <c r="C269" s="82"/>
      <c r="D269" s="81"/>
      <c r="E269" s="82"/>
      <c r="F269" s="82"/>
      <c r="G269" s="82"/>
      <c r="H269" s="82"/>
      <c r="I269" s="83"/>
      <c r="J269" s="84"/>
      <c r="K269" s="82"/>
      <c r="L269" s="83"/>
      <c r="M269" s="84"/>
      <c r="N269" s="85"/>
      <c r="O269" s="82"/>
      <c r="P269" s="82"/>
      <c r="Q269" s="82"/>
      <c r="R269" s="82"/>
      <c r="T269" s="7" t="str">
        <f t="shared" si="53"/>
        <v xml:space="preserve"> </v>
      </c>
      <c r="U269">
        <f t="shared" si="55"/>
        <v>0</v>
      </c>
      <c r="V269">
        <f t="shared" si="56"/>
        <v>0</v>
      </c>
      <c r="W269">
        <f t="shared" si="57"/>
        <v>0</v>
      </c>
      <c r="X269">
        <f t="shared" si="58"/>
        <v>0</v>
      </c>
      <c r="Y269">
        <f t="shared" si="59"/>
        <v>0</v>
      </c>
      <c r="Z269">
        <f t="shared" si="60"/>
        <v>0</v>
      </c>
      <c r="AA269">
        <f t="shared" si="61"/>
        <v>0</v>
      </c>
      <c r="AB269" s="5">
        <f t="shared" si="62"/>
        <v>0</v>
      </c>
      <c r="AC269" s="5">
        <f t="shared" si="54"/>
        <v>0</v>
      </c>
      <c r="AD269" s="5">
        <f t="shared" si="63"/>
        <v>0</v>
      </c>
    </row>
    <row r="270" spans="1:30" x14ac:dyDescent="0.25">
      <c r="A270" s="81"/>
      <c r="B270" s="82"/>
      <c r="C270" s="82"/>
      <c r="D270" s="81"/>
      <c r="E270" s="82"/>
      <c r="F270" s="82"/>
      <c r="G270" s="82"/>
      <c r="H270" s="82"/>
      <c r="I270" s="83"/>
      <c r="J270" s="84"/>
      <c r="K270" s="82"/>
      <c r="L270" s="83"/>
      <c r="M270" s="84"/>
      <c r="N270" s="85"/>
      <c r="O270" s="82"/>
      <c r="P270" s="82"/>
      <c r="Q270" s="82"/>
      <c r="R270" s="82"/>
      <c r="T270" s="7" t="str">
        <f t="shared" si="53"/>
        <v xml:space="preserve"> </v>
      </c>
      <c r="U270">
        <f t="shared" si="55"/>
        <v>0</v>
      </c>
      <c r="V270">
        <f t="shared" si="56"/>
        <v>0</v>
      </c>
      <c r="W270">
        <f t="shared" si="57"/>
        <v>0</v>
      </c>
      <c r="X270">
        <f t="shared" si="58"/>
        <v>0</v>
      </c>
      <c r="Y270">
        <f t="shared" si="59"/>
        <v>0</v>
      </c>
      <c r="Z270">
        <f t="shared" si="60"/>
        <v>0</v>
      </c>
      <c r="AA270">
        <f t="shared" si="61"/>
        <v>0</v>
      </c>
      <c r="AB270" s="5">
        <f t="shared" si="62"/>
        <v>0</v>
      </c>
      <c r="AC270" s="5">
        <f t="shared" si="54"/>
        <v>0</v>
      </c>
      <c r="AD270" s="5">
        <f t="shared" si="63"/>
        <v>0</v>
      </c>
    </row>
    <row r="271" spans="1:30" x14ac:dyDescent="0.25">
      <c r="A271" s="81"/>
      <c r="B271" s="82"/>
      <c r="C271" s="82"/>
      <c r="D271" s="81"/>
      <c r="E271" s="82"/>
      <c r="F271" s="82"/>
      <c r="G271" s="82"/>
      <c r="H271" s="82"/>
      <c r="I271" s="83"/>
      <c r="J271" s="84"/>
      <c r="K271" s="82"/>
      <c r="L271" s="83"/>
      <c r="M271" s="84"/>
      <c r="N271" s="85"/>
      <c r="O271" s="82"/>
      <c r="P271" s="82"/>
      <c r="Q271" s="82"/>
      <c r="R271" s="82"/>
      <c r="T271" s="7" t="str">
        <f t="shared" si="53"/>
        <v xml:space="preserve"> </v>
      </c>
      <c r="U271">
        <f t="shared" si="55"/>
        <v>0</v>
      </c>
      <c r="V271">
        <f t="shared" si="56"/>
        <v>0</v>
      </c>
      <c r="W271">
        <f t="shared" si="57"/>
        <v>0</v>
      </c>
      <c r="X271">
        <f t="shared" si="58"/>
        <v>0</v>
      </c>
      <c r="Y271">
        <f t="shared" si="59"/>
        <v>0</v>
      </c>
      <c r="Z271">
        <f t="shared" si="60"/>
        <v>0</v>
      </c>
      <c r="AA271">
        <f t="shared" si="61"/>
        <v>0</v>
      </c>
      <c r="AB271" s="5">
        <f t="shared" si="62"/>
        <v>0</v>
      </c>
      <c r="AC271" s="5">
        <f t="shared" si="54"/>
        <v>0</v>
      </c>
      <c r="AD271" s="5">
        <f t="shared" si="63"/>
        <v>0</v>
      </c>
    </row>
    <row r="272" spans="1:30" x14ac:dyDescent="0.25">
      <c r="A272" s="81"/>
      <c r="B272" s="82"/>
      <c r="C272" s="82"/>
      <c r="D272" s="81"/>
      <c r="E272" s="82"/>
      <c r="F272" s="82"/>
      <c r="G272" s="82"/>
      <c r="H272" s="82"/>
      <c r="I272" s="83"/>
      <c r="J272" s="84"/>
      <c r="K272" s="82"/>
      <c r="L272" s="83"/>
      <c r="M272" s="84"/>
      <c r="N272" s="85"/>
      <c r="O272" s="82"/>
      <c r="P272" s="82"/>
      <c r="Q272" s="82"/>
      <c r="R272" s="82"/>
      <c r="T272" s="7" t="str">
        <f t="shared" si="53"/>
        <v xml:space="preserve"> </v>
      </c>
      <c r="U272">
        <f t="shared" si="55"/>
        <v>0</v>
      </c>
      <c r="V272">
        <f t="shared" si="56"/>
        <v>0</v>
      </c>
      <c r="W272">
        <f t="shared" si="57"/>
        <v>0</v>
      </c>
      <c r="X272">
        <f t="shared" si="58"/>
        <v>0</v>
      </c>
      <c r="Y272">
        <f t="shared" si="59"/>
        <v>0</v>
      </c>
      <c r="Z272">
        <f t="shared" si="60"/>
        <v>0</v>
      </c>
      <c r="AA272">
        <f t="shared" si="61"/>
        <v>0</v>
      </c>
      <c r="AB272" s="5">
        <f t="shared" si="62"/>
        <v>0</v>
      </c>
      <c r="AC272" s="5">
        <f t="shared" si="54"/>
        <v>0</v>
      </c>
      <c r="AD272" s="5">
        <f t="shared" si="63"/>
        <v>0</v>
      </c>
    </row>
    <row r="273" spans="1:30" x14ac:dyDescent="0.25">
      <c r="A273" s="81"/>
      <c r="B273" s="82"/>
      <c r="C273" s="82"/>
      <c r="D273" s="81"/>
      <c r="E273" s="82"/>
      <c r="F273" s="82"/>
      <c r="G273" s="82"/>
      <c r="H273" s="82"/>
      <c r="I273" s="83"/>
      <c r="J273" s="84"/>
      <c r="K273" s="82"/>
      <c r="L273" s="83"/>
      <c r="M273" s="84"/>
      <c r="N273" s="85"/>
      <c r="O273" s="82"/>
      <c r="P273" s="82"/>
      <c r="Q273" s="82"/>
      <c r="R273" s="82"/>
      <c r="T273" s="7" t="str">
        <f t="shared" si="53"/>
        <v xml:space="preserve"> </v>
      </c>
      <c r="U273">
        <f t="shared" si="55"/>
        <v>0</v>
      </c>
      <c r="V273">
        <f t="shared" si="56"/>
        <v>0</v>
      </c>
      <c r="W273">
        <f t="shared" si="57"/>
        <v>0</v>
      </c>
      <c r="X273">
        <f t="shared" si="58"/>
        <v>0</v>
      </c>
      <c r="Y273">
        <f t="shared" si="59"/>
        <v>0</v>
      </c>
      <c r="Z273">
        <f t="shared" si="60"/>
        <v>0</v>
      </c>
      <c r="AA273">
        <f t="shared" si="61"/>
        <v>0</v>
      </c>
      <c r="AB273" s="5">
        <f t="shared" si="62"/>
        <v>0</v>
      </c>
      <c r="AC273" s="5">
        <f t="shared" si="54"/>
        <v>0</v>
      </c>
      <c r="AD273" s="5">
        <f t="shared" si="63"/>
        <v>0</v>
      </c>
    </row>
    <row r="274" spans="1:30" x14ac:dyDescent="0.25">
      <c r="A274" s="81"/>
      <c r="B274" s="82"/>
      <c r="C274" s="82"/>
      <c r="D274" s="81"/>
      <c r="E274" s="82"/>
      <c r="F274" s="82"/>
      <c r="G274" s="82"/>
      <c r="H274" s="82"/>
      <c r="I274" s="83"/>
      <c r="J274" s="84"/>
      <c r="K274" s="82"/>
      <c r="L274" s="83"/>
      <c r="M274" s="84"/>
      <c r="N274" s="85"/>
      <c r="O274" s="82"/>
      <c r="P274" s="82"/>
      <c r="Q274" s="82"/>
      <c r="R274" s="82"/>
      <c r="T274" s="7" t="str">
        <f t="shared" si="53"/>
        <v xml:space="preserve"> </v>
      </c>
      <c r="U274">
        <f t="shared" si="55"/>
        <v>0</v>
      </c>
      <c r="V274">
        <f t="shared" si="56"/>
        <v>0</v>
      </c>
      <c r="W274">
        <f t="shared" si="57"/>
        <v>0</v>
      </c>
      <c r="X274">
        <f t="shared" si="58"/>
        <v>0</v>
      </c>
      <c r="Y274">
        <f t="shared" si="59"/>
        <v>0</v>
      </c>
      <c r="Z274">
        <f t="shared" si="60"/>
        <v>0</v>
      </c>
      <c r="AA274">
        <f t="shared" si="61"/>
        <v>0</v>
      </c>
      <c r="AB274" s="5">
        <f t="shared" si="62"/>
        <v>0</v>
      </c>
      <c r="AC274" s="5">
        <f t="shared" si="54"/>
        <v>0</v>
      </c>
      <c r="AD274" s="5">
        <f t="shared" si="63"/>
        <v>0</v>
      </c>
    </row>
    <row r="275" spans="1:30" x14ac:dyDescent="0.25">
      <c r="A275" s="81"/>
      <c r="B275" s="82"/>
      <c r="C275" s="82"/>
      <c r="D275" s="81"/>
      <c r="E275" s="82"/>
      <c r="F275" s="82"/>
      <c r="G275" s="82"/>
      <c r="H275" s="82"/>
      <c r="I275" s="83"/>
      <c r="J275" s="84"/>
      <c r="K275" s="82"/>
      <c r="L275" s="83"/>
      <c r="M275" s="84"/>
      <c r="N275" s="85"/>
      <c r="O275" s="82"/>
      <c r="P275" s="82"/>
      <c r="Q275" s="82"/>
      <c r="R275" s="82"/>
      <c r="T275" s="7" t="str">
        <f t="shared" si="53"/>
        <v xml:space="preserve"> </v>
      </c>
      <c r="U275">
        <f t="shared" si="55"/>
        <v>0</v>
      </c>
      <c r="V275">
        <f t="shared" si="56"/>
        <v>0</v>
      </c>
      <c r="W275">
        <f t="shared" si="57"/>
        <v>0</v>
      </c>
      <c r="X275">
        <f t="shared" si="58"/>
        <v>0</v>
      </c>
      <c r="Y275">
        <f t="shared" si="59"/>
        <v>0</v>
      </c>
      <c r="Z275">
        <f t="shared" si="60"/>
        <v>0</v>
      </c>
      <c r="AA275">
        <f t="shared" si="61"/>
        <v>0</v>
      </c>
      <c r="AB275" s="5">
        <f t="shared" si="62"/>
        <v>0</v>
      </c>
      <c r="AC275" s="5">
        <f t="shared" si="54"/>
        <v>0</v>
      </c>
      <c r="AD275" s="5">
        <f t="shared" si="63"/>
        <v>0</v>
      </c>
    </row>
    <row r="276" spans="1:30" x14ac:dyDescent="0.25">
      <c r="A276" s="81"/>
      <c r="B276" s="82"/>
      <c r="C276" s="82"/>
      <c r="D276" s="81"/>
      <c r="E276" s="82"/>
      <c r="F276" s="82"/>
      <c r="G276" s="82"/>
      <c r="H276" s="82"/>
      <c r="I276" s="83"/>
      <c r="J276" s="84"/>
      <c r="K276" s="82"/>
      <c r="L276" s="83"/>
      <c r="M276" s="84"/>
      <c r="N276" s="85"/>
      <c r="O276" s="82"/>
      <c r="P276" s="82"/>
      <c r="Q276" s="82"/>
      <c r="R276" s="82"/>
      <c r="T276" s="7" t="str">
        <f t="shared" si="53"/>
        <v xml:space="preserve"> </v>
      </c>
      <c r="U276">
        <f t="shared" si="55"/>
        <v>0</v>
      </c>
      <c r="V276">
        <f t="shared" si="56"/>
        <v>0</v>
      </c>
      <c r="W276">
        <f t="shared" si="57"/>
        <v>0</v>
      </c>
      <c r="X276">
        <f t="shared" si="58"/>
        <v>0</v>
      </c>
      <c r="Y276">
        <f t="shared" si="59"/>
        <v>0</v>
      </c>
      <c r="Z276">
        <f t="shared" si="60"/>
        <v>0</v>
      </c>
      <c r="AA276">
        <f t="shared" si="61"/>
        <v>0</v>
      </c>
      <c r="AB276" s="5">
        <f t="shared" si="62"/>
        <v>0</v>
      </c>
      <c r="AC276" s="5">
        <f t="shared" si="54"/>
        <v>0</v>
      </c>
      <c r="AD276" s="5">
        <f t="shared" si="63"/>
        <v>0</v>
      </c>
    </row>
    <row r="277" spans="1:30" x14ac:dyDescent="0.25">
      <c r="A277" s="81"/>
      <c r="B277" s="82"/>
      <c r="C277" s="82"/>
      <c r="D277" s="81"/>
      <c r="E277" s="82"/>
      <c r="F277" s="82"/>
      <c r="G277" s="82"/>
      <c r="H277" s="82"/>
      <c r="I277" s="83"/>
      <c r="J277" s="84"/>
      <c r="K277" s="82"/>
      <c r="L277" s="83"/>
      <c r="M277" s="84"/>
      <c r="N277" s="85"/>
      <c r="O277" s="82"/>
      <c r="P277" s="82"/>
      <c r="Q277" s="82"/>
      <c r="R277" s="82"/>
      <c r="T277" s="7" t="str">
        <f t="shared" si="53"/>
        <v xml:space="preserve"> </v>
      </c>
      <c r="U277">
        <f t="shared" si="55"/>
        <v>0</v>
      </c>
      <c r="V277">
        <f t="shared" si="56"/>
        <v>0</v>
      </c>
      <c r="W277">
        <f t="shared" si="57"/>
        <v>0</v>
      </c>
      <c r="X277">
        <f t="shared" si="58"/>
        <v>0</v>
      </c>
      <c r="Y277">
        <f t="shared" si="59"/>
        <v>0</v>
      </c>
      <c r="Z277">
        <f t="shared" si="60"/>
        <v>0</v>
      </c>
      <c r="AA277">
        <f t="shared" si="61"/>
        <v>0</v>
      </c>
      <c r="AB277" s="5">
        <f t="shared" si="62"/>
        <v>0</v>
      </c>
      <c r="AC277" s="5">
        <f t="shared" si="54"/>
        <v>0</v>
      </c>
      <c r="AD277" s="5">
        <f t="shared" si="63"/>
        <v>0</v>
      </c>
    </row>
    <row r="278" spans="1:30" x14ac:dyDescent="0.25">
      <c r="A278" s="81"/>
      <c r="B278" s="82"/>
      <c r="C278" s="82"/>
      <c r="D278" s="81"/>
      <c r="E278" s="82"/>
      <c r="F278" s="82"/>
      <c r="G278" s="82"/>
      <c r="H278" s="82"/>
      <c r="I278" s="83"/>
      <c r="J278" s="84"/>
      <c r="K278" s="82"/>
      <c r="L278" s="83"/>
      <c r="M278" s="84"/>
      <c r="N278" s="85"/>
      <c r="O278" s="82"/>
      <c r="P278" s="82"/>
      <c r="Q278" s="82"/>
      <c r="R278" s="82"/>
      <c r="T278" s="7" t="str">
        <f t="shared" si="53"/>
        <v xml:space="preserve"> </v>
      </c>
      <c r="U278">
        <f t="shared" si="55"/>
        <v>0</v>
      </c>
      <c r="V278">
        <f t="shared" si="56"/>
        <v>0</v>
      </c>
      <c r="W278">
        <f t="shared" si="57"/>
        <v>0</v>
      </c>
      <c r="X278">
        <f t="shared" si="58"/>
        <v>0</v>
      </c>
      <c r="Y278">
        <f t="shared" si="59"/>
        <v>0</v>
      </c>
      <c r="Z278">
        <f t="shared" si="60"/>
        <v>0</v>
      </c>
      <c r="AA278">
        <f t="shared" si="61"/>
        <v>0</v>
      </c>
      <c r="AB278" s="5">
        <f t="shared" si="62"/>
        <v>0</v>
      </c>
      <c r="AC278" s="5">
        <f t="shared" si="54"/>
        <v>0</v>
      </c>
      <c r="AD278" s="5">
        <f t="shared" si="63"/>
        <v>0</v>
      </c>
    </row>
    <row r="279" spans="1:30" x14ac:dyDescent="0.25">
      <c r="A279" s="81"/>
      <c r="B279" s="82"/>
      <c r="C279" s="82"/>
      <c r="D279" s="81"/>
      <c r="E279" s="82"/>
      <c r="F279" s="82"/>
      <c r="G279" s="82"/>
      <c r="H279" s="82"/>
      <c r="I279" s="83"/>
      <c r="J279" s="84"/>
      <c r="K279" s="82"/>
      <c r="L279" s="83"/>
      <c r="M279" s="84"/>
      <c r="N279" s="85"/>
      <c r="O279" s="82"/>
      <c r="P279" s="82"/>
      <c r="Q279" s="82"/>
      <c r="R279" s="82"/>
      <c r="T279" s="7" t="str">
        <f t="shared" si="53"/>
        <v xml:space="preserve"> </v>
      </c>
      <c r="U279">
        <f t="shared" si="55"/>
        <v>0</v>
      </c>
      <c r="V279">
        <f t="shared" si="56"/>
        <v>0</v>
      </c>
      <c r="W279">
        <f t="shared" si="57"/>
        <v>0</v>
      </c>
      <c r="X279">
        <f t="shared" si="58"/>
        <v>0</v>
      </c>
      <c r="Y279">
        <f t="shared" si="59"/>
        <v>0</v>
      </c>
      <c r="Z279">
        <f t="shared" si="60"/>
        <v>0</v>
      </c>
      <c r="AA279">
        <f t="shared" si="61"/>
        <v>0</v>
      </c>
      <c r="AB279" s="5">
        <f t="shared" si="62"/>
        <v>0</v>
      </c>
      <c r="AC279" s="5">
        <f t="shared" si="54"/>
        <v>0</v>
      </c>
      <c r="AD279" s="5">
        <f t="shared" si="63"/>
        <v>0</v>
      </c>
    </row>
    <row r="280" spans="1:30" x14ac:dyDescent="0.25">
      <c r="A280" s="81"/>
      <c r="B280" s="82"/>
      <c r="C280" s="82"/>
      <c r="D280" s="81"/>
      <c r="E280" s="82"/>
      <c r="F280" s="82"/>
      <c r="G280" s="82"/>
      <c r="H280" s="82"/>
      <c r="I280" s="83"/>
      <c r="J280" s="84"/>
      <c r="K280" s="82"/>
      <c r="L280" s="83"/>
      <c r="M280" s="84"/>
      <c r="N280" s="85"/>
      <c r="O280" s="82"/>
      <c r="P280" s="82"/>
      <c r="Q280" s="82"/>
      <c r="R280" s="82"/>
      <c r="T280" s="7" t="str">
        <f t="shared" si="53"/>
        <v xml:space="preserve"> </v>
      </c>
      <c r="U280">
        <f t="shared" si="55"/>
        <v>0</v>
      </c>
      <c r="V280">
        <f t="shared" si="56"/>
        <v>0</v>
      </c>
      <c r="W280">
        <f t="shared" si="57"/>
        <v>0</v>
      </c>
      <c r="X280">
        <f t="shared" si="58"/>
        <v>0</v>
      </c>
      <c r="Y280">
        <f t="shared" si="59"/>
        <v>0</v>
      </c>
      <c r="Z280">
        <f t="shared" si="60"/>
        <v>0</v>
      </c>
      <c r="AA280">
        <f t="shared" si="61"/>
        <v>0</v>
      </c>
      <c r="AB280" s="5">
        <f t="shared" si="62"/>
        <v>0</v>
      </c>
      <c r="AC280" s="5">
        <f t="shared" si="54"/>
        <v>0</v>
      </c>
      <c r="AD280" s="5">
        <f t="shared" si="63"/>
        <v>0</v>
      </c>
    </row>
    <row r="281" spans="1:30" x14ac:dyDescent="0.25">
      <c r="A281" s="81"/>
      <c r="B281" s="82"/>
      <c r="C281" s="82"/>
      <c r="D281" s="81"/>
      <c r="E281" s="82"/>
      <c r="F281" s="82"/>
      <c r="G281" s="82"/>
      <c r="H281" s="82"/>
      <c r="I281" s="83"/>
      <c r="J281" s="84"/>
      <c r="K281" s="82"/>
      <c r="L281" s="83"/>
      <c r="M281" s="84"/>
      <c r="N281" s="85"/>
      <c r="O281" s="82"/>
      <c r="P281" s="82"/>
      <c r="Q281" s="82"/>
      <c r="R281" s="82"/>
      <c r="T281" s="7" t="str">
        <f t="shared" si="53"/>
        <v xml:space="preserve"> </v>
      </c>
      <c r="U281">
        <f t="shared" si="55"/>
        <v>0</v>
      </c>
      <c r="V281">
        <f t="shared" si="56"/>
        <v>0</v>
      </c>
      <c r="W281">
        <f t="shared" si="57"/>
        <v>0</v>
      </c>
      <c r="X281">
        <f t="shared" si="58"/>
        <v>0</v>
      </c>
      <c r="Y281">
        <f t="shared" si="59"/>
        <v>0</v>
      </c>
      <c r="Z281">
        <f t="shared" si="60"/>
        <v>0</v>
      </c>
      <c r="AA281">
        <f t="shared" si="61"/>
        <v>0</v>
      </c>
      <c r="AB281" s="5">
        <f t="shared" si="62"/>
        <v>0</v>
      </c>
      <c r="AC281" s="5">
        <f t="shared" si="54"/>
        <v>0</v>
      </c>
      <c r="AD281" s="5">
        <f t="shared" si="63"/>
        <v>0</v>
      </c>
    </row>
    <row r="282" spans="1:30" x14ac:dyDescent="0.25">
      <c r="A282" s="81"/>
      <c r="B282" s="82"/>
      <c r="C282" s="82"/>
      <c r="D282" s="81"/>
      <c r="E282" s="82"/>
      <c r="F282" s="82"/>
      <c r="G282" s="82"/>
      <c r="H282" s="82"/>
      <c r="I282" s="83"/>
      <c r="J282" s="84"/>
      <c r="K282" s="82"/>
      <c r="L282" s="83"/>
      <c r="M282" s="84"/>
      <c r="N282" s="85"/>
      <c r="O282" s="82"/>
      <c r="P282" s="82"/>
      <c r="Q282" s="82"/>
      <c r="R282" s="82"/>
      <c r="T282" s="7" t="str">
        <f t="shared" si="53"/>
        <v xml:space="preserve"> </v>
      </c>
      <c r="U282">
        <f t="shared" si="55"/>
        <v>0</v>
      </c>
      <c r="V282">
        <f t="shared" si="56"/>
        <v>0</v>
      </c>
      <c r="W282">
        <f t="shared" si="57"/>
        <v>0</v>
      </c>
      <c r="X282">
        <f t="shared" si="58"/>
        <v>0</v>
      </c>
      <c r="Y282">
        <f t="shared" si="59"/>
        <v>0</v>
      </c>
      <c r="Z282">
        <f t="shared" si="60"/>
        <v>0</v>
      </c>
      <c r="AA282">
        <f t="shared" si="61"/>
        <v>0</v>
      </c>
      <c r="AB282" s="5">
        <f t="shared" si="62"/>
        <v>0</v>
      </c>
      <c r="AC282" s="5">
        <f t="shared" si="54"/>
        <v>0</v>
      </c>
      <c r="AD282" s="5">
        <f t="shared" si="63"/>
        <v>0</v>
      </c>
    </row>
    <row r="283" spans="1:30" x14ac:dyDescent="0.25">
      <c r="A283" s="81"/>
      <c r="B283" s="82"/>
      <c r="C283" s="82"/>
      <c r="D283" s="81"/>
      <c r="E283" s="82"/>
      <c r="F283" s="82"/>
      <c r="G283" s="82"/>
      <c r="H283" s="82"/>
      <c r="I283" s="83"/>
      <c r="J283" s="84"/>
      <c r="K283" s="82"/>
      <c r="L283" s="83"/>
      <c r="M283" s="84"/>
      <c r="N283" s="85"/>
      <c r="O283" s="82"/>
      <c r="P283" s="82"/>
      <c r="Q283" s="82"/>
      <c r="R283" s="82"/>
      <c r="T283" s="7" t="str">
        <f t="shared" si="53"/>
        <v xml:space="preserve"> </v>
      </c>
      <c r="U283">
        <f t="shared" si="55"/>
        <v>0</v>
      </c>
      <c r="V283">
        <f t="shared" si="56"/>
        <v>0</v>
      </c>
      <c r="W283">
        <f t="shared" si="57"/>
        <v>0</v>
      </c>
      <c r="X283">
        <f t="shared" si="58"/>
        <v>0</v>
      </c>
      <c r="Y283">
        <f t="shared" si="59"/>
        <v>0</v>
      </c>
      <c r="Z283">
        <f t="shared" si="60"/>
        <v>0</v>
      </c>
      <c r="AA283">
        <f t="shared" si="61"/>
        <v>0</v>
      </c>
      <c r="AB283" s="5">
        <f t="shared" si="62"/>
        <v>0</v>
      </c>
      <c r="AC283" s="5">
        <f t="shared" si="54"/>
        <v>0</v>
      </c>
      <c r="AD283" s="5">
        <f t="shared" si="63"/>
        <v>0</v>
      </c>
    </row>
    <row r="284" spans="1:30" x14ac:dyDescent="0.25">
      <c r="A284" s="81"/>
      <c r="B284" s="82"/>
      <c r="C284" s="82"/>
      <c r="D284" s="81"/>
      <c r="E284" s="82"/>
      <c r="F284" s="82"/>
      <c r="G284" s="82"/>
      <c r="H284" s="82"/>
      <c r="I284" s="83"/>
      <c r="J284" s="84"/>
      <c r="K284" s="82"/>
      <c r="L284" s="83"/>
      <c r="M284" s="84"/>
      <c r="N284" s="85"/>
      <c r="O284" s="82"/>
      <c r="P284" s="82"/>
      <c r="Q284" s="82"/>
      <c r="R284" s="82"/>
      <c r="T284" s="7" t="str">
        <f t="shared" si="53"/>
        <v xml:space="preserve"> </v>
      </c>
      <c r="U284">
        <f t="shared" si="55"/>
        <v>0</v>
      </c>
      <c r="V284">
        <f t="shared" si="56"/>
        <v>0</v>
      </c>
      <c r="W284">
        <f t="shared" si="57"/>
        <v>0</v>
      </c>
      <c r="X284">
        <f t="shared" si="58"/>
        <v>0</v>
      </c>
      <c r="Y284">
        <f t="shared" si="59"/>
        <v>0</v>
      </c>
      <c r="Z284">
        <f t="shared" si="60"/>
        <v>0</v>
      </c>
      <c r="AA284">
        <f t="shared" si="61"/>
        <v>0</v>
      </c>
      <c r="AB284" s="5">
        <f t="shared" si="62"/>
        <v>0</v>
      </c>
      <c r="AC284" s="5">
        <f t="shared" si="54"/>
        <v>0</v>
      </c>
      <c r="AD284" s="5">
        <f t="shared" si="63"/>
        <v>0</v>
      </c>
    </row>
    <row r="285" spans="1:30" x14ac:dyDescent="0.25">
      <c r="A285" s="81"/>
      <c r="B285" s="82"/>
      <c r="C285" s="82"/>
      <c r="D285" s="81"/>
      <c r="E285" s="82"/>
      <c r="F285" s="82"/>
      <c r="G285" s="82"/>
      <c r="H285" s="82"/>
      <c r="I285" s="83"/>
      <c r="J285" s="84"/>
      <c r="K285" s="82"/>
      <c r="L285" s="83"/>
      <c r="M285" s="84"/>
      <c r="N285" s="85"/>
      <c r="O285" s="82"/>
      <c r="P285" s="82"/>
      <c r="Q285" s="82"/>
      <c r="R285" s="82"/>
      <c r="T285" s="7" t="str">
        <f t="shared" si="53"/>
        <v xml:space="preserve"> </v>
      </c>
      <c r="U285">
        <f t="shared" si="55"/>
        <v>0</v>
      </c>
      <c r="V285">
        <f t="shared" si="56"/>
        <v>0</v>
      </c>
      <c r="W285">
        <f t="shared" si="57"/>
        <v>0</v>
      </c>
      <c r="X285">
        <f t="shared" si="58"/>
        <v>0</v>
      </c>
      <c r="Y285">
        <f t="shared" si="59"/>
        <v>0</v>
      </c>
      <c r="Z285">
        <f t="shared" si="60"/>
        <v>0</v>
      </c>
      <c r="AA285">
        <f t="shared" si="61"/>
        <v>0</v>
      </c>
      <c r="AB285" s="5">
        <f t="shared" si="62"/>
        <v>0</v>
      </c>
      <c r="AC285" s="5">
        <f t="shared" si="54"/>
        <v>0</v>
      </c>
      <c r="AD285" s="5">
        <f t="shared" si="63"/>
        <v>0</v>
      </c>
    </row>
    <row r="286" spans="1:30" x14ac:dyDescent="0.25">
      <c r="A286" s="81"/>
      <c r="B286" s="82"/>
      <c r="C286" s="82"/>
      <c r="D286" s="81"/>
      <c r="E286" s="82"/>
      <c r="F286" s="82"/>
      <c r="G286" s="82"/>
      <c r="H286" s="82"/>
      <c r="I286" s="83"/>
      <c r="J286" s="84"/>
      <c r="K286" s="82"/>
      <c r="L286" s="83"/>
      <c r="M286" s="84"/>
      <c r="N286" s="85"/>
      <c r="O286" s="82"/>
      <c r="P286" s="82"/>
      <c r="Q286" s="82"/>
      <c r="R286" s="82"/>
      <c r="T286" s="7" t="str">
        <f t="shared" si="53"/>
        <v xml:space="preserve"> </v>
      </c>
      <c r="U286">
        <f t="shared" si="55"/>
        <v>0</v>
      </c>
      <c r="V286">
        <f t="shared" si="56"/>
        <v>0</v>
      </c>
      <c r="W286">
        <f t="shared" si="57"/>
        <v>0</v>
      </c>
      <c r="X286">
        <f t="shared" si="58"/>
        <v>0</v>
      </c>
      <c r="Y286">
        <f t="shared" si="59"/>
        <v>0</v>
      </c>
      <c r="Z286">
        <f t="shared" si="60"/>
        <v>0</v>
      </c>
      <c r="AA286">
        <f t="shared" si="61"/>
        <v>0</v>
      </c>
      <c r="AB286" s="5">
        <f t="shared" si="62"/>
        <v>0</v>
      </c>
      <c r="AC286" s="5">
        <f t="shared" si="54"/>
        <v>0</v>
      </c>
      <c r="AD286" s="5">
        <f t="shared" si="63"/>
        <v>0</v>
      </c>
    </row>
    <row r="287" spans="1:30" x14ac:dyDescent="0.25">
      <c r="A287" s="81"/>
      <c r="B287" s="82"/>
      <c r="C287" s="82"/>
      <c r="D287" s="81"/>
      <c r="E287" s="82"/>
      <c r="F287" s="82"/>
      <c r="G287" s="82"/>
      <c r="H287" s="82"/>
      <c r="I287" s="83"/>
      <c r="J287" s="84"/>
      <c r="K287" s="82"/>
      <c r="L287" s="83"/>
      <c r="M287" s="84"/>
      <c r="N287" s="85"/>
      <c r="O287" s="82"/>
      <c r="P287" s="82"/>
      <c r="Q287" s="82"/>
      <c r="R287" s="82"/>
      <c r="T287" s="7" t="str">
        <f t="shared" si="53"/>
        <v xml:space="preserve"> </v>
      </c>
      <c r="U287">
        <f t="shared" si="55"/>
        <v>0</v>
      </c>
      <c r="V287">
        <f t="shared" si="56"/>
        <v>0</v>
      </c>
      <c r="W287">
        <f t="shared" si="57"/>
        <v>0</v>
      </c>
      <c r="X287">
        <f t="shared" si="58"/>
        <v>0</v>
      </c>
      <c r="Y287">
        <f t="shared" si="59"/>
        <v>0</v>
      </c>
      <c r="Z287">
        <f t="shared" si="60"/>
        <v>0</v>
      </c>
      <c r="AA287">
        <f t="shared" si="61"/>
        <v>0</v>
      </c>
      <c r="AB287" s="5">
        <f t="shared" si="62"/>
        <v>0</v>
      </c>
      <c r="AC287" s="5">
        <f t="shared" si="54"/>
        <v>0</v>
      </c>
      <c r="AD287" s="5">
        <f t="shared" si="63"/>
        <v>0</v>
      </c>
    </row>
    <row r="288" spans="1:30" x14ac:dyDescent="0.25">
      <c r="A288" s="81"/>
      <c r="B288" s="82"/>
      <c r="C288" s="82"/>
      <c r="D288" s="81"/>
      <c r="E288" s="82"/>
      <c r="F288" s="82"/>
      <c r="G288" s="82"/>
      <c r="H288" s="82"/>
      <c r="I288" s="83"/>
      <c r="J288" s="84"/>
      <c r="K288" s="82"/>
      <c r="L288" s="83"/>
      <c r="M288" s="84"/>
      <c r="N288" s="85"/>
      <c r="O288" s="82"/>
      <c r="P288" s="82"/>
      <c r="Q288" s="82"/>
      <c r="R288" s="82"/>
      <c r="T288" s="7" t="str">
        <f t="shared" si="53"/>
        <v xml:space="preserve"> </v>
      </c>
      <c r="U288">
        <f t="shared" si="55"/>
        <v>0</v>
      </c>
      <c r="V288">
        <f t="shared" si="56"/>
        <v>0</v>
      </c>
      <c r="W288">
        <f t="shared" si="57"/>
        <v>0</v>
      </c>
      <c r="X288">
        <f t="shared" si="58"/>
        <v>0</v>
      </c>
      <c r="Y288">
        <f t="shared" si="59"/>
        <v>0</v>
      </c>
      <c r="Z288">
        <f t="shared" si="60"/>
        <v>0</v>
      </c>
      <c r="AA288">
        <f t="shared" si="61"/>
        <v>0</v>
      </c>
      <c r="AB288" s="5">
        <f t="shared" si="62"/>
        <v>0</v>
      </c>
      <c r="AC288" s="5">
        <f t="shared" si="54"/>
        <v>0</v>
      </c>
      <c r="AD288" s="5">
        <f t="shared" si="63"/>
        <v>0</v>
      </c>
    </row>
    <row r="289" spans="1:30" x14ac:dyDescent="0.25">
      <c r="A289" s="81"/>
      <c r="B289" s="82"/>
      <c r="C289" s="82"/>
      <c r="D289" s="81"/>
      <c r="E289" s="82"/>
      <c r="F289" s="82"/>
      <c r="G289" s="82"/>
      <c r="H289" s="82"/>
      <c r="I289" s="83"/>
      <c r="J289" s="84"/>
      <c r="K289" s="82"/>
      <c r="L289" s="83"/>
      <c r="M289" s="84"/>
      <c r="N289" s="85"/>
      <c r="O289" s="82"/>
      <c r="P289" s="82"/>
      <c r="Q289" s="82"/>
      <c r="R289" s="82"/>
      <c r="T289" s="7" t="str">
        <f t="shared" si="53"/>
        <v xml:space="preserve"> </v>
      </c>
      <c r="U289">
        <f t="shared" si="55"/>
        <v>0</v>
      </c>
      <c r="V289">
        <f t="shared" si="56"/>
        <v>0</v>
      </c>
      <c r="W289">
        <f t="shared" si="57"/>
        <v>0</v>
      </c>
      <c r="X289">
        <f t="shared" si="58"/>
        <v>0</v>
      </c>
      <c r="Y289">
        <f t="shared" si="59"/>
        <v>0</v>
      </c>
      <c r="Z289">
        <f t="shared" si="60"/>
        <v>0</v>
      </c>
      <c r="AA289">
        <f t="shared" si="61"/>
        <v>0</v>
      </c>
      <c r="AB289" s="5">
        <f t="shared" si="62"/>
        <v>0</v>
      </c>
      <c r="AC289" s="5">
        <f t="shared" si="54"/>
        <v>0</v>
      </c>
      <c r="AD289" s="5">
        <f t="shared" si="63"/>
        <v>0</v>
      </c>
    </row>
    <row r="290" spans="1:30" x14ac:dyDescent="0.25">
      <c r="A290" s="81"/>
      <c r="B290" s="82"/>
      <c r="C290" s="82"/>
      <c r="D290" s="81"/>
      <c r="E290" s="82"/>
      <c r="F290" s="82"/>
      <c r="G290" s="82"/>
      <c r="H290" s="82"/>
      <c r="I290" s="83"/>
      <c r="J290" s="84"/>
      <c r="K290" s="82"/>
      <c r="L290" s="83"/>
      <c r="M290" s="84"/>
      <c r="N290" s="85"/>
      <c r="O290" s="82"/>
      <c r="P290" s="82"/>
      <c r="Q290" s="82"/>
      <c r="R290" s="82"/>
      <c r="T290" s="7" t="str">
        <f t="shared" si="53"/>
        <v xml:space="preserve"> </v>
      </c>
      <c r="U290">
        <f t="shared" si="55"/>
        <v>0</v>
      </c>
      <c r="V290">
        <f t="shared" si="56"/>
        <v>0</v>
      </c>
      <c r="W290">
        <f t="shared" si="57"/>
        <v>0</v>
      </c>
      <c r="X290">
        <f t="shared" si="58"/>
        <v>0</v>
      </c>
      <c r="Y290">
        <f t="shared" si="59"/>
        <v>0</v>
      </c>
      <c r="Z290">
        <f t="shared" si="60"/>
        <v>0</v>
      </c>
      <c r="AA290">
        <f t="shared" si="61"/>
        <v>0</v>
      </c>
      <c r="AB290" s="5">
        <f t="shared" si="62"/>
        <v>0</v>
      </c>
      <c r="AC290" s="5">
        <f t="shared" si="54"/>
        <v>0</v>
      </c>
      <c r="AD290" s="5">
        <f t="shared" si="63"/>
        <v>0</v>
      </c>
    </row>
    <row r="291" spans="1:30" x14ac:dyDescent="0.25">
      <c r="A291" s="81"/>
      <c r="B291" s="82"/>
      <c r="C291" s="82"/>
      <c r="D291" s="81"/>
      <c r="E291" s="82"/>
      <c r="F291" s="82"/>
      <c r="G291" s="82"/>
      <c r="H291" s="82"/>
      <c r="I291" s="83"/>
      <c r="J291" s="84"/>
      <c r="K291" s="82"/>
      <c r="L291" s="83"/>
      <c r="M291" s="84"/>
      <c r="N291" s="85"/>
      <c r="O291" s="82"/>
      <c r="P291" s="82"/>
      <c r="Q291" s="82"/>
      <c r="R291" s="82"/>
      <c r="T291" s="7" t="str">
        <f t="shared" si="53"/>
        <v xml:space="preserve"> </v>
      </c>
      <c r="U291">
        <f t="shared" si="55"/>
        <v>0</v>
      </c>
      <c r="V291">
        <f t="shared" si="56"/>
        <v>0</v>
      </c>
      <c r="W291">
        <f t="shared" si="57"/>
        <v>0</v>
      </c>
      <c r="X291">
        <f t="shared" si="58"/>
        <v>0</v>
      </c>
      <c r="Y291">
        <f t="shared" si="59"/>
        <v>0</v>
      </c>
      <c r="Z291">
        <f t="shared" si="60"/>
        <v>0</v>
      </c>
      <c r="AA291">
        <f t="shared" si="61"/>
        <v>0</v>
      </c>
      <c r="AB291" s="5">
        <f t="shared" si="62"/>
        <v>0</v>
      </c>
      <c r="AC291" s="5">
        <f t="shared" si="54"/>
        <v>0</v>
      </c>
      <c r="AD291" s="5">
        <f t="shared" si="63"/>
        <v>0</v>
      </c>
    </row>
    <row r="292" spans="1:30" x14ac:dyDescent="0.25">
      <c r="A292" s="81"/>
      <c r="B292" s="82"/>
      <c r="C292" s="82"/>
      <c r="D292" s="81"/>
      <c r="E292" s="82"/>
      <c r="F292" s="82"/>
      <c r="G292" s="82"/>
      <c r="H292" s="82"/>
      <c r="I292" s="83"/>
      <c r="J292" s="84"/>
      <c r="K292" s="82"/>
      <c r="L292" s="83"/>
      <c r="M292" s="84"/>
      <c r="N292" s="85"/>
      <c r="O292" s="82"/>
      <c r="P292" s="82"/>
      <c r="Q292" s="82"/>
      <c r="R292" s="82"/>
      <c r="T292" s="7" t="str">
        <f t="shared" si="53"/>
        <v xml:space="preserve"> </v>
      </c>
      <c r="U292">
        <f t="shared" si="55"/>
        <v>0</v>
      </c>
      <c r="V292">
        <f t="shared" si="56"/>
        <v>0</v>
      </c>
      <c r="W292">
        <f t="shared" si="57"/>
        <v>0</v>
      </c>
      <c r="X292">
        <f t="shared" si="58"/>
        <v>0</v>
      </c>
      <c r="Y292">
        <f t="shared" si="59"/>
        <v>0</v>
      </c>
      <c r="Z292">
        <f t="shared" si="60"/>
        <v>0</v>
      </c>
      <c r="AA292">
        <f t="shared" si="61"/>
        <v>0</v>
      </c>
      <c r="AB292" s="5">
        <f t="shared" si="62"/>
        <v>0</v>
      </c>
      <c r="AC292" s="5">
        <f t="shared" si="54"/>
        <v>0</v>
      </c>
      <c r="AD292" s="5">
        <f t="shared" si="63"/>
        <v>0</v>
      </c>
    </row>
    <row r="293" spans="1:30" x14ac:dyDescent="0.25">
      <c r="A293" s="81"/>
      <c r="B293" s="82"/>
      <c r="C293" s="82"/>
      <c r="D293" s="81"/>
      <c r="E293" s="82"/>
      <c r="F293" s="82"/>
      <c r="G293" s="82"/>
      <c r="H293" s="82"/>
      <c r="I293" s="83"/>
      <c r="J293" s="84"/>
      <c r="K293" s="82"/>
      <c r="L293" s="83"/>
      <c r="M293" s="84"/>
      <c r="N293" s="85"/>
      <c r="O293" s="82"/>
      <c r="P293" s="82"/>
      <c r="Q293" s="82"/>
      <c r="R293" s="82"/>
      <c r="T293" s="7" t="str">
        <f t="shared" si="53"/>
        <v xml:space="preserve"> </v>
      </c>
      <c r="U293">
        <f t="shared" si="55"/>
        <v>0</v>
      </c>
      <c r="V293">
        <f t="shared" si="56"/>
        <v>0</v>
      </c>
      <c r="W293">
        <f t="shared" si="57"/>
        <v>0</v>
      </c>
      <c r="X293">
        <f t="shared" si="58"/>
        <v>0</v>
      </c>
      <c r="Y293">
        <f t="shared" si="59"/>
        <v>0</v>
      </c>
      <c r="Z293">
        <f t="shared" si="60"/>
        <v>0</v>
      </c>
      <c r="AA293">
        <f t="shared" si="61"/>
        <v>0</v>
      </c>
      <c r="AB293" s="5">
        <f t="shared" si="62"/>
        <v>0</v>
      </c>
      <c r="AC293" s="5">
        <f t="shared" si="54"/>
        <v>0</v>
      </c>
      <c r="AD293" s="5">
        <f t="shared" si="63"/>
        <v>0</v>
      </c>
    </row>
    <row r="294" spans="1:30" x14ac:dyDescent="0.25">
      <c r="A294" s="81"/>
      <c r="B294" s="82"/>
      <c r="C294" s="82"/>
      <c r="D294" s="81"/>
      <c r="E294" s="82"/>
      <c r="F294" s="82"/>
      <c r="G294" s="82"/>
      <c r="H294" s="82"/>
      <c r="I294" s="83"/>
      <c r="J294" s="84"/>
      <c r="K294" s="82"/>
      <c r="L294" s="83"/>
      <c r="M294" s="84"/>
      <c r="N294" s="85"/>
      <c r="O294" s="82"/>
      <c r="P294" s="82"/>
      <c r="Q294" s="82"/>
      <c r="R294" s="82"/>
      <c r="T294" s="7" t="str">
        <f t="shared" si="53"/>
        <v xml:space="preserve"> </v>
      </c>
      <c r="U294">
        <f t="shared" si="55"/>
        <v>0</v>
      </c>
      <c r="V294">
        <f t="shared" si="56"/>
        <v>0</v>
      </c>
      <c r="W294">
        <f t="shared" si="57"/>
        <v>0</v>
      </c>
      <c r="X294">
        <f t="shared" si="58"/>
        <v>0</v>
      </c>
      <c r="Y294">
        <f t="shared" si="59"/>
        <v>0</v>
      </c>
      <c r="Z294">
        <f t="shared" si="60"/>
        <v>0</v>
      </c>
      <c r="AA294">
        <f t="shared" si="61"/>
        <v>0</v>
      </c>
      <c r="AB294" s="5">
        <f t="shared" si="62"/>
        <v>0</v>
      </c>
      <c r="AC294" s="5">
        <f t="shared" si="54"/>
        <v>0</v>
      </c>
      <c r="AD294" s="5">
        <f t="shared" si="63"/>
        <v>0</v>
      </c>
    </row>
    <row r="295" spans="1:30" x14ac:dyDescent="0.25">
      <c r="A295" s="81"/>
      <c r="B295" s="82"/>
      <c r="C295" s="82"/>
      <c r="D295" s="81"/>
      <c r="E295" s="82"/>
      <c r="F295" s="82"/>
      <c r="G295" s="82"/>
      <c r="H295" s="82"/>
      <c r="I295" s="83"/>
      <c r="J295" s="84"/>
      <c r="K295" s="82"/>
      <c r="L295" s="83"/>
      <c r="M295" s="84"/>
      <c r="N295" s="85"/>
      <c r="O295" s="82"/>
      <c r="P295" s="82"/>
      <c r="Q295" s="82"/>
      <c r="R295" s="82"/>
      <c r="T295" s="7" t="str">
        <f t="shared" si="53"/>
        <v xml:space="preserve"> </v>
      </c>
      <c r="U295">
        <f t="shared" si="55"/>
        <v>0</v>
      </c>
      <c r="V295">
        <f t="shared" si="56"/>
        <v>0</v>
      </c>
      <c r="W295">
        <f t="shared" si="57"/>
        <v>0</v>
      </c>
      <c r="X295">
        <f t="shared" si="58"/>
        <v>0</v>
      </c>
      <c r="Y295">
        <f t="shared" si="59"/>
        <v>0</v>
      </c>
      <c r="Z295">
        <f t="shared" si="60"/>
        <v>0</v>
      </c>
      <c r="AA295">
        <f t="shared" si="61"/>
        <v>0</v>
      </c>
      <c r="AB295" s="5">
        <f t="shared" si="62"/>
        <v>0</v>
      </c>
      <c r="AC295" s="5">
        <f t="shared" si="54"/>
        <v>0</v>
      </c>
      <c r="AD295" s="5">
        <f t="shared" si="63"/>
        <v>0</v>
      </c>
    </row>
    <row r="296" spans="1:30" x14ac:dyDescent="0.25">
      <c r="A296" s="81"/>
      <c r="B296" s="82"/>
      <c r="C296" s="82"/>
      <c r="D296" s="81"/>
      <c r="E296" s="82"/>
      <c r="F296" s="82"/>
      <c r="G296" s="82"/>
      <c r="H296" s="82"/>
      <c r="I296" s="83"/>
      <c r="J296" s="84"/>
      <c r="K296" s="82"/>
      <c r="L296" s="83"/>
      <c r="M296" s="84"/>
      <c r="N296" s="85"/>
      <c r="O296" s="82"/>
      <c r="P296" s="82"/>
      <c r="Q296" s="82"/>
      <c r="R296" s="82"/>
      <c r="T296" s="7" t="str">
        <f t="shared" si="53"/>
        <v xml:space="preserve"> </v>
      </c>
      <c r="U296">
        <f t="shared" si="55"/>
        <v>0</v>
      </c>
      <c r="V296">
        <f t="shared" si="56"/>
        <v>0</v>
      </c>
      <c r="W296">
        <f t="shared" si="57"/>
        <v>0</v>
      </c>
      <c r="X296">
        <f t="shared" si="58"/>
        <v>0</v>
      </c>
      <c r="Y296">
        <f t="shared" si="59"/>
        <v>0</v>
      </c>
      <c r="Z296">
        <f t="shared" si="60"/>
        <v>0</v>
      </c>
      <c r="AA296">
        <f t="shared" si="61"/>
        <v>0</v>
      </c>
      <c r="AB296" s="5">
        <f t="shared" si="62"/>
        <v>0</v>
      </c>
      <c r="AC296" s="5">
        <f t="shared" si="54"/>
        <v>0</v>
      </c>
      <c r="AD296" s="5">
        <f t="shared" si="63"/>
        <v>0</v>
      </c>
    </row>
    <row r="297" spans="1:30" x14ac:dyDescent="0.25">
      <c r="A297" s="81"/>
      <c r="B297" s="82"/>
      <c r="C297" s="82"/>
      <c r="D297" s="81"/>
      <c r="E297" s="82"/>
      <c r="F297" s="82"/>
      <c r="G297" s="82"/>
      <c r="H297" s="82"/>
      <c r="I297" s="83"/>
      <c r="J297" s="84"/>
      <c r="K297" s="82"/>
      <c r="L297" s="83"/>
      <c r="M297" s="84"/>
      <c r="N297" s="85"/>
      <c r="O297" s="82"/>
      <c r="P297" s="82"/>
      <c r="Q297" s="82"/>
      <c r="R297" s="82"/>
      <c r="T297" s="7" t="str">
        <f t="shared" si="53"/>
        <v xml:space="preserve"> </v>
      </c>
      <c r="U297">
        <f t="shared" si="55"/>
        <v>0</v>
      </c>
      <c r="V297">
        <f t="shared" si="56"/>
        <v>0</v>
      </c>
      <c r="W297">
        <f t="shared" si="57"/>
        <v>0</v>
      </c>
      <c r="X297">
        <f t="shared" si="58"/>
        <v>0</v>
      </c>
      <c r="Y297">
        <f t="shared" si="59"/>
        <v>0</v>
      </c>
      <c r="Z297">
        <f t="shared" si="60"/>
        <v>0</v>
      </c>
      <c r="AA297">
        <f t="shared" si="61"/>
        <v>0</v>
      </c>
      <c r="AB297" s="5">
        <f t="shared" si="62"/>
        <v>0</v>
      </c>
      <c r="AC297" s="5">
        <f t="shared" si="54"/>
        <v>0</v>
      </c>
      <c r="AD297" s="5">
        <f t="shared" si="63"/>
        <v>0</v>
      </c>
    </row>
    <row r="298" spans="1:30" x14ac:dyDescent="0.25">
      <c r="A298" s="81"/>
      <c r="B298" s="82"/>
      <c r="C298" s="82"/>
      <c r="D298" s="81"/>
      <c r="E298" s="82"/>
      <c r="F298" s="82"/>
      <c r="G298" s="82"/>
      <c r="H298" s="82"/>
      <c r="I298" s="83"/>
      <c r="J298" s="84"/>
      <c r="K298" s="82"/>
      <c r="L298" s="83"/>
      <c r="M298" s="84"/>
      <c r="N298" s="85"/>
      <c r="O298" s="82"/>
      <c r="P298" s="82"/>
      <c r="Q298" s="82"/>
      <c r="R298" s="82"/>
      <c r="T298" s="7" t="str">
        <f t="shared" si="53"/>
        <v xml:space="preserve"> </v>
      </c>
      <c r="U298">
        <f t="shared" si="55"/>
        <v>0</v>
      </c>
      <c r="V298">
        <f t="shared" si="56"/>
        <v>0</v>
      </c>
      <c r="W298">
        <f t="shared" si="57"/>
        <v>0</v>
      </c>
      <c r="X298">
        <f t="shared" si="58"/>
        <v>0</v>
      </c>
      <c r="Y298">
        <f t="shared" si="59"/>
        <v>0</v>
      </c>
      <c r="Z298">
        <f t="shared" si="60"/>
        <v>0</v>
      </c>
      <c r="AA298">
        <f t="shared" si="61"/>
        <v>0</v>
      </c>
      <c r="AB298" s="5">
        <f t="shared" si="62"/>
        <v>0</v>
      </c>
      <c r="AC298" s="5">
        <f t="shared" si="54"/>
        <v>0</v>
      </c>
      <c r="AD298" s="5">
        <f t="shared" si="63"/>
        <v>0</v>
      </c>
    </row>
    <row r="299" spans="1:30" x14ac:dyDescent="0.25">
      <c r="A299" s="81"/>
      <c r="B299" s="82"/>
      <c r="C299" s="82"/>
      <c r="D299" s="81"/>
      <c r="E299" s="82"/>
      <c r="F299" s="82"/>
      <c r="G299" s="82"/>
      <c r="H299" s="82"/>
      <c r="I299" s="83"/>
      <c r="J299" s="84"/>
      <c r="K299" s="82"/>
      <c r="L299" s="83"/>
      <c r="M299" s="84"/>
      <c r="N299" s="85"/>
      <c r="O299" s="82"/>
      <c r="P299" s="82"/>
      <c r="Q299" s="82"/>
      <c r="R299" s="82"/>
      <c r="T299" s="7" t="str">
        <f t="shared" si="53"/>
        <v xml:space="preserve"> </v>
      </c>
      <c r="U299">
        <f t="shared" si="55"/>
        <v>0</v>
      </c>
      <c r="V299">
        <f t="shared" si="56"/>
        <v>0</v>
      </c>
      <c r="W299">
        <f t="shared" si="57"/>
        <v>0</v>
      </c>
      <c r="X299">
        <f t="shared" si="58"/>
        <v>0</v>
      </c>
      <c r="Y299">
        <f t="shared" si="59"/>
        <v>0</v>
      </c>
      <c r="Z299">
        <f t="shared" si="60"/>
        <v>0</v>
      </c>
      <c r="AA299">
        <f t="shared" si="61"/>
        <v>0</v>
      </c>
      <c r="AB299" s="5">
        <f t="shared" si="62"/>
        <v>0</v>
      </c>
      <c r="AC299" s="5">
        <f t="shared" si="54"/>
        <v>0</v>
      </c>
      <c r="AD299" s="5">
        <f t="shared" si="63"/>
        <v>0</v>
      </c>
    </row>
    <row r="300" spans="1:30" x14ac:dyDescent="0.25">
      <c r="A300" s="81"/>
      <c r="B300" s="82"/>
      <c r="C300" s="82"/>
      <c r="D300" s="81"/>
      <c r="E300" s="82"/>
      <c r="F300" s="82"/>
      <c r="G300" s="82"/>
      <c r="H300" s="82"/>
      <c r="I300" s="83"/>
      <c r="J300" s="84"/>
      <c r="K300" s="82"/>
      <c r="L300" s="83"/>
      <c r="M300" s="84"/>
      <c r="N300" s="85"/>
      <c r="O300" s="82"/>
      <c r="P300" s="82"/>
      <c r="Q300" s="82"/>
      <c r="R300" s="82"/>
      <c r="T300" s="7" t="str">
        <f t="shared" si="53"/>
        <v xml:space="preserve"> </v>
      </c>
      <c r="U300">
        <f t="shared" si="55"/>
        <v>0</v>
      </c>
      <c r="V300">
        <f t="shared" si="56"/>
        <v>0</v>
      </c>
      <c r="W300">
        <f t="shared" si="57"/>
        <v>0</v>
      </c>
      <c r="X300">
        <f t="shared" si="58"/>
        <v>0</v>
      </c>
      <c r="Y300">
        <f t="shared" si="59"/>
        <v>0</v>
      </c>
      <c r="Z300">
        <f t="shared" si="60"/>
        <v>0</v>
      </c>
      <c r="AA300">
        <f t="shared" si="61"/>
        <v>0</v>
      </c>
      <c r="AB300" s="5">
        <f t="shared" si="62"/>
        <v>0</v>
      </c>
      <c r="AC300" s="5">
        <f t="shared" si="54"/>
        <v>0</v>
      </c>
      <c r="AD300" s="5">
        <f t="shared" si="63"/>
        <v>0</v>
      </c>
    </row>
    <row r="301" spans="1:30" x14ac:dyDescent="0.25">
      <c r="A301" s="81"/>
      <c r="B301" s="82"/>
      <c r="C301" s="82"/>
      <c r="D301" s="81"/>
      <c r="E301" s="82"/>
      <c r="F301" s="82"/>
      <c r="G301" s="82"/>
      <c r="H301" s="82"/>
      <c r="I301" s="83"/>
      <c r="J301" s="84"/>
      <c r="K301" s="82"/>
      <c r="L301" s="83"/>
      <c r="M301" s="84"/>
      <c r="N301" s="85"/>
      <c r="O301" s="82"/>
      <c r="P301" s="82"/>
      <c r="Q301" s="82"/>
      <c r="R301" s="82"/>
      <c r="T301" s="7" t="str">
        <f t="shared" si="53"/>
        <v xml:space="preserve"> </v>
      </c>
      <c r="U301">
        <f t="shared" si="55"/>
        <v>0</v>
      </c>
      <c r="V301">
        <f t="shared" si="56"/>
        <v>0</v>
      </c>
      <c r="W301">
        <f t="shared" si="57"/>
        <v>0</v>
      </c>
      <c r="X301">
        <f t="shared" si="58"/>
        <v>0</v>
      </c>
      <c r="Y301">
        <f t="shared" si="59"/>
        <v>0</v>
      </c>
      <c r="Z301">
        <f t="shared" si="60"/>
        <v>0</v>
      </c>
      <c r="AA301">
        <f t="shared" si="61"/>
        <v>0</v>
      </c>
      <c r="AB301" s="5">
        <f t="shared" si="62"/>
        <v>0</v>
      </c>
      <c r="AC301" s="5">
        <f t="shared" si="54"/>
        <v>0</v>
      </c>
      <c r="AD301" s="5">
        <f t="shared" si="63"/>
        <v>0</v>
      </c>
    </row>
    <row r="302" spans="1:30" x14ac:dyDescent="0.25">
      <c r="A302" s="81"/>
      <c r="B302" s="82"/>
      <c r="C302" s="82"/>
      <c r="D302" s="81"/>
      <c r="E302" s="82"/>
      <c r="F302" s="82"/>
      <c r="G302" s="82"/>
      <c r="H302" s="82"/>
      <c r="I302" s="83"/>
      <c r="J302" s="84"/>
      <c r="K302" s="82"/>
      <c r="L302" s="83"/>
      <c r="M302" s="84"/>
      <c r="N302" s="85"/>
      <c r="O302" s="82"/>
      <c r="P302" s="82"/>
      <c r="Q302" s="82"/>
      <c r="R302" s="82"/>
      <c r="T302" s="7" t="str">
        <f t="shared" si="53"/>
        <v xml:space="preserve"> </v>
      </c>
      <c r="U302">
        <f t="shared" si="55"/>
        <v>0</v>
      </c>
      <c r="V302">
        <f t="shared" si="56"/>
        <v>0</v>
      </c>
      <c r="W302">
        <f t="shared" si="57"/>
        <v>0</v>
      </c>
      <c r="X302">
        <f t="shared" si="58"/>
        <v>0</v>
      </c>
      <c r="Y302">
        <f t="shared" si="59"/>
        <v>0</v>
      </c>
      <c r="Z302">
        <f t="shared" si="60"/>
        <v>0</v>
      </c>
      <c r="AA302">
        <f t="shared" si="61"/>
        <v>0</v>
      </c>
      <c r="AB302" s="5">
        <f t="shared" si="62"/>
        <v>0</v>
      </c>
      <c r="AC302" s="5">
        <f t="shared" si="54"/>
        <v>0</v>
      </c>
      <c r="AD302" s="5">
        <f t="shared" si="63"/>
        <v>0</v>
      </c>
    </row>
    <row r="303" spans="1:30" x14ac:dyDescent="0.25">
      <c r="A303" s="81"/>
      <c r="B303" s="82"/>
      <c r="C303" s="82"/>
      <c r="D303" s="81"/>
      <c r="E303" s="82"/>
      <c r="F303" s="82"/>
      <c r="G303" s="82"/>
      <c r="H303" s="82"/>
      <c r="I303" s="83"/>
      <c r="J303" s="84"/>
      <c r="K303" s="82"/>
      <c r="L303" s="83"/>
      <c r="M303" s="84"/>
      <c r="N303" s="85"/>
      <c r="O303" s="82"/>
      <c r="P303" s="82"/>
      <c r="Q303" s="82"/>
      <c r="R303" s="82"/>
      <c r="T303" s="7" t="str">
        <f t="shared" si="53"/>
        <v xml:space="preserve"> </v>
      </c>
      <c r="U303">
        <f t="shared" si="55"/>
        <v>0</v>
      </c>
      <c r="V303">
        <f t="shared" si="56"/>
        <v>0</v>
      </c>
      <c r="W303">
        <f t="shared" si="57"/>
        <v>0</v>
      </c>
      <c r="X303">
        <f t="shared" si="58"/>
        <v>0</v>
      </c>
      <c r="Y303">
        <f t="shared" si="59"/>
        <v>0</v>
      </c>
      <c r="Z303">
        <f t="shared" si="60"/>
        <v>0</v>
      </c>
      <c r="AA303">
        <f t="shared" si="61"/>
        <v>0</v>
      </c>
      <c r="AB303" s="5">
        <f t="shared" si="62"/>
        <v>0</v>
      </c>
      <c r="AC303" s="5">
        <f t="shared" si="54"/>
        <v>0</v>
      </c>
      <c r="AD303" s="5">
        <f t="shared" si="63"/>
        <v>0</v>
      </c>
    </row>
    <row r="304" spans="1:30" x14ac:dyDescent="0.25">
      <c r="A304" s="81"/>
      <c r="B304" s="82"/>
      <c r="C304" s="82"/>
      <c r="D304" s="81"/>
      <c r="E304" s="82"/>
      <c r="F304" s="82"/>
      <c r="G304" s="82"/>
      <c r="H304" s="82"/>
      <c r="I304" s="83"/>
      <c r="J304" s="84"/>
      <c r="K304" s="82"/>
      <c r="L304" s="83"/>
      <c r="M304" s="84"/>
      <c r="N304" s="85"/>
      <c r="O304" s="82"/>
      <c r="P304" s="82"/>
      <c r="Q304" s="82"/>
      <c r="R304" s="82"/>
      <c r="T304" s="7" t="str">
        <f t="shared" si="53"/>
        <v xml:space="preserve"> </v>
      </c>
      <c r="U304">
        <f t="shared" si="55"/>
        <v>0</v>
      </c>
      <c r="V304">
        <f t="shared" si="56"/>
        <v>0</v>
      </c>
      <c r="W304">
        <f t="shared" si="57"/>
        <v>0</v>
      </c>
      <c r="X304">
        <f t="shared" si="58"/>
        <v>0</v>
      </c>
      <c r="Y304">
        <f t="shared" si="59"/>
        <v>0</v>
      </c>
      <c r="Z304">
        <f t="shared" si="60"/>
        <v>0</v>
      </c>
      <c r="AA304">
        <f t="shared" si="61"/>
        <v>0</v>
      </c>
      <c r="AB304" s="5">
        <f t="shared" si="62"/>
        <v>0</v>
      </c>
      <c r="AC304" s="5">
        <f t="shared" si="54"/>
        <v>0</v>
      </c>
      <c r="AD304" s="5">
        <f t="shared" si="63"/>
        <v>0</v>
      </c>
    </row>
    <row r="305" spans="1:30" x14ac:dyDescent="0.25">
      <c r="A305" s="81"/>
      <c r="B305" s="82"/>
      <c r="C305" s="82"/>
      <c r="D305" s="81"/>
      <c r="E305" s="82"/>
      <c r="F305" s="82"/>
      <c r="G305" s="82"/>
      <c r="H305" s="82"/>
      <c r="I305" s="83"/>
      <c r="J305" s="84"/>
      <c r="K305" s="82"/>
      <c r="L305" s="83"/>
      <c r="M305" s="84"/>
      <c r="N305" s="85"/>
      <c r="O305" s="82"/>
      <c r="P305" s="82"/>
      <c r="Q305" s="82"/>
      <c r="R305" s="82"/>
      <c r="T305" s="7" t="str">
        <f t="shared" si="53"/>
        <v xml:space="preserve"> </v>
      </c>
      <c r="U305">
        <f t="shared" si="55"/>
        <v>0</v>
      </c>
      <c r="V305">
        <f t="shared" si="56"/>
        <v>0</v>
      </c>
      <c r="W305">
        <f t="shared" si="57"/>
        <v>0</v>
      </c>
      <c r="X305">
        <f t="shared" si="58"/>
        <v>0</v>
      </c>
      <c r="Y305">
        <f t="shared" si="59"/>
        <v>0</v>
      </c>
      <c r="Z305">
        <f t="shared" si="60"/>
        <v>0</v>
      </c>
      <c r="AA305">
        <f t="shared" si="61"/>
        <v>0</v>
      </c>
      <c r="AB305" s="5">
        <f t="shared" si="62"/>
        <v>0</v>
      </c>
      <c r="AC305" s="5">
        <f t="shared" si="54"/>
        <v>0</v>
      </c>
      <c r="AD305" s="5">
        <f t="shared" si="63"/>
        <v>0</v>
      </c>
    </row>
    <row r="306" spans="1:30" x14ac:dyDescent="0.25">
      <c r="A306" s="81"/>
      <c r="B306" s="82"/>
      <c r="C306" s="82"/>
      <c r="D306" s="81"/>
      <c r="E306" s="82"/>
      <c r="F306" s="82"/>
      <c r="G306" s="82"/>
      <c r="H306" s="82"/>
      <c r="I306" s="83"/>
      <c r="J306" s="84"/>
      <c r="K306" s="82"/>
      <c r="L306" s="83"/>
      <c r="M306" s="84"/>
      <c r="N306" s="85"/>
      <c r="O306" s="82"/>
      <c r="P306" s="82"/>
      <c r="Q306" s="82"/>
      <c r="R306" s="82"/>
      <c r="T306" s="7" t="str">
        <f t="shared" si="53"/>
        <v xml:space="preserve"> </v>
      </c>
      <c r="U306">
        <f t="shared" si="55"/>
        <v>0</v>
      </c>
      <c r="V306">
        <f t="shared" si="56"/>
        <v>0</v>
      </c>
      <c r="W306">
        <f t="shared" si="57"/>
        <v>0</v>
      </c>
      <c r="X306">
        <f t="shared" si="58"/>
        <v>0</v>
      </c>
      <c r="Y306">
        <f t="shared" si="59"/>
        <v>0</v>
      </c>
      <c r="Z306">
        <f t="shared" si="60"/>
        <v>0</v>
      </c>
      <c r="AA306">
        <f t="shared" si="61"/>
        <v>0</v>
      </c>
      <c r="AB306" s="5">
        <f t="shared" si="62"/>
        <v>0</v>
      </c>
      <c r="AC306" s="5">
        <f t="shared" si="54"/>
        <v>0</v>
      </c>
      <c r="AD306" s="5">
        <f t="shared" si="63"/>
        <v>0</v>
      </c>
    </row>
    <row r="307" spans="1:30" x14ac:dyDescent="0.25">
      <c r="A307" s="81"/>
      <c r="B307" s="82"/>
      <c r="C307" s="82"/>
      <c r="D307" s="81"/>
      <c r="E307" s="82"/>
      <c r="F307" s="82"/>
      <c r="G307" s="82"/>
      <c r="H307" s="82"/>
      <c r="I307" s="83"/>
      <c r="J307" s="84"/>
      <c r="K307" s="82"/>
      <c r="L307" s="83"/>
      <c r="M307" s="84"/>
      <c r="N307" s="85"/>
      <c r="O307" s="82"/>
      <c r="P307" s="82"/>
      <c r="Q307" s="82"/>
      <c r="R307" s="82"/>
      <c r="T307" s="7" t="str">
        <f t="shared" si="53"/>
        <v xml:space="preserve"> </v>
      </c>
      <c r="U307">
        <f t="shared" si="55"/>
        <v>0</v>
      </c>
      <c r="V307">
        <f t="shared" si="56"/>
        <v>0</v>
      </c>
      <c r="W307">
        <f t="shared" si="57"/>
        <v>0</v>
      </c>
      <c r="X307">
        <f t="shared" si="58"/>
        <v>0</v>
      </c>
      <c r="Y307">
        <f t="shared" si="59"/>
        <v>0</v>
      </c>
      <c r="Z307">
        <f t="shared" si="60"/>
        <v>0</v>
      </c>
      <c r="AA307">
        <f t="shared" si="61"/>
        <v>0</v>
      </c>
      <c r="AB307" s="5">
        <f t="shared" si="62"/>
        <v>0</v>
      </c>
      <c r="AC307" s="5">
        <f t="shared" si="54"/>
        <v>0</v>
      </c>
      <c r="AD307" s="5">
        <f t="shared" si="63"/>
        <v>0</v>
      </c>
    </row>
    <row r="308" spans="1:30" x14ac:dyDescent="0.25">
      <c r="A308" s="81"/>
      <c r="B308" s="82"/>
      <c r="C308" s="82"/>
      <c r="D308" s="81"/>
      <c r="E308" s="82"/>
      <c r="F308" s="82"/>
      <c r="G308" s="82"/>
      <c r="H308" s="82"/>
      <c r="I308" s="83"/>
      <c r="J308" s="84"/>
      <c r="K308" s="82"/>
      <c r="L308" s="83"/>
      <c r="M308" s="84"/>
      <c r="N308" s="85"/>
      <c r="O308" s="82"/>
      <c r="P308" s="82"/>
      <c r="Q308" s="82"/>
      <c r="R308" s="82"/>
      <c r="T308" s="7" t="str">
        <f t="shared" si="53"/>
        <v xml:space="preserve"> </v>
      </c>
      <c r="U308">
        <f t="shared" si="55"/>
        <v>0</v>
      </c>
      <c r="V308">
        <f t="shared" si="56"/>
        <v>0</v>
      </c>
      <c r="W308">
        <f t="shared" si="57"/>
        <v>0</v>
      </c>
      <c r="X308">
        <f t="shared" si="58"/>
        <v>0</v>
      </c>
      <c r="Y308">
        <f t="shared" si="59"/>
        <v>0</v>
      </c>
      <c r="Z308">
        <f t="shared" si="60"/>
        <v>0</v>
      </c>
      <c r="AA308">
        <f t="shared" si="61"/>
        <v>0</v>
      </c>
      <c r="AB308" s="5">
        <f t="shared" si="62"/>
        <v>0</v>
      </c>
      <c r="AC308" s="5">
        <f t="shared" si="54"/>
        <v>0</v>
      </c>
      <c r="AD308" s="5">
        <f t="shared" si="63"/>
        <v>0</v>
      </c>
    </row>
    <row r="309" spans="1:30" x14ac:dyDescent="0.25">
      <c r="A309" s="81"/>
      <c r="B309" s="82"/>
      <c r="C309" s="82"/>
      <c r="D309" s="81"/>
      <c r="E309" s="82"/>
      <c r="F309" s="82"/>
      <c r="G309" s="82"/>
      <c r="H309" s="82"/>
      <c r="I309" s="83"/>
      <c r="J309" s="84"/>
      <c r="K309" s="82"/>
      <c r="L309" s="83"/>
      <c r="M309" s="84"/>
      <c r="N309" s="85"/>
      <c r="O309" s="82"/>
      <c r="P309" s="82"/>
      <c r="Q309" s="82"/>
      <c r="R309" s="82"/>
      <c r="T309" s="7" t="str">
        <f t="shared" si="53"/>
        <v xml:space="preserve"> </v>
      </c>
      <c r="U309">
        <f t="shared" si="55"/>
        <v>0</v>
      </c>
      <c r="V309">
        <f t="shared" si="56"/>
        <v>0</v>
      </c>
      <c r="W309">
        <f t="shared" si="57"/>
        <v>0</v>
      </c>
      <c r="X309">
        <f t="shared" si="58"/>
        <v>0</v>
      </c>
      <c r="Y309">
        <f t="shared" si="59"/>
        <v>0</v>
      </c>
      <c r="Z309">
        <f t="shared" si="60"/>
        <v>0</v>
      </c>
      <c r="AA309">
        <f t="shared" si="61"/>
        <v>0</v>
      </c>
      <c r="AB309" s="5">
        <f t="shared" si="62"/>
        <v>0</v>
      </c>
      <c r="AC309" s="5">
        <f t="shared" si="54"/>
        <v>0</v>
      </c>
      <c r="AD309" s="5">
        <f t="shared" si="63"/>
        <v>0</v>
      </c>
    </row>
    <row r="310" spans="1:30" x14ac:dyDescent="0.25">
      <c r="A310" s="81"/>
      <c r="B310" s="82"/>
      <c r="C310" s="82"/>
      <c r="D310" s="81"/>
      <c r="E310" s="82"/>
      <c r="F310" s="82"/>
      <c r="G310" s="82"/>
      <c r="H310" s="82"/>
      <c r="I310" s="83"/>
      <c r="J310" s="84"/>
      <c r="K310" s="82"/>
      <c r="L310" s="83"/>
      <c r="M310" s="84"/>
      <c r="N310" s="85"/>
      <c r="O310" s="82"/>
      <c r="P310" s="82"/>
      <c r="Q310" s="82"/>
      <c r="R310" s="82"/>
      <c r="T310" s="7" t="str">
        <f t="shared" si="53"/>
        <v xml:space="preserve"> </v>
      </c>
      <c r="U310">
        <f t="shared" si="55"/>
        <v>0</v>
      </c>
      <c r="V310">
        <f t="shared" si="56"/>
        <v>0</v>
      </c>
      <c r="W310">
        <f t="shared" si="57"/>
        <v>0</v>
      </c>
      <c r="X310">
        <f t="shared" si="58"/>
        <v>0</v>
      </c>
      <c r="Y310">
        <f t="shared" si="59"/>
        <v>0</v>
      </c>
      <c r="Z310">
        <f t="shared" si="60"/>
        <v>0</v>
      </c>
      <c r="AA310">
        <f t="shared" si="61"/>
        <v>0</v>
      </c>
      <c r="AB310" s="5">
        <f t="shared" si="62"/>
        <v>0</v>
      </c>
      <c r="AC310" s="5">
        <f t="shared" si="54"/>
        <v>0</v>
      </c>
      <c r="AD310" s="5">
        <f t="shared" si="63"/>
        <v>0</v>
      </c>
    </row>
    <row r="311" spans="1:30" x14ac:dyDescent="0.25">
      <c r="A311" s="81"/>
      <c r="B311" s="82"/>
      <c r="C311" s="82"/>
      <c r="D311" s="81"/>
      <c r="E311" s="82"/>
      <c r="F311" s="82"/>
      <c r="G311" s="82"/>
      <c r="H311" s="82"/>
      <c r="I311" s="83"/>
      <c r="J311" s="84"/>
      <c r="K311" s="82"/>
      <c r="L311" s="83"/>
      <c r="M311" s="84"/>
      <c r="N311" s="85"/>
      <c r="O311" s="82"/>
      <c r="P311" s="82"/>
      <c r="Q311" s="82"/>
      <c r="R311" s="82"/>
      <c r="T311" s="7" t="str">
        <f t="shared" si="53"/>
        <v xml:space="preserve"> </v>
      </c>
      <c r="U311">
        <f t="shared" si="55"/>
        <v>0</v>
      </c>
      <c r="V311">
        <f t="shared" si="56"/>
        <v>0</v>
      </c>
      <c r="W311">
        <f t="shared" si="57"/>
        <v>0</v>
      </c>
      <c r="X311">
        <f t="shared" si="58"/>
        <v>0</v>
      </c>
      <c r="Y311">
        <f t="shared" si="59"/>
        <v>0</v>
      </c>
      <c r="Z311">
        <f t="shared" si="60"/>
        <v>0</v>
      </c>
      <c r="AA311">
        <f t="shared" si="61"/>
        <v>0</v>
      </c>
      <c r="AB311" s="5">
        <f t="shared" si="62"/>
        <v>0</v>
      </c>
      <c r="AC311" s="5">
        <f t="shared" si="54"/>
        <v>0</v>
      </c>
      <c r="AD311" s="5">
        <f t="shared" si="63"/>
        <v>0</v>
      </c>
    </row>
    <row r="312" spans="1:30" x14ac:dyDescent="0.25">
      <c r="A312" s="81"/>
      <c r="B312" s="82"/>
      <c r="C312" s="82"/>
      <c r="D312" s="81"/>
      <c r="E312" s="82"/>
      <c r="F312" s="82"/>
      <c r="G312" s="82"/>
      <c r="H312" s="82"/>
      <c r="I312" s="83"/>
      <c r="J312" s="84"/>
      <c r="K312" s="82"/>
      <c r="L312" s="83"/>
      <c r="M312" s="84"/>
      <c r="N312" s="85"/>
      <c r="O312" s="82"/>
      <c r="P312" s="82"/>
      <c r="Q312" s="82"/>
      <c r="R312" s="82"/>
      <c r="T312" s="7" t="str">
        <f t="shared" si="53"/>
        <v xml:space="preserve"> </v>
      </c>
      <c r="U312">
        <f t="shared" si="55"/>
        <v>0</v>
      </c>
      <c r="V312">
        <f t="shared" si="56"/>
        <v>0</v>
      </c>
      <c r="W312">
        <f t="shared" si="57"/>
        <v>0</v>
      </c>
      <c r="X312">
        <f t="shared" si="58"/>
        <v>0</v>
      </c>
      <c r="Y312">
        <f t="shared" si="59"/>
        <v>0</v>
      </c>
      <c r="Z312">
        <f t="shared" si="60"/>
        <v>0</v>
      </c>
      <c r="AA312">
        <f t="shared" si="61"/>
        <v>0</v>
      </c>
      <c r="AB312" s="5">
        <f t="shared" si="62"/>
        <v>0</v>
      </c>
      <c r="AC312" s="5">
        <f t="shared" si="54"/>
        <v>0</v>
      </c>
      <c r="AD312" s="5">
        <f t="shared" si="63"/>
        <v>0</v>
      </c>
    </row>
    <row r="313" spans="1:30" x14ac:dyDescent="0.25">
      <c r="A313" s="81"/>
      <c r="B313" s="82"/>
      <c r="C313" s="82"/>
      <c r="D313" s="81"/>
      <c r="E313" s="82"/>
      <c r="F313" s="82"/>
      <c r="G313" s="82"/>
      <c r="H313" s="82"/>
      <c r="I313" s="83"/>
      <c r="J313" s="84"/>
      <c r="K313" s="82"/>
      <c r="L313" s="83"/>
      <c r="M313" s="84"/>
      <c r="N313" s="85"/>
      <c r="O313" s="82"/>
      <c r="P313" s="82"/>
      <c r="Q313" s="82"/>
      <c r="R313" s="82"/>
      <c r="T313" s="7" t="str">
        <f t="shared" si="53"/>
        <v xml:space="preserve"> </v>
      </c>
      <c r="U313">
        <f t="shared" si="55"/>
        <v>0</v>
      </c>
      <c r="V313">
        <f t="shared" si="56"/>
        <v>0</v>
      </c>
      <c r="W313">
        <f t="shared" si="57"/>
        <v>0</v>
      </c>
      <c r="X313">
        <f t="shared" si="58"/>
        <v>0</v>
      </c>
      <c r="Y313">
        <f t="shared" si="59"/>
        <v>0</v>
      </c>
      <c r="Z313">
        <f t="shared" si="60"/>
        <v>0</v>
      </c>
      <c r="AA313">
        <f t="shared" si="61"/>
        <v>0</v>
      </c>
      <c r="AB313" s="5">
        <f t="shared" si="62"/>
        <v>0</v>
      </c>
      <c r="AC313" s="5">
        <f t="shared" si="54"/>
        <v>0</v>
      </c>
      <c r="AD313" s="5">
        <f t="shared" si="63"/>
        <v>0</v>
      </c>
    </row>
    <row r="314" spans="1:30" x14ac:dyDescent="0.25">
      <c r="A314" s="81"/>
      <c r="B314" s="82"/>
      <c r="C314" s="82"/>
      <c r="D314" s="81"/>
      <c r="E314" s="82"/>
      <c r="F314" s="82"/>
      <c r="G314" s="82"/>
      <c r="H314" s="82"/>
      <c r="I314" s="83"/>
      <c r="J314" s="84"/>
      <c r="K314" s="82"/>
      <c r="L314" s="83"/>
      <c r="M314" s="84"/>
      <c r="N314" s="85"/>
      <c r="O314" s="82"/>
      <c r="P314" s="82"/>
      <c r="Q314" s="82"/>
      <c r="R314" s="82"/>
      <c r="T314" s="7" t="str">
        <f t="shared" si="53"/>
        <v xml:space="preserve"> </v>
      </c>
      <c r="U314">
        <f t="shared" si="55"/>
        <v>0</v>
      </c>
      <c r="V314">
        <f t="shared" si="56"/>
        <v>0</v>
      </c>
      <c r="W314">
        <f t="shared" si="57"/>
        <v>0</v>
      </c>
      <c r="X314">
        <f t="shared" si="58"/>
        <v>0</v>
      </c>
      <c r="Y314">
        <f t="shared" si="59"/>
        <v>0</v>
      </c>
      <c r="Z314">
        <f t="shared" si="60"/>
        <v>0</v>
      </c>
      <c r="AA314">
        <f t="shared" si="61"/>
        <v>0</v>
      </c>
      <c r="AB314" s="5">
        <f t="shared" si="62"/>
        <v>0</v>
      </c>
      <c r="AC314" s="5">
        <f t="shared" si="54"/>
        <v>0</v>
      </c>
      <c r="AD314" s="5">
        <f t="shared" si="63"/>
        <v>0</v>
      </c>
    </row>
    <row r="315" spans="1:30" x14ac:dyDescent="0.25">
      <c r="A315" s="81"/>
      <c r="B315" s="82"/>
      <c r="C315" s="82"/>
      <c r="D315" s="81"/>
      <c r="E315" s="82"/>
      <c r="F315" s="82"/>
      <c r="G315" s="82"/>
      <c r="H315" s="82"/>
      <c r="I315" s="83"/>
      <c r="J315" s="84"/>
      <c r="K315" s="82"/>
      <c r="L315" s="83"/>
      <c r="M315" s="84"/>
      <c r="N315" s="85"/>
      <c r="O315" s="82"/>
      <c r="P315" s="82"/>
      <c r="Q315" s="82"/>
      <c r="R315" s="82"/>
      <c r="T315" s="7" t="str">
        <f t="shared" si="53"/>
        <v xml:space="preserve"> </v>
      </c>
      <c r="U315">
        <f t="shared" si="55"/>
        <v>0</v>
      </c>
      <c r="V315">
        <f t="shared" si="56"/>
        <v>0</v>
      </c>
      <c r="W315">
        <f t="shared" si="57"/>
        <v>0</v>
      </c>
      <c r="X315">
        <f t="shared" si="58"/>
        <v>0</v>
      </c>
      <c r="Y315">
        <f t="shared" si="59"/>
        <v>0</v>
      </c>
      <c r="Z315">
        <f t="shared" si="60"/>
        <v>0</v>
      </c>
      <c r="AA315">
        <f t="shared" si="61"/>
        <v>0</v>
      </c>
      <c r="AB315" s="5">
        <f t="shared" si="62"/>
        <v>0</v>
      </c>
      <c r="AC315" s="5">
        <f t="shared" si="54"/>
        <v>0</v>
      </c>
      <c r="AD315" s="5">
        <f t="shared" si="63"/>
        <v>0</v>
      </c>
    </row>
    <row r="316" spans="1:30" x14ac:dyDescent="0.25">
      <c r="A316" s="81"/>
      <c r="B316" s="82"/>
      <c r="C316" s="82"/>
      <c r="D316" s="81"/>
      <c r="E316" s="82"/>
      <c r="F316" s="82"/>
      <c r="G316" s="82"/>
      <c r="H316" s="82"/>
      <c r="I316" s="83"/>
      <c r="J316" s="84"/>
      <c r="K316" s="82"/>
      <c r="L316" s="83"/>
      <c r="M316" s="84"/>
      <c r="N316" s="85"/>
      <c r="O316" s="82"/>
      <c r="P316" s="82"/>
      <c r="Q316" s="82"/>
      <c r="R316" s="82"/>
      <c r="T316" s="7" t="str">
        <f t="shared" si="53"/>
        <v xml:space="preserve"> </v>
      </c>
      <c r="U316">
        <f t="shared" si="55"/>
        <v>0</v>
      </c>
      <c r="V316">
        <f t="shared" si="56"/>
        <v>0</v>
      </c>
      <c r="W316">
        <f t="shared" si="57"/>
        <v>0</v>
      </c>
      <c r="X316">
        <f t="shared" si="58"/>
        <v>0</v>
      </c>
      <c r="Y316">
        <f t="shared" si="59"/>
        <v>0</v>
      </c>
      <c r="Z316">
        <f t="shared" si="60"/>
        <v>0</v>
      </c>
      <c r="AA316">
        <f t="shared" si="61"/>
        <v>0</v>
      </c>
      <c r="AB316" s="5">
        <f t="shared" si="62"/>
        <v>0</v>
      </c>
      <c r="AC316" s="5">
        <f t="shared" si="54"/>
        <v>0</v>
      </c>
      <c r="AD316" s="5">
        <f t="shared" si="63"/>
        <v>0</v>
      </c>
    </row>
    <row r="317" spans="1:30" x14ac:dyDescent="0.25">
      <c r="A317" s="81"/>
      <c r="B317" s="82"/>
      <c r="C317" s="82"/>
      <c r="D317" s="81"/>
      <c r="E317" s="82"/>
      <c r="F317" s="82"/>
      <c r="G317" s="82"/>
      <c r="H317" s="82"/>
      <c r="I317" s="83"/>
      <c r="J317" s="84"/>
      <c r="K317" s="82"/>
      <c r="L317" s="83"/>
      <c r="M317" s="84"/>
      <c r="N317" s="85"/>
      <c r="O317" s="82"/>
      <c r="P317" s="82"/>
      <c r="Q317" s="82"/>
      <c r="R317" s="82"/>
      <c r="T317" s="7" t="str">
        <f t="shared" si="53"/>
        <v xml:space="preserve"> </v>
      </c>
      <c r="U317">
        <f t="shared" si="55"/>
        <v>0</v>
      </c>
      <c r="V317">
        <f t="shared" si="56"/>
        <v>0</v>
      </c>
      <c r="W317">
        <f t="shared" si="57"/>
        <v>0</v>
      </c>
      <c r="X317">
        <f t="shared" si="58"/>
        <v>0</v>
      </c>
      <c r="Y317">
        <f t="shared" si="59"/>
        <v>0</v>
      </c>
      <c r="Z317">
        <f t="shared" si="60"/>
        <v>0</v>
      </c>
      <c r="AA317">
        <f t="shared" si="61"/>
        <v>0</v>
      </c>
      <c r="AB317" s="5">
        <f t="shared" si="62"/>
        <v>0</v>
      </c>
      <c r="AC317" s="5">
        <f t="shared" si="54"/>
        <v>0</v>
      </c>
      <c r="AD317" s="5">
        <f t="shared" si="63"/>
        <v>0</v>
      </c>
    </row>
    <row r="318" spans="1:30" x14ac:dyDescent="0.25">
      <c r="A318" s="81"/>
      <c r="B318" s="82"/>
      <c r="C318" s="82"/>
      <c r="D318" s="81"/>
      <c r="E318" s="82"/>
      <c r="F318" s="82"/>
      <c r="G318" s="82"/>
      <c r="H318" s="82"/>
      <c r="I318" s="83"/>
      <c r="J318" s="84"/>
      <c r="K318" s="82"/>
      <c r="L318" s="83"/>
      <c r="M318" s="84"/>
      <c r="N318" s="85"/>
      <c r="O318" s="82"/>
      <c r="P318" s="82"/>
      <c r="Q318" s="82"/>
      <c r="R318" s="82"/>
      <c r="T318" s="7" t="str">
        <f t="shared" si="53"/>
        <v xml:space="preserve"> </v>
      </c>
      <c r="U318">
        <f t="shared" si="55"/>
        <v>0</v>
      </c>
      <c r="V318">
        <f t="shared" si="56"/>
        <v>0</v>
      </c>
      <c r="W318">
        <f t="shared" si="57"/>
        <v>0</v>
      </c>
      <c r="X318">
        <f t="shared" si="58"/>
        <v>0</v>
      </c>
      <c r="Y318">
        <f t="shared" si="59"/>
        <v>0</v>
      </c>
      <c r="Z318">
        <f t="shared" si="60"/>
        <v>0</v>
      </c>
      <c r="AA318">
        <f t="shared" si="61"/>
        <v>0</v>
      </c>
      <c r="AB318" s="5">
        <f t="shared" si="62"/>
        <v>0</v>
      </c>
      <c r="AC318" s="5">
        <f t="shared" si="54"/>
        <v>0</v>
      </c>
      <c r="AD318" s="5">
        <f t="shared" si="63"/>
        <v>0</v>
      </c>
    </row>
    <row r="319" spans="1:30" x14ac:dyDescent="0.25">
      <c r="A319" s="81"/>
      <c r="B319" s="82"/>
      <c r="C319" s="82"/>
      <c r="D319" s="81"/>
      <c r="E319" s="82"/>
      <c r="F319" s="82"/>
      <c r="G319" s="82"/>
      <c r="H319" s="82"/>
      <c r="I319" s="83"/>
      <c r="J319" s="84"/>
      <c r="K319" s="82"/>
      <c r="L319" s="83"/>
      <c r="M319" s="84"/>
      <c r="N319" s="85"/>
      <c r="O319" s="82"/>
      <c r="P319" s="82"/>
      <c r="Q319" s="82"/>
      <c r="R319" s="82"/>
      <c r="T319" s="7" t="str">
        <f t="shared" si="53"/>
        <v xml:space="preserve"> </v>
      </c>
      <c r="U319">
        <f t="shared" si="55"/>
        <v>0</v>
      </c>
      <c r="V319">
        <f t="shared" si="56"/>
        <v>0</v>
      </c>
      <c r="W319">
        <f t="shared" si="57"/>
        <v>0</v>
      </c>
      <c r="X319">
        <f t="shared" si="58"/>
        <v>0</v>
      </c>
      <c r="Y319">
        <f t="shared" si="59"/>
        <v>0</v>
      </c>
      <c r="Z319">
        <f t="shared" si="60"/>
        <v>0</v>
      </c>
      <c r="AA319">
        <f t="shared" si="61"/>
        <v>0</v>
      </c>
      <c r="AB319" s="5">
        <f t="shared" si="62"/>
        <v>0</v>
      </c>
      <c r="AC319" s="5">
        <f t="shared" si="54"/>
        <v>0</v>
      </c>
      <c r="AD319" s="5">
        <f t="shared" si="63"/>
        <v>0</v>
      </c>
    </row>
    <row r="320" spans="1:30" x14ac:dyDescent="0.25">
      <c r="A320" s="81"/>
      <c r="B320" s="82"/>
      <c r="C320" s="82"/>
      <c r="D320" s="81"/>
      <c r="E320" s="82"/>
      <c r="F320" s="82"/>
      <c r="G320" s="82"/>
      <c r="H320" s="82"/>
      <c r="I320" s="83"/>
      <c r="J320" s="84"/>
      <c r="K320" s="82"/>
      <c r="L320" s="83"/>
      <c r="M320" s="84"/>
      <c r="N320" s="85"/>
      <c r="O320" s="82"/>
      <c r="P320" s="82"/>
      <c r="Q320" s="82"/>
      <c r="R320" s="82"/>
      <c r="T320" s="7" t="str">
        <f t="shared" si="53"/>
        <v xml:space="preserve"> </v>
      </c>
      <c r="U320">
        <f t="shared" si="55"/>
        <v>0</v>
      </c>
      <c r="V320">
        <f t="shared" si="56"/>
        <v>0</v>
      </c>
      <c r="W320">
        <f t="shared" si="57"/>
        <v>0</v>
      </c>
      <c r="X320">
        <f t="shared" si="58"/>
        <v>0</v>
      </c>
      <c r="Y320">
        <f t="shared" si="59"/>
        <v>0</v>
      </c>
      <c r="Z320">
        <f t="shared" si="60"/>
        <v>0</v>
      </c>
      <c r="AA320">
        <f t="shared" si="61"/>
        <v>0</v>
      </c>
      <c r="AB320" s="5">
        <f t="shared" si="62"/>
        <v>0</v>
      </c>
      <c r="AC320" s="5">
        <f t="shared" si="54"/>
        <v>0</v>
      </c>
      <c r="AD320" s="5">
        <f t="shared" si="63"/>
        <v>0</v>
      </c>
    </row>
    <row r="321" spans="1:30" x14ac:dyDescent="0.25">
      <c r="A321" s="81"/>
      <c r="B321" s="82"/>
      <c r="C321" s="82"/>
      <c r="D321" s="81"/>
      <c r="E321" s="82"/>
      <c r="F321" s="82"/>
      <c r="G321" s="82"/>
      <c r="H321" s="82"/>
      <c r="I321" s="83"/>
      <c r="J321" s="84"/>
      <c r="K321" s="82"/>
      <c r="L321" s="83"/>
      <c r="M321" s="84"/>
      <c r="N321" s="85"/>
      <c r="O321" s="82"/>
      <c r="P321" s="82"/>
      <c r="Q321" s="82"/>
      <c r="R321" s="82"/>
      <c r="T321" s="7" t="str">
        <f t="shared" si="53"/>
        <v xml:space="preserve"> </v>
      </c>
      <c r="U321">
        <f t="shared" si="55"/>
        <v>0</v>
      </c>
      <c r="V321">
        <f t="shared" si="56"/>
        <v>0</v>
      </c>
      <c r="W321">
        <f t="shared" si="57"/>
        <v>0</v>
      </c>
      <c r="X321">
        <f t="shared" si="58"/>
        <v>0</v>
      </c>
      <c r="Y321">
        <f t="shared" si="59"/>
        <v>0</v>
      </c>
      <c r="Z321">
        <f t="shared" si="60"/>
        <v>0</v>
      </c>
      <c r="AA321">
        <f t="shared" si="61"/>
        <v>0</v>
      </c>
      <c r="AB321" s="5">
        <f t="shared" si="62"/>
        <v>0</v>
      </c>
      <c r="AC321" s="5">
        <f t="shared" si="54"/>
        <v>0</v>
      </c>
      <c r="AD321" s="5">
        <f t="shared" si="63"/>
        <v>0</v>
      </c>
    </row>
    <row r="322" spans="1:30" x14ac:dyDescent="0.25">
      <c r="A322" s="81"/>
      <c r="B322" s="82"/>
      <c r="C322" s="82"/>
      <c r="D322" s="81"/>
      <c r="E322" s="82"/>
      <c r="F322" s="82"/>
      <c r="G322" s="82"/>
      <c r="H322" s="82"/>
      <c r="I322" s="83"/>
      <c r="J322" s="84"/>
      <c r="K322" s="82"/>
      <c r="L322" s="83"/>
      <c r="M322" s="84"/>
      <c r="N322" s="85"/>
      <c r="O322" s="82"/>
      <c r="P322" s="82"/>
      <c r="Q322" s="82"/>
      <c r="R322" s="82"/>
      <c r="T322" s="7" t="str">
        <f t="shared" si="53"/>
        <v xml:space="preserve"> </v>
      </c>
      <c r="U322">
        <f t="shared" si="55"/>
        <v>0</v>
      </c>
      <c r="V322">
        <f t="shared" si="56"/>
        <v>0</v>
      </c>
      <c r="W322">
        <f t="shared" si="57"/>
        <v>0</v>
      </c>
      <c r="X322">
        <f t="shared" si="58"/>
        <v>0</v>
      </c>
      <c r="Y322">
        <f t="shared" si="59"/>
        <v>0</v>
      </c>
      <c r="Z322">
        <f t="shared" si="60"/>
        <v>0</v>
      </c>
      <c r="AA322">
        <f t="shared" si="61"/>
        <v>0</v>
      </c>
      <c r="AB322" s="5">
        <f t="shared" si="62"/>
        <v>0</v>
      </c>
      <c r="AC322" s="5">
        <f t="shared" si="54"/>
        <v>0</v>
      </c>
      <c r="AD322" s="5">
        <f t="shared" si="63"/>
        <v>0</v>
      </c>
    </row>
    <row r="323" spans="1:30" x14ac:dyDescent="0.25">
      <c r="A323" s="81"/>
      <c r="B323" s="82"/>
      <c r="C323" s="82"/>
      <c r="D323" s="81"/>
      <c r="E323" s="82"/>
      <c r="F323" s="82"/>
      <c r="G323" s="82"/>
      <c r="H323" s="82"/>
      <c r="I323" s="83"/>
      <c r="J323" s="84"/>
      <c r="K323" s="82"/>
      <c r="L323" s="83"/>
      <c r="M323" s="84"/>
      <c r="N323" s="85"/>
      <c r="O323" s="82"/>
      <c r="P323" s="82"/>
      <c r="Q323" s="82"/>
      <c r="R323" s="82"/>
      <c r="T323" s="7" t="str">
        <f t="shared" si="53"/>
        <v xml:space="preserve"> </v>
      </c>
      <c r="U323">
        <f t="shared" si="55"/>
        <v>0</v>
      </c>
      <c r="V323">
        <f t="shared" si="56"/>
        <v>0</v>
      </c>
      <c r="W323">
        <f t="shared" si="57"/>
        <v>0</v>
      </c>
      <c r="X323">
        <f t="shared" si="58"/>
        <v>0</v>
      </c>
      <c r="Y323">
        <f t="shared" si="59"/>
        <v>0</v>
      </c>
      <c r="Z323">
        <f t="shared" si="60"/>
        <v>0</v>
      </c>
      <c r="AA323">
        <f t="shared" si="61"/>
        <v>0</v>
      </c>
      <c r="AB323" s="5">
        <f t="shared" si="62"/>
        <v>0</v>
      </c>
      <c r="AC323" s="5">
        <f t="shared" si="54"/>
        <v>0</v>
      </c>
      <c r="AD323" s="5">
        <f t="shared" si="63"/>
        <v>0</v>
      </c>
    </row>
    <row r="324" spans="1:30" x14ac:dyDescent="0.25">
      <c r="A324" s="81"/>
      <c r="B324" s="82"/>
      <c r="C324" s="82"/>
      <c r="D324" s="81"/>
      <c r="E324" s="82"/>
      <c r="F324" s="82"/>
      <c r="G324" s="82"/>
      <c r="H324" s="82"/>
      <c r="I324" s="83"/>
      <c r="J324" s="84"/>
      <c r="K324" s="82"/>
      <c r="L324" s="83"/>
      <c r="M324" s="84"/>
      <c r="N324" s="85"/>
      <c r="O324" s="82"/>
      <c r="P324" s="82"/>
      <c r="Q324" s="82"/>
      <c r="R324" s="82"/>
      <c r="T324" s="7" t="str">
        <f t="shared" ref="T324:T387" si="64">IF(L324=0," ",MONTH(L324))</f>
        <v xml:space="preserve"> </v>
      </c>
      <c r="U324">
        <f t="shared" si="55"/>
        <v>0</v>
      </c>
      <c r="V324">
        <f t="shared" si="56"/>
        <v>0</v>
      </c>
      <c r="W324">
        <f t="shared" si="57"/>
        <v>0</v>
      </c>
      <c r="X324">
        <f t="shared" si="58"/>
        <v>0</v>
      </c>
      <c r="Y324">
        <f t="shared" si="59"/>
        <v>0</v>
      </c>
      <c r="Z324">
        <f t="shared" si="60"/>
        <v>0</v>
      </c>
      <c r="AA324">
        <f t="shared" si="61"/>
        <v>0</v>
      </c>
      <c r="AB324" s="5">
        <f t="shared" si="62"/>
        <v>0</v>
      </c>
      <c r="AC324" s="5">
        <f t="shared" ref="AC324:AC387" si="65">A324</f>
        <v>0</v>
      </c>
      <c r="AD324" s="5">
        <f t="shared" si="63"/>
        <v>0</v>
      </c>
    </row>
    <row r="325" spans="1:30" x14ac:dyDescent="0.25">
      <c r="A325" s="81"/>
      <c r="B325" s="82"/>
      <c r="C325" s="82"/>
      <c r="D325" s="81"/>
      <c r="E325" s="82"/>
      <c r="F325" s="82"/>
      <c r="G325" s="82"/>
      <c r="H325" s="82"/>
      <c r="I325" s="83"/>
      <c r="J325" s="84"/>
      <c r="K325" s="82"/>
      <c r="L325" s="83"/>
      <c r="M325" s="84"/>
      <c r="N325" s="85"/>
      <c r="O325" s="82"/>
      <c r="P325" s="82"/>
      <c r="Q325" s="82"/>
      <c r="R325" s="82"/>
      <c r="T325" s="7" t="str">
        <f t="shared" si="64"/>
        <v xml:space="preserve"> </v>
      </c>
      <c r="U325">
        <f t="shared" si="55"/>
        <v>0</v>
      </c>
      <c r="V325">
        <f t="shared" si="56"/>
        <v>0</v>
      </c>
      <c r="W325">
        <f t="shared" si="57"/>
        <v>0</v>
      </c>
      <c r="X325">
        <f t="shared" si="58"/>
        <v>0</v>
      </c>
      <c r="Y325">
        <f t="shared" si="59"/>
        <v>0</v>
      </c>
      <c r="Z325">
        <f t="shared" si="60"/>
        <v>0</v>
      </c>
      <c r="AA325">
        <f t="shared" si="61"/>
        <v>0</v>
      </c>
      <c r="AB325" s="5">
        <f t="shared" si="62"/>
        <v>0</v>
      </c>
      <c r="AC325" s="5">
        <f t="shared" si="65"/>
        <v>0</v>
      </c>
      <c r="AD325" s="5">
        <f t="shared" si="63"/>
        <v>0</v>
      </c>
    </row>
    <row r="326" spans="1:30" x14ac:dyDescent="0.25">
      <c r="A326" s="81"/>
      <c r="B326" s="82"/>
      <c r="C326" s="82"/>
      <c r="D326" s="81"/>
      <c r="E326" s="82"/>
      <c r="F326" s="82"/>
      <c r="G326" s="82"/>
      <c r="H326" s="82"/>
      <c r="I326" s="83"/>
      <c r="J326" s="84"/>
      <c r="K326" s="82"/>
      <c r="L326" s="83"/>
      <c r="M326" s="84"/>
      <c r="N326" s="85"/>
      <c r="O326" s="82"/>
      <c r="P326" s="82"/>
      <c r="Q326" s="82"/>
      <c r="R326" s="82"/>
      <c r="T326" s="7" t="str">
        <f t="shared" si="64"/>
        <v xml:space="preserve"> </v>
      </c>
      <c r="U326">
        <f t="shared" si="55"/>
        <v>0</v>
      </c>
      <c r="V326">
        <f t="shared" si="56"/>
        <v>0</v>
      </c>
      <c r="W326">
        <f t="shared" si="57"/>
        <v>0</v>
      </c>
      <c r="X326">
        <f t="shared" si="58"/>
        <v>0</v>
      </c>
      <c r="Y326">
        <f t="shared" si="59"/>
        <v>0</v>
      </c>
      <c r="Z326">
        <f t="shared" si="60"/>
        <v>0</v>
      </c>
      <c r="AA326">
        <f t="shared" si="61"/>
        <v>0</v>
      </c>
      <c r="AB326" s="5">
        <f t="shared" si="62"/>
        <v>0</v>
      </c>
      <c r="AC326" s="5">
        <f t="shared" si="65"/>
        <v>0</v>
      </c>
      <c r="AD326" s="5">
        <f t="shared" si="63"/>
        <v>0</v>
      </c>
    </row>
    <row r="327" spans="1:30" x14ac:dyDescent="0.25">
      <c r="A327" s="81"/>
      <c r="B327" s="82"/>
      <c r="C327" s="82"/>
      <c r="D327" s="81"/>
      <c r="E327" s="82"/>
      <c r="F327" s="82"/>
      <c r="G327" s="82"/>
      <c r="H327" s="82"/>
      <c r="I327" s="83"/>
      <c r="J327" s="84"/>
      <c r="K327" s="82"/>
      <c r="L327" s="83"/>
      <c r="M327" s="84"/>
      <c r="N327" s="85"/>
      <c r="O327" s="82"/>
      <c r="P327" s="82"/>
      <c r="Q327" s="82"/>
      <c r="R327" s="82"/>
      <c r="T327" s="7" t="str">
        <f t="shared" si="64"/>
        <v xml:space="preserve"> </v>
      </c>
      <c r="U327">
        <f t="shared" si="55"/>
        <v>0</v>
      </c>
      <c r="V327">
        <f t="shared" si="56"/>
        <v>0</v>
      </c>
      <c r="W327">
        <f t="shared" si="57"/>
        <v>0</v>
      </c>
      <c r="X327">
        <f t="shared" si="58"/>
        <v>0</v>
      </c>
      <c r="Y327">
        <f t="shared" si="59"/>
        <v>0</v>
      </c>
      <c r="Z327">
        <f t="shared" si="60"/>
        <v>0</v>
      </c>
      <c r="AA327">
        <f t="shared" si="61"/>
        <v>0</v>
      </c>
      <c r="AB327" s="5">
        <f t="shared" si="62"/>
        <v>0</v>
      </c>
      <c r="AC327" s="5">
        <f t="shared" si="65"/>
        <v>0</v>
      </c>
      <c r="AD327" s="5">
        <f t="shared" si="63"/>
        <v>0</v>
      </c>
    </row>
    <row r="328" spans="1:30" x14ac:dyDescent="0.25">
      <c r="A328" s="81"/>
      <c r="B328" s="82"/>
      <c r="C328" s="82"/>
      <c r="D328" s="81"/>
      <c r="E328" s="82"/>
      <c r="F328" s="82"/>
      <c r="G328" s="82"/>
      <c r="H328" s="82"/>
      <c r="I328" s="83"/>
      <c r="J328" s="84"/>
      <c r="K328" s="82"/>
      <c r="L328" s="83"/>
      <c r="M328" s="84"/>
      <c r="N328" s="85"/>
      <c r="O328" s="82"/>
      <c r="P328" s="82"/>
      <c r="Q328" s="82"/>
      <c r="R328" s="82"/>
      <c r="T328" s="7" t="str">
        <f t="shared" si="64"/>
        <v xml:space="preserve"> </v>
      </c>
      <c r="U328">
        <f t="shared" si="55"/>
        <v>0</v>
      </c>
      <c r="V328">
        <f t="shared" si="56"/>
        <v>0</v>
      </c>
      <c r="W328">
        <f t="shared" si="57"/>
        <v>0</v>
      </c>
      <c r="X328">
        <f t="shared" si="58"/>
        <v>0</v>
      </c>
      <c r="Y328">
        <f t="shared" si="59"/>
        <v>0</v>
      </c>
      <c r="Z328">
        <f t="shared" si="60"/>
        <v>0</v>
      </c>
      <c r="AA328">
        <f t="shared" si="61"/>
        <v>0</v>
      </c>
      <c r="AB328" s="5">
        <f t="shared" si="62"/>
        <v>0</v>
      </c>
      <c r="AC328" s="5">
        <f t="shared" si="65"/>
        <v>0</v>
      </c>
      <c r="AD328" s="5">
        <f t="shared" si="63"/>
        <v>0</v>
      </c>
    </row>
    <row r="329" spans="1:30" x14ac:dyDescent="0.25">
      <c r="A329" s="81"/>
      <c r="B329" s="82"/>
      <c r="C329" s="82"/>
      <c r="D329" s="81"/>
      <c r="E329" s="82"/>
      <c r="F329" s="82"/>
      <c r="G329" s="82"/>
      <c r="H329" s="82"/>
      <c r="I329" s="83"/>
      <c r="J329" s="84"/>
      <c r="K329" s="82"/>
      <c r="L329" s="83"/>
      <c r="M329" s="84"/>
      <c r="N329" s="85"/>
      <c r="O329" s="82"/>
      <c r="P329" s="82"/>
      <c r="Q329" s="82"/>
      <c r="R329" s="82"/>
      <c r="T329" s="7" t="str">
        <f t="shared" si="64"/>
        <v xml:space="preserve"> </v>
      </c>
      <c r="U329">
        <f t="shared" si="55"/>
        <v>0</v>
      </c>
      <c r="V329">
        <f t="shared" si="56"/>
        <v>0</v>
      </c>
      <c r="W329">
        <f t="shared" si="57"/>
        <v>0</v>
      </c>
      <c r="X329">
        <f t="shared" si="58"/>
        <v>0</v>
      </c>
      <c r="Y329">
        <f t="shared" si="59"/>
        <v>0</v>
      </c>
      <c r="Z329">
        <f t="shared" si="60"/>
        <v>0</v>
      </c>
      <c r="AA329">
        <f t="shared" si="61"/>
        <v>0</v>
      </c>
      <c r="AB329" s="5">
        <f t="shared" si="62"/>
        <v>0</v>
      </c>
      <c r="AC329" s="5">
        <f t="shared" si="65"/>
        <v>0</v>
      </c>
      <c r="AD329" s="5">
        <f t="shared" si="63"/>
        <v>0</v>
      </c>
    </row>
    <row r="330" spans="1:30" x14ac:dyDescent="0.25">
      <c r="A330" s="81"/>
      <c r="B330" s="82"/>
      <c r="C330" s="82"/>
      <c r="D330" s="81"/>
      <c r="E330" s="82"/>
      <c r="F330" s="82"/>
      <c r="G330" s="82"/>
      <c r="H330" s="82"/>
      <c r="I330" s="83"/>
      <c r="J330" s="84"/>
      <c r="K330" s="82"/>
      <c r="L330" s="83"/>
      <c r="M330" s="84"/>
      <c r="N330" s="85"/>
      <c r="O330" s="82"/>
      <c r="P330" s="82"/>
      <c r="Q330" s="82"/>
      <c r="R330" s="82"/>
      <c r="T330" s="7" t="str">
        <f t="shared" si="64"/>
        <v xml:space="preserve"> </v>
      </c>
      <c r="U330">
        <f t="shared" ref="U330:U393" si="66">COUNT(B330)</f>
        <v>0</v>
      </c>
      <c r="V330">
        <f t="shared" ref="V330:V393" si="67">IF(E330=TRUE,1,0)</f>
        <v>0</v>
      </c>
      <c r="W330">
        <f t="shared" ref="W330:W393" si="68">U330-V330</f>
        <v>0</v>
      </c>
      <c r="X330">
        <f t="shared" ref="X330:X393" si="69">U330-Y330</f>
        <v>0</v>
      </c>
      <c r="Y330">
        <f t="shared" ref="Y330:Y393" si="70">IF(F330=TRUE,1,0)</f>
        <v>0</v>
      </c>
      <c r="Z330">
        <f t="shared" ref="Z330:Z393" si="71">U330-AA330</f>
        <v>0</v>
      </c>
      <c r="AA330">
        <f t="shared" ref="AA330:AA393" si="72">IF(O330&lt;0,1,0)</f>
        <v>0</v>
      </c>
      <c r="AB330" s="5">
        <f t="shared" ref="AB330:AB393" si="73">IF(Z330=1,O330,0)</f>
        <v>0</v>
      </c>
      <c r="AC330" s="5">
        <f t="shared" si="65"/>
        <v>0</v>
      </c>
      <c r="AD330" s="5">
        <f t="shared" ref="AD330:AD393" si="74">IF(AA330=1,O330,0)</f>
        <v>0</v>
      </c>
    </row>
    <row r="331" spans="1:30" x14ac:dyDescent="0.25">
      <c r="A331" s="81"/>
      <c r="B331" s="82"/>
      <c r="C331" s="82"/>
      <c r="D331" s="81"/>
      <c r="E331" s="82"/>
      <c r="F331" s="82"/>
      <c r="G331" s="82"/>
      <c r="H331" s="82"/>
      <c r="I331" s="83"/>
      <c r="J331" s="84"/>
      <c r="K331" s="82"/>
      <c r="L331" s="83"/>
      <c r="M331" s="84"/>
      <c r="N331" s="85"/>
      <c r="O331" s="82"/>
      <c r="P331" s="82"/>
      <c r="Q331" s="82"/>
      <c r="R331" s="82"/>
      <c r="T331" s="7" t="str">
        <f t="shared" si="64"/>
        <v xml:space="preserve"> </v>
      </c>
      <c r="U331">
        <f t="shared" si="66"/>
        <v>0</v>
      </c>
      <c r="V331">
        <f t="shared" si="67"/>
        <v>0</v>
      </c>
      <c r="W331">
        <f t="shared" si="68"/>
        <v>0</v>
      </c>
      <c r="X331">
        <f t="shared" si="69"/>
        <v>0</v>
      </c>
      <c r="Y331">
        <f t="shared" si="70"/>
        <v>0</v>
      </c>
      <c r="Z331">
        <f t="shared" si="71"/>
        <v>0</v>
      </c>
      <c r="AA331">
        <f t="shared" si="72"/>
        <v>0</v>
      </c>
      <c r="AB331" s="5">
        <f t="shared" si="73"/>
        <v>0</v>
      </c>
      <c r="AC331" s="5">
        <f t="shared" si="65"/>
        <v>0</v>
      </c>
      <c r="AD331" s="5">
        <f t="shared" si="74"/>
        <v>0</v>
      </c>
    </row>
    <row r="332" spans="1:30" x14ac:dyDescent="0.25">
      <c r="A332" s="81"/>
      <c r="B332" s="82"/>
      <c r="C332" s="82"/>
      <c r="D332" s="81"/>
      <c r="E332" s="82"/>
      <c r="F332" s="82"/>
      <c r="G332" s="82"/>
      <c r="H332" s="82"/>
      <c r="I332" s="83"/>
      <c r="J332" s="84"/>
      <c r="K332" s="82"/>
      <c r="L332" s="83"/>
      <c r="M332" s="84"/>
      <c r="N332" s="85"/>
      <c r="O332" s="82"/>
      <c r="P332" s="82"/>
      <c r="Q332" s="82"/>
      <c r="R332" s="82"/>
      <c r="T332" s="7" t="str">
        <f t="shared" si="64"/>
        <v xml:space="preserve"> </v>
      </c>
      <c r="U332">
        <f t="shared" si="66"/>
        <v>0</v>
      </c>
      <c r="V332">
        <f t="shared" si="67"/>
        <v>0</v>
      </c>
      <c r="W332">
        <f t="shared" si="68"/>
        <v>0</v>
      </c>
      <c r="X332">
        <f t="shared" si="69"/>
        <v>0</v>
      </c>
      <c r="Y332">
        <f t="shared" si="70"/>
        <v>0</v>
      </c>
      <c r="Z332">
        <f t="shared" si="71"/>
        <v>0</v>
      </c>
      <c r="AA332">
        <f t="shared" si="72"/>
        <v>0</v>
      </c>
      <c r="AB332" s="5">
        <f t="shared" si="73"/>
        <v>0</v>
      </c>
      <c r="AC332" s="5">
        <f t="shared" si="65"/>
        <v>0</v>
      </c>
      <c r="AD332" s="5">
        <f t="shared" si="74"/>
        <v>0</v>
      </c>
    </row>
    <row r="333" spans="1:30" x14ac:dyDescent="0.25">
      <c r="A333" s="81"/>
      <c r="B333" s="82"/>
      <c r="C333" s="82"/>
      <c r="D333" s="81"/>
      <c r="E333" s="82"/>
      <c r="F333" s="82"/>
      <c r="G333" s="82"/>
      <c r="H333" s="82"/>
      <c r="I333" s="83"/>
      <c r="J333" s="84"/>
      <c r="K333" s="82"/>
      <c r="L333" s="83"/>
      <c r="M333" s="84"/>
      <c r="N333" s="85"/>
      <c r="O333" s="82"/>
      <c r="P333" s="82"/>
      <c r="Q333" s="82"/>
      <c r="R333" s="82"/>
      <c r="T333" s="7" t="str">
        <f t="shared" si="64"/>
        <v xml:space="preserve"> </v>
      </c>
      <c r="U333">
        <f t="shared" si="66"/>
        <v>0</v>
      </c>
      <c r="V333">
        <f t="shared" si="67"/>
        <v>0</v>
      </c>
      <c r="W333">
        <f t="shared" si="68"/>
        <v>0</v>
      </c>
      <c r="X333">
        <f t="shared" si="69"/>
        <v>0</v>
      </c>
      <c r="Y333">
        <f t="shared" si="70"/>
        <v>0</v>
      </c>
      <c r="Z333">
        <f t="shared" si="71"/>
        <v>0</v>
      </c>
      <c r="AA333">
        <f t="shared" si="72"/>
        <v>0</v>
      </c>
      <c r="AB333" s="5">
        <f t="shared" si="73"/>
        <v>0</v>
      </c>
      <c r="AC333" s="5">
        <f t="shared" si="65"/>
        <v>0</v>
      </c>
      <c r="AD333" s="5">
        <f t="shared" si="74"/>
        <v>0</v>
      </c>
    </row>
    <row r="334" spans="1:30" x14ac:dyDescent="0.25">
      <c r="A334" s="81"/>
      <c r="B334" s="82"/>
      <c r="C334" s="82"/>
      <c r="D334" s="81"/>
      <c r="E334" s="82"/>
      <c r="F334" s="82"/>
      <c r="G334" s="82"/>
      <c r="H334" s="82"/>
      <c r="I334" s="83"/>
      <c r="J334" s="84"/>
      <c r="K334" s="82"/>
      <c r="L334" s="83"/>
      <c r="M334" s="84"/>
      <c r="N334" s="85"/>
      <c r="O334" s="82"/>
      <c r="P334" s="82"/>
      <c r="Q334" s="82"/>
      <c r="R334" s="82"/>
      <c r="T334" s="7" t="str">
        <f t="shared" si="64"/>
        <v xml:space="preserve"> </v>
      </c>
      <c r="U334">
        <f t="shared" si="66"/>
        <v>0</v>
      </c>
      <c r="V334">
        <f t="shared" si="67"/>
        <v>0</v>
      </c>
      <c r="W334">
        <f t="shared" si="68"/>
        <v>0</v>
      </c>
      <c r="X334">
        <f t="shared" si="69"/>
        <v>0</v>
      </c>
      <c r="Y334">
        <f t="shared" si="70"/>
        <v>0</v>
      </c>
      <c r="Z334">
        <f t="shared" si="71"/>
        <v>0</v>
      </c>
      <c r="AA334">
        <f t="shared" si="72"/>
        <v>0</v>
      </c>
      <c r="AB334" s="5">
        <f t="shared" si="73"/>
        <v>0</v>
      </c>
      <c r="AC334" s="5">
        <f t="shared" si="65"/>
        <v>0</v>
      </c>
      <c r="AD334" s="5">
        <f t="shared" si="74"/>
        <v>0</v>
      </c>
    </row>
    <row r="335" spans="1:30" x14ac:dyDescent="0.25">
      <c r="A335" s="81"/>
      <c r="B335" s="82"/>
      <c r="C335" s="82"/>
      <c r="D335" s="81"/>
      <c r="E335" s="82"/>
      <c r="F335" s="82"/>
      <c r="G335" s="82"/>
      <c r="H335" s="82"/>
      <c r="I335" s="83"/>
      <c r="J335" s="84"/>
      <c r="K335" s="82"/>
      <c r="L335" s="83"/>
      <c r="M335" s="84"/>
      <c r="N335" s="85"/>
      <c r="O335" s="82"/>
      <c r="P335" s="82"/>
      <c r="Q335" s="82"/>
      <c r="R335" s="82"/>
      <c r="T335" s="7" t="str">
        <f t="shared" si="64"/>
        <v xml:space="preserve"> </v>
      </c>
      <c r="U335">
        <f t="shared" si="66"/>
        <v>0</v>
      </c>
      <c r="V335">
        <f t="shared" si="67"/>
        <v>0</v>
      </c>
      <c r="W335">
        <f t="shared" si="68"/>
        <v>0</v>
      </c>
      <c r="X335">
        <f t="shared" si="69"/>
        <v>0</v>
      </c>
      <c r="Y335">
        <f t="shared" si="70"/>
        <v>0</v>
      </c>
      <c r="Z335">
        <f t="shared" si="71"/>
        <v>0</v>
      </c>
      <c r="AA335">
        <f t="shared" si="72"/>
        <v>0</v>
      </c>
      <c r="AB335" s="5">
        <f t="shared" si="73"/>
        <v>0</v>
      </c>
      <c r="AC335" s="5">
        <f t="shared" si="65"/>
        <v>0</v>
      </c>
      <c r="AD335" s="5">
        <f t="shared" si="74"/>
        <v>0</v>
      </c>
    </row>
    <row r="336" spans="1:30" x14ac:dyDescent="0.25">
      <c r="A336" s="81"/>
      <c r="B336" s="82"/>
      <c r="C336" s="82"/>
      <c r="D336" s="81"/>
      <c r="E336" s="82"/>
      <c r="F336" s="82"/>
      <c r="G336" s="82"/>
      <c r="H336" s="82"/>
      <c r="I336" s="83"/>
      <c r="J336" s="84"/>
      <c r="K336" s="82"/>
      <c r="L336" s="83"/>
      <c r="M336" s="84"/>
      <c r="N336" s="85"/>
      <c r="O336" s="82"/>
      <c r="P336" s="82"/>
      <c r="Q336" s="82"/>
      <c r="R336" s="82"/>
      <c r="T336" s="7" t="str">
        <f t="shared" si="64"/>
        <v xml:space="preserve"> </v>
      </c>
      <c r="U336">
        <f t="shared" si="66"/>
        <v>0</v>
      </c>
      <c r="V336">
        <f t="shared" si="67"/>
        <v>0</v>
      </c>
      <c r="W336">
        <f t="shared" si="68"/>
        <v>0</v>
      </c>
      <c r="X336">
        <f t="shared" si="69"/>
        <v>0</v>
      </c>
      <c r="Y336">
        <f t="shared" si="70"/>
        <v>0</v>
      </c>
      <c r="Z336">
        <f t="shared" si="71"/>
        <v>0</v>
      </c>
      <c r="AA336">
        <f t="shared" si="72"/>
        <v>0</v>
      </c>
      <c r="AB336" s="5">
        <f t="shared" si="73"/>
        <v>0</v>
      </c>
      <c r="AC336" s="5">
        <f t="shared" si="65"/>
        <v>0</v>
      </c>
      <c r="AD336" s="5">
        <f t="shared" si="74"/>
        <v>0</v>
      </c>
    </row>
    <row r="337" spans="1:30" x14ac:dyDescent="0.25">
      <c r="A337" s="81"/>
      <c r="B337" s="82"/>
      <c r="C337" s="82"/>
      <c r="D337" s="81"/>
      <c r="E337" s="82"/>
      <c r="F337" s="82"/>
      <c r="G337" s="82"/>
      <c r="H337" s="82"/>
      <c r="I337" s="83"/>
      <c r="J337" s="84"/>
      <c r="K337" s="82"/>
      <c r="L337" s="83"/>
      <c r="M337" s="84"/>
      <c r="N337" s="85"/>
      <c r="O337" s="82"/>
      <c r="P337" s="82"/>
      <c r="Q337" s="82"/>
      <c r="R337" s="82"/>
      <c r="T337" s="7" t="str">
        <f t="shared" si="64"/>
        <v xml:space="preserve"> </v>
      </c>
      <c r="U337">
        <f t="shared" si="66"/>
        <v>0</v>
      </c>
      <c r="V337">
        <f t="shared" si="67"/>
        <v>0</v>
      </c>
      <c r="W337">
        <f t="shared" si="68"/>
        <v>0</v>
      </c>
      <c r="X337">
        <f t="shared" si="69"/>
        <v>0</v>
      </c>
      <c r="Y337">
        <f t="shared" si="70"/>
        <v>0</v>
      </c>
      <c r="Z337">
        <f t="shared" si="71"/>
        <v>0</v>
      </c>
      <c r="AA337">
        <f t="shared" si="72"/>
        <v>0</v>
      </c>
      <c r="AB337" s="5">
        <f t="shared" si="73"/>
        <v>0</v>
      </c>
      <c r="AC337" s="5">
        <f t="shared" si="65"/>
        <v>0</v>
      </c>
      <c r="AD337" s="5">
        <f t="shared" si="74"/>
        <v>0</v>
      </c>
    </row>
    <row r="338" spans="1:30" x14ac:dyDescent="0.25">
      <c r="A338" s="81"/>
      <c r="B338" s="82"/>
      <c r="C338" s="82"/>
      <c r="D338" s="81"/>
      <c r="E338" s="82"/>
      <c r="F338" s="82"/>
      <c r="G338" s="82"/>
      <c r="H338" s="82"/>
      <c r="I338" s="83"/>
      <c r="J338" s="84"/>
      <c r="K338" s="82"/>
      <c r="L338" s="83"/>
      <c r="M338" s="84"/>
      <c r="N338" s="85"/>
      <c r="O338" s="82"/>
      <c r="P338" s="82"/>
      <c r="Q338" s="82"/>
      <c r="R338" s="82"/>
      <c r="T338" s="7" t="str">
        <f t="shared" si="64"/>
        <v xml:space="preserve"> </v>
      </c>
      <c r="U338">
        <f t="shared" si="66"/>
        <v>0</v>
      </c>
      <c r="V338">
        <f t="shared" si="67"/>
        <v>0</v>
      </c>
      <c r="W338">
        <f t="shared" si="68"/>
        <v>0</v>
      </c>
      <c r="X338">
        <f t="shared" si="69"/>
        <v>0</v>
      </c>
      <c r="Y338">
        <f t="shared" si="70"/>
        <v>0</v>
      </c>
      <c r="Z338">
        <f t="shared" si="71"/>
        <v>0</v>
      </c>
      <c r="AA338">
        <f t="shared" si="72"/>
        <v>0</v>
      </c>
      <c r="AB338" s="5">
        <f t="shared" si="73"/>
        <v>0</v>
      </c>
      <c r="AC338" s="5">
        <f t="shared" si="65"/>
        <v>0</v>
      </c>
      <c r="AD338" s="5">
        <f t="shared" si="74"/>
        <v>0</v>
      </c>
    </row>
    <row r="339" spans="1:30" x14ac:dyDescent="0.25">
      <c r="A339" s="81"/>
      <c r="B339" s="82"/>
      <c r="C339" s="82"/>
      <c r="D339" s="81"/>
      <c r="E339" s="82"/>
      <c r="F339" s="82"/>
      <c r="G339" s="82"/>
      <c r="H339" s="82"/>
      <c r="I339" s="83"/>
      <c r="J339" s="84"/>
      <c r="K339" s="82"/>
      <c r="L339" s="83"/>
      <c r="M339" s="84"/>
      <c r="N339" s="85"/>
      <c r="O339" s="82"/>
      <c r="P339" s="82"/>
      <c r="Q339" s="82"/>
      <c r="R339" s="82"/>
      <c r="T339" s="7" t="str">
        <f t="shared" si="64"/>
        <v xml:space="preserve"> </v>
      </c>
      <c r="U339">
        <f t="shared" si="66"/>
        <v>0</v>
      </c>
      <c r="V339">
        <f t="shared" si="67"/>
        <v>0</v>
      </c>
      <c r="W339">
        <f t="shared" si="68"/>
        <v>0</v>
      </c>
      <c r="X339">
        <f t="shared" si="69"/>
        <v>0</v>
      </c>
      <c r="Y339">
        <f t="shared" si="70"/>
        <v>0</v>
      </c>
      <c r="Z339">
        <f t="shared" si="71"/>
        <v>0</v>
      </c>
      <c r="AA339">
        <f t="shared" si="72"/>
        <v>0</v>
      </c>
      <c r="AB339" s="5">
        <f t="shared" si="73"/>
        <v>0</v>
      </c>
      <c r="AC339" s="5">
        <f t="shared" si="65"/>
        <v>0</v>
      </c>
      <c r="AD339" s="5">
        <f t="shared" si="74"/>
        <v>0</v>
      </c>
    </row>
    <row r="340" spans="1:30" x14ac:dyDescent="0.25">
      <c r="A340" s="81"/>
      <c r="B340" s="82"/>
      <c r="C340" s="82"/>
      <c r="D340" s="81"/>
      <c r="E340" s="82"/>
      <c r="F340" s="82"/>
      <c r="G340" s="82"/>
      <c r="H340" s="82"/>
      <c r="I340" s="83"/>
      <c r="J340" s="84"/>
      <c r="K340" s="82"/>
      <c r="L340" s="83"/>
      <c r="M340" s="84"/>
      <c r="N340" s="85"/>
      <c r="O340" s="82"/>
      <c r="P340" s="82"/>
      <c r="Q340" s="82"/>
      <c r="R340" s="82"/>
      <c r="T340" s="7" t="str">
        <f t="shared" si="64"/>
        <v xml:space="preserve"> </v>
      </c>
      <c r="U340">
        <f t="shared" si="66"/>
        <v>0</v>
      </c>
      <c r="V340">
        <f t="shared" si="67"/>
        <v>0</v>
      </c>
      <c r="W340">
        <f t="shared" si="68"/>
        <v>0</v>
      </c>
      <c r="X340">
        <f t="shared" si="69"/>
        <v>0</v>
      </c>
      <c r="Y340">
        <f t="shared" si="70"/>
        <v>0</v>
      </c>
      <c r="Z340">
        <f t="shared" si="71"/>
        <v>0</v>
      </c>
      <c r="AA340">
        <f t="shared" si="72"/>
        <v>0</v>
      </c>
      <c r="AB340" s="5">
        <f t="shared" si="73"/>
        <v>0</v>
      </c>
      <c r="AC340" s="5">
        <f t="shared" si="65"/>
        <v>0</v>
      </c>
      <c r="AD340" s="5">
        <f t="shared" si="74"/>
        <v>0</v>
      </c>
    </row>
    <row r="341" spans="1:30" x14ac:dyDescent="0.25">
      <c r="A341" s="81"/>
      <c r="B341" s="82"/>
      <c r="C341" s="82"/>
      <c r="D341" s="81"/>
      <c r="E341" s="82"/>
      <c r="F341" s="82"/>
      <c r="G341" s="82"/>
      <c r="H341" s="82"/>
      <c r="I341" s="83"/>
      <c r="J341" s="84"/>
      <c r="K341" s="82"/>
      <c r="L341" s="83"/>
      <c r="M341" s="84"/>
      <c r="N341" s="85"/>
      <c r="O341" s="82"/>
      <c r="P341" s="82"/>
      <c r="Q341" s="82"/>
      <c r="R341" s="82"/>
      <c r="T341" s="7" t="str">
        <f t="shared" si="64"/>
        <v xml:space="preserve"> </v>
      </c>
      <c r="U341">
        <f t="shared" si="66"/>
        <v>0</v>
      </c>
      <c r="V341">
        <f t="shared" si="67"/>
        <v>0</v>
      </c>
      <c r="W341">
        <f t="shared" si="68"/>
        <v>0</v>
      </c>
      <c r="X341">
        <f t="shared" si="69"/>
        <v>0</v>
      </c>
      <c r="Y341">
        <f t="shared" si="70"/>
        <v>0</v>
      </c>
      <c r="Z341">
        <f t="shared" si="71"/>
        <v>0</v>
      </c>
      <c r="AA341">
        <f t="shared" si="72"/>
        <v>0</v>
      </c>
      <c r="AB341" s="5">
        <f t="shared" si="73"/>
        <v>0</v>
      </c>
      <c r="AC341" s="5">
        <f t="shared" si="65"/>
        <v>0</v>
      </c>
      <c r="AD341" s="5">
        <f t="shared" si="74"/>
        <v>0</v>
      </c>
    </row>
    <row r="342" spans="1:30" x14ac:dyDescent="0.25">
      <c r="A342" s="81"/>
      <c r="B342" s="82"/>
      <c r="C342" s="82"/>
      <c r="D342" s="81"/>
      <c r="E342" s="82"/>
      <c r="F342" s="82"/>
      <c r="G342" s="82"/>
      <c r="H342" s="82"/>
      <c r="I342" s="83"/>
      <c r="J342" s="84"/>
      <c r="K342" s="82"/>
      <c r="L342" s="83"/>
      <c r="M342" s="84"/>
      <c r="N342" s="85"/>
      <c r="O342" s="82"/>
      <c r="P342" s="82"/>
      <c r="Q342" s="82"/>
      <c r="R342" s="82"/>
      <c r="T342" s="7" t="str">
        <f t="shared" si="64"/>
        <v xml:space="preserve"> </v>
      </c>
      <c r="U342">
        <f t="shared" si="66"/>
        <v>0</v>
      </c>
      <c r="V342">
        <f t="shared" si="67"/>
        <v>0</v>
      </c>
      <c r="W342">
        <f t="shared" si="68"/>
        <v>0</v>
      </c>
      <c r="X342">
        <f t="shared" si="69"/>
        <v>0</v>
      </c>
      <c r="Y342">
        <f t="shared" si="70"/>
        <v>0</v>
      </c>
      <c r="Z342">
        <f t="shared" si="71"/>
        <v>0</v>
      </c>
      <c r="AA342">
        <f t="shared" si="72"/>
        <v>0</v>
      </c>
      <c r="AB342" s="5">
        <f t="shared" si="73"/>
        <v>0</v>
      </c>
      <c r="AC342" s="5">
        <f t="shared" si="65"/>
        <v>0</v>
      </c>
      <c r="AD342" s="5">
        <f t="shared" si="74"/>
        <v>0</v>
      </c>
    </row>
    <row r="343" spans="1:30" x14ac:dyDescent="0.25">
      <c r="A343" s="81"/>
      <c r="B343" s="82"/>
      <c r="C343" s="82"/>
      <c r="D343" s="81"/>
      <c r="E343" s="82"/>
      <c r="F343" s="82"/>
      <c r="G343" s="82"/>
      <c r="H343" s="82"/>
      <c r="I343" s="83"/>
      <c r="J343" s="84"/>
      <c r="K343" s="82"/>
      <c r="L343" s="83"/>
      <c r="M343" s="84"/>
      <c r="N343" s="85"/>
      <c r="O343" s="82"/>
      <c r="P343" s="82"/>
      <c r="Q343" s="82"/>
      <c r="R343" s="82"/>
      <c r="T343" s="7" t="str">
        <f t="shared" si="64"/>
        <v xml:space="preserve"> </v>
      </c>
      <c r="U343">
        <f t="shared" si="66"/>
        <v>0</v>
      </c>
      <c r="V343">
        <f t="shared" si="67"/>
        <v>0</v>
      </c>
      <c r="W343">
        <f t="shared" si="68"/>
        <v>0</v>
      </c>
      <c r="X343">
        <f t="shared" si="69"/>
        <v>0</v>
      </c>
      <c r="Y343">
        <f t="shared" si="70"/>
        <v>0</v>
      </c>
      <c r="Z343">
        <f t="shared" si="71"/>
        <v>0</v>
      </c>
      <c r="AA343">
        <f t="shared" si="72"/>
        <v>0</v>
      </c>
      <c r="AB343" s="5">
        <f t="shared" si="73"/>
        <v>0</v>
      </c>
      <c r="AC343" s="5">
        <f t="shared" si="65"/>
        <v>0</v>
      </c>
      <c r="AD343" s="5">
        <f t="shared" si="74"/>
        <v>0</v>
      </c>
    </row>
    <row r="344" spans="1:30" x14ac:dyDescent="0.25">
      <c r="A344" s="81"/>
      <c r="B344" s="82"/>
      <c r="C344" s="82"/>
      <c r="D344" s="81"/>
      <c r="E344" s="82"/>
      <c r="F344" s="82"/>
      <c r="G344" s="82"/>
      <c r="H344" s="82"/>
      <c r="I344" s="83"/>
      <c r="J344" s="84"/>
      <c r="K344" s="82"/>
      <c r="L344" s="83"/>
      <c r="M344" s="84"/>
      <c r="N344" s="85"/>
      <c r="O344" s="82"/>
      <c r="P344" s="82"/>
      <c r="Q344" s="82"/>
      <c r="R344" s="82"/>
      <c r="T344" s="7" t="str">
        <f t="shared" si="64"/>
        <v xml:space="preserve"> </v>
      </c>
      <c r="U344">
        <f t="shared" si="66"/>
        <v>0</v>
      </c>
      <c r="V344">
        <f t="shared" si="67"/>
        <v>0</v>
      </c>
      <c r="W344">
        <f t="shared" si="68"/>
        <v>0</v>
      </c>
      <c r="X344">
        <f t="shared" si="69"/>
        <v>0</v>
      </c>
      <c r="Y344">
        <f t="shared" si="70"/>
        <v>0</v>
      </c>
      <c r="Z344">
        <f t="shared" si="71"/>
        <v>0</v>
      </c>
      <c r="AA344">
        <f t="shared" si="72"/>
        <v>0</v>
      </c>
      <c r="AB344" s="5">
        <f t="shared" si="73"/>
        <v>0</v>
      </c>
      <c r="AC344" s="5">
        <f t="shared" si="65"/>
        <v>0</v>
      </c>
      <c r="AD344" s="5">
        <f t="shared" si="74"/>
        <v>0</v>
      </c>
    </row>
    <row r="345" spans="1:30" x14ac:dyDescent="0.25">
      <c r="A345" s="81"/>
      <c r="B345" s="82"/>
      <c r="C345" s="82"/>
      <c r="D345" s="81"/>
      <c r="E345" s="82"/>
      <c r="F345" s="82"/>
      <c r="G345" s="82"/>
      <c r="H345" s="82"/>
      <c r="I345" s="83"/>
      <c r="J345" s="84"/>
      <c r="K345" s="82"/>
      <c r="L345" s="83"/>
      <c r="M345" s="84"/>
      <c r="N345" s="85"/>
      <c r="O345" s="82"/>
      <c r="P345" s="82"/>
      <c r="Q345" s="82"/>
      <c r="R345" s="82"/>
      <c r="T345" s="7" t="str">
        <f t="shared" si="64"/>
        <v xml:space="preserve"> </v>
      </c>
      <c r="U345">
        <f t="shared" si="66"/>
        <v>0</v>
      </c>
      <c r="V345">
        <f t="shared" si="67"/>
        <v>0</v>
      </c>
      <c r="W345">
        <f t="shared" si="68"/>
        <v>0</v>
      </c>
      <c r="X345">
        <f t="shared" si="69"/>
        <v>0</v>
      </c>
      <c r="Y345">
        <f t="shared" si="70"/>
        <v>0</v>
      </c>
      <c r="Z345">
        <f t="shared" si="71"/>
        <v>0</v>
      </c>
      <c r="AA345">
        <f t="shared" si="72"/>
        <v>0</v>
      </c>
      <c r="AB345" s="5">
        <f t="shared" si="73"/>
        <v>0</v>
      </c>
      <c r="AC345" s="5">
        <f t="shared" si="65"/>
        <v>0</v>
      </c>
      <c r="AD345" s="5">
        <f t="shared" si="74"/>
        <v>0</v>
      </c>
    </row>
    <row r="346" spans="1:30" x14ac:dyDescent="0.25">
      <c r="A346" s="81"/>
      <c r="B346" s="82"/>
      <c r="C346" s="82"/>
      <c r="D346" s="81"/>
      <c r="E346" s="82"/>
      <c r="F346" s="82"/>
      <c r="G346" s="82"/>
      <c r="H346" s="82"/>
      <c r="I346" s="83"/>
      <c r="J346" s="84"/>
      <c r="K346" s="82"/>
      <c r="L346" s="83"/>
      <c r="M346" s="84"/>
      <c r="N346" s="85"/>
      <c r="O346" s="82"/>
      <c r="P346" s="82"/>
      <c r="Q346" s="82"/>
      <c r="R346" s="82"/>
      <c r="T346" s="7" t="str">
        <f t="shared" si="64"/>
        <v xml:space="preserve"> </v>
      </c>
      <c r="U346">
        <f t="shared" si="66"/>
        <v>0</v>
      </c>
      <c r="V346">
        <f t="shared" si="67"/>
        <v>0</v>
      </c>
      <c r="W346">
        <f t="shared" si="68"/>
        <v>0</v>
      </c>
      <c r="X346">
        <f t="shared" si="69"/>
        <v>0</v>
      </c>
      <c r="Y346">
        <f t="shared" si="70"/>
        <v>0</v>
      </c>
      <c r="Z346">
        <f t="shared" si="71"/>
        <v>0</v>
      </c>
      <c r="AA346">
        <f t="shared" si="72"/>
        <v>0</v>
      </c>
      <c r="AB346" s="5">
        <f t="shared" si="73"/>
        <v>0</v>
      </c>
      <c r="AC346" s="5">
        <f t="shared" si="65"/>
        <v>0</v>
      </c>
      <c r="AD346" s="5">
        <f t="shared" si="74"/>
        <v>0</v>
      </c>
    </row>
    <row r="347" spans="1:30" x14ac:dyDescent="0.25">
      <c r="A347" s="81"/>
      <c r="B347" s="82"/>
      <c r="C347" s="82"/>
      <c r="D347" s="81"/>
      <c r="E347" s="82"/>
      <c r="F347" s="82"/>
      <c r="G347" s="82"/>
      <c r="H347" s="82"/>
      <c r="I347" s="83"/>
      <c r="J347" s="84"/>
      <c r="K347" s="82"/>
      <c r="L347" s="83"/>
      <c r="M347" s="84"/>
      <c r="N347" s="85"/>
      <c r="O347" s="82"/>
      <c r="P347" s="82"/>
      <c r="Q347" s="82"/>
      <c r="R347" s="82"/>
      <c r="T347" s="7" t="str">
        <f t="shared" si="64"/>
        <v xml:space="preserve"> </v>
      </c>
      <c r="U347">
        <f t="shared" si="66"/>
        <v>0</v>
      </c>
      <c r="V347">
        <f t="shared" si="67"/>
        <v>0</v>
      </c>
      <c r="W347">
        <f t="shared" si="68"/>
        <v>0</v>
      </c>
      <c r="X347">
        <f t="shared" si="69"/>
        <v>0</v>
      </c>
      <c r="Y347">
        <f t="shared" si="70"/>
        <v>0</v>
      </c>
      <c r="Z347">
        <f t="shared" si="71"/>
        <v>0</v>
      </c>
      <c r="AA347">
        <f t="shared" si="72"/>
        <v>0</v>
      </c>
      <c r="AB347" s="5">
        <f t="shared" si="73"/>
        <v>0</v>
      </c>
      <c r="AC347" s="5">
        <f t="shared" si="65"/>
        <v>0</v>
      </c>
      <c r="AD347" s="5">
        <f t="shared" si="74"/>
        <v>0</v>
      </c>
    </row>
    <row r="348" spans="1:30" x14ac:dyDescent="0.25">
      <c r="A348" s="81"/>
      <c r="B348" s="82"/>
      <c r="C348" s="82"/>
      <c r="D348" s="81"/>
      <c r="E348" s="82"/>
      <c r="F348" s="82"/>
      <c r="G348" s="82"/>
      <c r="H348" s="82"/>
      <c r="I348" s="83"/>
      <c r="J348" s="84"/>
      <c r="K348" s="82"/>
      <c r="L348" s="83"/>
      <c r="M348" s="84"/>
      <c r="N348" s="85"/>
      <c r="O348" s="82"/>
      <c r="P348" s="82"/>
      <c r="Q348" s="82"/>
      <c r="R348" s="82"/>
      <c r="T348" s="7" t="str">
        <f t="shared" si="64"/>
        <v xml:space="preserve"> </v>
      </c>
      <c r="U348">
        <f t="shared" si="66"/>
        <v>0</v>
      </c>
      <c r="V348">
        <f t="shared" si="67"/>
        <v>0</v>
      </c>
      <c r="W348">
        <f t="shared" si="68"/>
        <v>0</v>
      </c>
      <c r="X348">
        <f t="shared" si="69"/>
        <v>0</v>
      </c>
      <c r="Y348">
        <f t="shared" si="70"/>
        <v>0</v>
      </c>
      <c r="Z348">
        <f t="shared" si="71"/>
        <v>0</v>
      </c>
      <c r="AA348">
        <f t="shared" si="72"/>
        <v>0</v>
      </c>
      <c r="AB348" s="5">
        <f t="shared" si="73"/>
        <v>0</v>
      </c>
      <c r="AC348" s="5">
        <f t="shared" si="65"/>
        <v>0</v>
      </c>
      <c r="AD348" s="5">
        <f t="shared" si="74"/>
        <v>0</v>
      </c>
    </row>
    <row r="349" spans="1:30" x14ac:dyDescent="0.25">
      <c r="A349" s="81"/>
      <c r="B349" s="82"/>
      <c r="C349" s="82"/>
      <c r="D349" s="81"/>
      <c r="E349" s="82"/>
      <c r="F349" s="82"/>
      <c r="G349" s="82"/>
      <c r="H349" s="82"/>
      <c r="I349" s="83"/>
      <c r="J349" s="84"/>
      <c r="K349" s="82"/>
      <c r="L349" s="83"/>
      <c r="M349" s="84"/>
      <c r="N349" s="85"/>
      <c r="O349" s="82"/>
      <c r="P349" s="82"/>
      <c r="Q349" s="82"/>
      <c r="R349" s="82"/>
      <c r="T349" s="7" t="str">
        <f t="shared" si="64"/>
        <v xml:space="preserve"> </v>
      </c>
      <c r="U349">
        <f t="shared" si="66"/>
        <v>0</v>
      </c>
      <c r="V349">
        <f t="shared" si="67"/>
        <v>0</v>
      </c>
      <c r="W349">
        <f t="shared" si="68"/>
        <v>0</v>
      </c>
      <c r="X349">
        <f t="shared" si="69"/>
        <v>0</v>
      </c>
      <c r="Y349">
        <f t="shared" si="70"/>
        <v>0</v>
      </c>
      <c r="Z349">
        <f t="shared" si="71"/>
        <v>0</v>
      </c>
      <c r="AA349">
        <f t="shared" si="72"/>
        <v>0</v>
      </c>
      <c r="AB349" s="5">
        <f t="shared" si="73"/>
        <v>0</v>
      </c>
      <c r="AC349" s="5">
        <f t="shared" si="65"/>
        <v>0</v>
      </c>
      <c r="AD349" s="5">
        <f t="shared" si="74"/>
        <v>0</v>
      </c>
    </row>
    <row r="350" spans="1:30" x14ac:dyDescent="0.25">
      <c r="A350" s="81"/>
      <c r="B350" s="82"/>
      <c r="C350" s="82"/>
      <c r="D350" s="81"/>
      <c r="E350" s="82"/>
      <c r="F350" s="82"/>
      <c r="G350" s="82"/>
      <c r="H350" s="82"/>
      <c r="I350" s="83"/>
      <c r="J350" s="84"/>
      <c r="K350" s="82"/>
      <c r="L350" s="83"/>
      <c r="M350" s="84"/>
      <c r="N350" s="85"/>
      <c r="O350" s="82"/>
      <c r="P350" s="82"/>
      <c r="Q350" s="82"/>
      <c r="R350" s="82"/>
      <c r="T350" s="7" t="str">
        <f t="shared" si="64"/>
        <v xml:space="preserve"> </v>
      </c>
      <c r="U350">
        <f t="shared" si="66"/>
        <v>0</v>
      </c>
      <c r="V350">
        <f t="shared" si="67"/>
        <v>0</v>
      </c>
      <c r="W350">
        <f t="shared" si="68"/>
        <v>0</v>
      </c>
      <c r="X350">
        <f t="shared" si="69"/>
        <v>0</v>
      </c>
      <c r="Y350">
        <f t="shared" si="70"/>
        <v>0</v>
      </c>
      <c r="Z350">
        <f t="shared" si="71"/>
        <v>0</v>
      </c>
      <c r="AA350">
        <f t="shared" si="72"/>
        <v>0</v>
      </c>
      <c r="AB350" s="5">
        <f t="shared" si="73"/>
        <v>0</v>
      </c>
      <c r="AC350" s="5">
        <f t="shared" si="65"/>
        <v>0</v>
      </c>
      <c r="AD350" s="5">
        <f t="shared" si="74"/>
        <v>0</v>
      </c>
    </row>
    <row r="351" spans="1:30" x14ac:dyDescent="0.25">
      <c r="A351" s="81"/>
      <c r="B351" s="82"/>
      <c r="C351" s="82"/>
      <c r="D351" s="81"/>
      <c r="E351" s="82"/>
      <c r="F351" s="82"/>
      <c r="G351" s="82"/>
      <c r="H351" s="82"/>
      <c r="I351" s="83"/>
      <c r="J351" s="84"/>
      <c r="K351" s="82"/>
      <c r="L351" s="83"/>
      <c r="M351" s="84"/>
      <c r="N351" s="85"/>
      <c r="O351" s="82"/>
      <c r="P351" s="82"/>
      <c r="Q351" s="82"/>
      <c r="R351" s="82"/>
      <c r="T351" s="7" t="str">
        <f t="shared" si="64"/>
        <v xml:space="preserve"> </v>
      </c>
      <c r="U351">
        <f t="shared" si="66"/>
        <v>0</v>
      </c>
      <c r="V351">
        <f t="shared" si="67"/>
        <v>0</v>
      </c>
      <c r="W351">
        <f t="shared" si="68"/>
        <v>0</v>
      </c>
      <c r="X351">
        <f t="shared" si="69"/>
        <v>0</v>
      </c>
      <c r="Y351">
        <f t="shared" si="70"/>
        <v>0</v>
      </c>
      <c r="Z351">
        <f t="shared" si="71"/>
        <v>0</v>
      </c>
      <c r="AA351">
        <f t="shared" si="72"/>
        <v>0</v>
      </c>
      <c r="AB351" s="5">
        <f t="shared" si="73"/>
        <v>0</v>
      </c>
      <c r="AC351" s="5">
        <f t="shared" si="65"/>
        <v>0</v>
      </c>
      <c r="AD351" s="5">
        <f t="shared" si="74"/>
        <v>0</v>
      </c>
    </row>
    <row r="352" spans="1:30" x14ac:dyDescent="0.25">
      <c r="A352" s="81"/>
      <c r="B352" s="82"/>
      <c r="C352" s="82"/>
      <c r="D352" s="81"/>
      <c r="E352" s="82"/>
      <c r="F352" s="82"/>
      <c r="G352" s="82"/>
      <c r="H352" s="82"/>
      <c r="I352" s="83"/>
      <c r="J352" s="84"/>
      <c r="K352" s="82"/>
      <c r="L352" s="83"/>
      <c r="M352" s="84"/>
      <c r="N352" s="85"/>
      <c r="O352" s="82"/>
      <c r="P352" s="82"/>
      <c r="Q352" s="82"/>
      <c r="R352" s="82"/>
      <c r="T352" s="7" t="str">
        <f t="shared" si="64"/>
        <v xml:space="preserve"> </v>
      </c>
      <c r="U352">
        <f t="shared" si="66"/>
        <v>0</v>
      </c>
      <c r="V352">
        <f t="shared" si="67"/>
        <v>0</v>
      </c>
      <c r="W352">
        <f t="shared" si="68"/>
        <v>0</v>
      </c>
      <c r="X352">
        <f t="shared" si="69"/>
        <v>0</v>
      </c>
      <c r="Y352">
        <f t="shared" si="70"/>
        <v>0</v>
      </c>
      <c r="Z352">
        <f t="shared" si="71"/>
        <v>0</v>
      </c>
      <c r="AA352">
        <f t="shared" si="72"/>
        <v>0</v>
      </c>
      <c r="AB352" s="5">
        <f t="shared" si="73"/>
        <v>0</v>
      </c>
      <c r="AC352" s="5">
        <f t="shared" si="65"/>
        <v>0</v>
      </c>
      <c r="AD352" s="5">
        <f t="shared" si="74"/>
        <v>0</v>
      </c>
    </row>
    <row r="353" spans="1:30" x14ac:dyDescent="0.25">
      <c r="A353" s="81"/>
      <c r="B353" s="82"/>
      <c r="C353" s="82"/>
      <c r="D353" s="81"/>
      <c r="E353" s="82"/>
      <c r="F353" s="82"/>
      <c r="G353" s="82"/>
      <c r="H353" s="82"/>
      <c r="I353" s="83"/>
      <c r="J353" s="84"/>
      <c r="K353" s="82"/>
      <c r="L353" s="83"/>
      <c r="M353" s="84"/>
      <c r="N353" s="85"/>
      <c r="O353" s="82"/>
      <c r="P353" s="82"/>
      <c r="Q353" s="82"/>
      <c r="R353" s="82"/>
      <c r="T353" s="7" t="str">
        <f t="shared" si="64"/>
        <v xml:space="preserve"> </v>
      </c>
      <c r="U353">
        <f t="shared" si="66"/>
        <v>0</v>
      </c>
      <c r="V353">
        <f t="shared" si="67"/>
        <v>0</v>
      </c>
      <c r="W353">
        <f t="shared" si="68"/>
        <v>0</v>
      </c>
      <c r="X353">
        <f t="shared" si="69"/>
        <v>0</v>
      </c>
      <c r="Y353">
        <f t="shared" si="70"/>
        <v>0</v>
      </c>
      <c r="Z353">
        <f t="shared" si="71"/>
        <v>0</v>
      </c>
      <c r="AA353">
        <f t="shared" si="72"/>
        <v>0</v>
      </c>
      <c r="AB353" s="5">
        <f t="shared" si="73"/>
        <v>0</v>
      </c>
      <c r="AC353" s="5">
        <f t="shared" si="65"/>
        <v>0</v>
      </c>
      <c r="AD353" s="5">
        <f t="shared" si="74"/>
        <v>0</v>
      </c>
    </row>
    <row r="354" spans="1:30" x14ac:dyDescent="0.25">
      <c r="A354" s="81"/>
      <c r="B354" s="82"/>
      <c r="C354" s="82"/>
      <c r="D354" s="81"/>
      <c r="E354" s="82"/>
      <c r="F354" s="82"/>
      <c r="G354" s="82"/>
      <c r="H354" s="82"/>
      <c r="I354" s="83"/>
      <c r="J354" s="84"/>
      <c r="K354" s="82"/>
      <c r="L354" s="83"/>
      <c r="M354" s="84"/>
      <c r="N354" s="85"/>
      <c r="O354" s="82"/>
      <c r="P354" s="82"/>
      <c r="Q354" s="82"/>
      <c r="R354" s="82"/>
      <c r="T354" s="7" t="str">
        <f t="shared" si="64"/>
        <v xml:space="preserve"> </v>
      </c>
      <c r="U354">
        <f t="shared" si="66"/>
        <v>0</v>
      </c>
      <c r="V354">
        <f t="shared" si="67"/>
        <v>0</v>
      </c>
      <c r="W354">
        <f t="shared" si="68"/>
        <v>0</v>
      </c>
      <c r="X354">
        <f t="shared" si="69"/>
        <v>0</v>
      </c>
      <c r="Y354">
        <f t="shared" si="70"/>
        <v>0</v>
      </c>
      <c r="Z354">
        <f t="shared" si="71"/>
        <v>0</v>
      </c>
      <c r="AA354">
        <f t="shared" si="72"/>
        <v>0</v>
      </c>
      <c r="AB354" s="5">
        <f t="shared" si="73"/>
        <v>0</v>
      </c>
      <c r="AC354" s="5">
        <f t="shared" si="65"/>
        <v>0</v>
      </c>
      <c r="AD354" s="5">
        <f t="shared" si="74"/>
        <v>0</v>
      </c>
    </row>
    <row r="355" spans="1:30" x14ac:dyDescent="0.25">
      <c r="A355" s="81"/>
      <c r="B355" s="82"/>
      <c r="C355" s="82"/>
      <c r="D355" s="81"/>
      <c r="E355" s="82"/>
      <c r="F355" s="82"/>
      <c r="G355" s="82"/>
      <c r="H355" s="82"/>
      <c r="I355" s="83"/>
      <c r="J355" s="84"/>
      <c r="K355" s="82"/>
      <c r="L355" s="83"/>
      <c r="M355" s="84"/>
      <c r="N355" s="85"/>
      <c r="O355" s="82"/>
      <c r="P355" s="82"/>
      <c r="Q355" s="82"/>
      <c r="R355" s="82"/>
      <c r="T355" s="7" t="str">
        <f t="shared" si="64"/>
        <v xml:space="preserve"> </v>
      </c>
      <c r="U355">
        <f t="shared" si="66"/>
        <v>0</v>
      </c>
      <c r="V355">
        <f t="shared" si="67"/>
        <v>0</v>
      </c>
      <c r="W355">
        <f t="shared" si="68"/>
        <v>0</v>
      </c>
      <c r="X355">
        <f t="shared" si="69"/>
        <v>0</v>
      </c>
      <c r="Y355">
        <f t="shared" si="70"/>
        <v>0</v>
      </c>
      <c r="Z355">
        <f t="shared" si="71"/>
        <v>0</v>
      </c>
      <c r="AA355">
        <f t="shared" si="72"/>
        <v>0</v>
      </c>
      <c r="AB355" s="5">
        <f t="shared" si="73"/>
        <v>0</v>
      </c>
      <c r="AC355" s="5">
        <f t="shared" si="65"/>
        <v>0</v>
      </c>
      <c r="AD355" s="5">
        <f t="shared" si="74"/>
        <v>0</v>
      </c>
    </row>
    <row r="356" spans="1:30" x14ac:dyDescent="0.25">
      <c r="A356" s="81"/>
      <c r="B356" s="82"/>
      <c r="C356" s="82"/>
      <c r="D356" s="81"/>
      <c r="E356" s="82"/>
      <c r="F356" s="82"/>
      <c r="G356" s="82"/>
      <c r="H356" s="82"/>
      <c r="I356" s="83"/>
      <c r="J356" s="84"/>
      <c r="K356" s="82"/>
      <c r="L356" s="83"/>
      <c r="M356" s="84"/>
      <c r="N356" s="85"/>
      <c r="O356" s="82"/>
      <c r="P356" s="82"/>
      <c r="Q356" s="82"/>
      <c r="R356" s="82"/>
      <c r="T356" s="7" t="str">
        <f t="shared" si="64"/>
        <v xml:space="preserve"> </v>
      </c>
      <c r="U356">
        <f t="shared" si="66"/>
        <v>0</v>
      </c>
      <c r="V356">
        <f t="shared" si="67"/>
        <v>0</v>
      </c>
      <c r="W356">
        <f t="shared" si="68"/>
        <v>0</v>
      </c>
      <c r="X356">
        <f t="shared" si="69"/>
        <v>0</v>
      </c>
      <c r="Y356">
        <f t="shared" si="70"/>
        <v>0</v>
      </c>
      <c r="Z356">
        <f t="shared" si="71"/>
        <v>0</v>
      </c>
      <c r="AA356">
        <f t="shared" si="72"/>
        <v>0</v>
      </c>
      <c r="AB356" s="5">
        <f t="shared" si="73"/>
        <v>0</v>
      </c>
      <c r="AC356" s="5">
        <f t="shared" si="65"/>
        <v>0</v>
      </c>
      <c r="AD356" s="5">
        <f t="shared" si="74"/>
        <v>0</v>
      </c>
    </row>
    <row r="357" spans="1:30" x14ac:dyDescent="0.25">
      <c r="A357" s="81"/>
      <c r="B357" s="82"/>
      <c r="C357" s="82"/>
      <c r="D357" s="81"/>
      <c r="E357" s="82"/>
      <c r="F357" s="82"/>
      <c r="G357" s="82"/>
      <c r="H357" s="82"/>
      <c r="I357" s="83"/>
      <c r="J357" s="84"/>
      <c r="K357" s="82"/>
      <c r="L357" s="83"/>
      <c r="M357" s="84"/>
      <c r="N357" s="85"/>
      <c r="O357" s="82"/>
      <c r="P357" s="82"/>
      <c r="Q357" s="82"/>
      <c r="R357" s="82"/>
      <c r="T357" s="7" t="str">
        <f t="shared" si="64"/>
        <v xml:space="preserve"> </v>
      </c>
      <c r="U357">
        <f t="shared" si="66"/>
        <v>0</v>
      </c>
      <c r="V357">
        <f t="shared" si="67"/>
        <v>0</v>
      </c>
      <c r="W357">
        <f t="shared" si="68"/>
        <v>0</v>
      </c>
      <c r="X357">
        <f t="shared" si="69"/>
        <v>0</v>
      </c>
      <c r="Y357">
        <f t="shared" si="70"/>
        <v>0</v>
      </c>
      <c r="Z357">
        <f t="shared" si="71"/>
        <v>0</v>
      </c>
      <c r="AA357">
        <f t="shared" si="72"/>
        <v>0</v>
      </c>
      <c r="AB357" s="5">
        <f t="shared" si="73"/>
        <v>0</v>
      </c>
      <c r="AC357" s="5">
        <f t="shared" si="65"/>
        <v>0</v>
      </c>
      <c r="AD357" s="5">
        <f t="shared" si="74"/>
        <v>0</v>
      </c>
    </row>
    <row r="358" spans="1:30" x14ac:dyDescent="0.25">
      <c r="A358" s="81"/>
      <c r="B358" s="82"/>
      <c r="C358" s="82"/>
      <c r="D358" s="81"/>
      <c r="E358" s="82"/>
      <c r="F358" s="82"/>
      <c r="G358" s="82"/>
      <c r="H358" s="82"/>
      <c r="I358" s="83"/>
      <c r="J358" s="84"/>
      <c r="K358" s="82"/>
      <c r="L358" s="83"/>
      <c r="M358" s="84"/>
      <c r="N358" s="85"/>
      <c r="O358" s="82"/>
      <c r="P358" s="82"/>
      <c r="Q358" s="82"/>
      <c r="R358" s="82"/>
      <c r="T358" s="7" t="str">
        <f t="shared" si="64"/>
        <v xml:space="preserve"> </v>
      </c>
      <c r="U358">
        <f t="shared" si="66"/>
        <v>0</v>
      </c>
      <c r="V358">
        <f t="shared" si="67"/>
        <v>0</v>
      </c>
      <c r="W358">
        <f t="shared" si="68"/>
        <v>0</v>
      </c>
      <c r="X358">
        <f t="shared" si="69"/>
        <v>0</v>
      </c>
      <c r="Y358">
        <f t="shared" si="70"/>
        <v>0</v>
      </c>
      <c r="Z358">
        <f t="shared" si="71"/>
        <v>0</v>
      </c>
      <c r="AA358">
        <f t="shared" si="72"/>
        <v>0</v>
      </c>
      <c r="AB358" s="5">
        <f t="shared" si="73"/>
        <v>0</v>
      </c>
      <c r="AC358" s="5">
        <f t="shared" si="65"/>
        <v>0</v>
      </c>
      <c r="AD358" s="5">
        <f t="shared" si="74"/>
        <v>0</v>
      </c>
    </row>
    <row r="359" spans="1:30" x14ac:dyDescent="0.25">
      <c r="A359" s="81"/>
      <c r="B359" s="82"/>
      <c r="C359" s="82"/>
      <c r="D359" s="81"/>
      <c r="E359" s="82"/>
      <c r="F359" s="82"/>
      <c r="G359" s="82"/>
      <c r="H359" s="82"/>
      <c r="I359" s="83"/>
      <c r="J359" s="84"/>
      <c r="K359" s="82"/>
      <c r="L359" s="83"/>
      <c r="M359" s="84"/>
      <c r="N359" s="85"/>
      <c r="O359" s="82"/>
      <c r="P359" s="82"/>
      <c r="Q359" s="82"/>
      <c r="R359" s="82"/>
      <c r="T359" s="7" t="str">
        <f t="shared" si="64"/>
        <v xml:space="preserve"> </v>
      </c>
      <c r="U359">
        <f t="shared" si="66"/>
        <v>0</v>
      </c>
      <c r="V359">
        <f t="shared" si="67"/>
        <v>0</v>
      </c>
      <c r="W359">
        <f t="shared" si="68"/>
        <v>0</v>
      </c>
      <c r="X359">
        <f t="shared" si="69"/>
        <v>0</v>
      </c>
      <c r="Y359">
        <f t="shared" si="70"/>
        <v>0</v>
      </c>
      <c r="Z359">
        <f t="shared" si="71"/>
        <v>0</v>
      </c>
      <c r="AA359">
        <f t="shared" si="72"/>
        <v>0</v>
      </c>
      <c r="AB359" s="5">
        <f t="shared" si="73"/>
        <v>0</v>
      </c>
      <c r="AC359" s="5">
        <f t="shared" si="65"/>
        <v>0</v>
      </c>
      <c r="AD359" s="5">
        <f t="shared" si="74"/>
        <v>0</v>
      </c>
    </row>
    <row r="360" spans="1:30" x14ac:dyDescent="0.25">
      <c r="A360" s="81"/>
      <c r="B360" s="82"/>
      <c r="C360" s="82"/>
      <c r="D360" s="81"/>
      <c r="E360" s="82"/>
      <c r="F360" s="82"/>
      <c r="G360" s="82"/>
      <c r="H360" s="82"/>
      <c r="I360" s="83"/>
      <c r="J360" s="84"/>
      <c r="K360" s="82"/>
      <c r="L360" s="83"/>
      <c r="M360" s="84"/>
      <c r="N360" s="85"/>
      <c r="O360" s="82"/>
      <c r="P360" s="82"/>
      <c r="Q360" s="82"/>
      <c r="R360" s="82"/>
      <c r="T360" s="7" t="str">
        <f t="shared" si="64"/>
        <v xml:space="preserve"> </v>
      </c>
      <c r="U360">
        <f t="shared" si="66"/>
        <v>0</v>
      </c>
      <c r="V360">
        <f t="shared" si="67"/>
        <v>0</v>
      </c>
      <c r="W360">
        <f t="shared" si="68"/>
        <v>0</v>
      </c>
      <c r="X360">
        <f t="shared" si="69"/>
        <v>0</v>
      </c>
      <c r="Y360">
        <f t="shared" si="70"/>
        <v>0</v>
      </c>
      <c r="Z360">
        <f t="shared" si="71"/>
        <v>0</v>
      </c>
      <c r="AA360">
        <f t="shared" si="72"/>
        <v>0</v>
      </c>
      <c r="AB360" s="5">
        <f t="shared" si="73"/>
        <v>0</v>
      </c>
      <c r="AC360" s="5">
        <f t="shared" si="65"/>
        <v>0</v>
      </c>
      <c r="AD360" s="5">
        <f t="shared" si="74"/>
        <v>0</v>
      </c>
    </row>
    <row r="361" spans="1:30" x14ac:dyDescent="0.25">
      <c r="A361" s="81"/>
      <c r="B361" s="82"/>
      <c r="C361" s="82"/>
      <c r="D361" s="81"/>
      <c r="E361" s="82"/>
      <c r="F361" s="82"/>
      <c r="G361" s="82"/>
      <c r="H361" s="82"/>
      <c r="I361" s="83"/>
      <c r="J361" s="84"/>
      <c r="K361" s="82"/>
      <c r="L361" s="83"/>
      <c r="M361" s="84"/>
      <c r="N361" s="85"/>
      <c r="O361" s="82"/>
      <c r="P361" s="82"/>
      <c r="Q361" s="82"/>
      <c r="R361" s="82"/>
      <c r="T361" s="7" t="str">
        <f t="shared" si="64"/>
        <v xml:space="preserve"> </v>
      </c>
      <c r="U361">
        <f t="shared" si="66"/>
        <v>0</v>
      </c>
      <c r="V361">
        <f t="shared" si="67"/>
        <v>0</v>
      </c>
      <c r="W361">
        <f t="shared" si="68"/>
        <v>0</v>
      </c>
      <c r="X361">
        <f t="shared" si="69"/>
        <v>0</v>
      </c>
      <c r="Y361">
        <f t="shared" si="70"/>
        <v>0</v>
      </c>
      <c r="Z361">
        <f t="shared" si="71"/>
        <v>0</v>
      </c>
      <c r="AA361">
        <f t="shared" si="72"/>
        <v>0</v>
      </c>
      <c r="AB361" s="5">
        <f t="shared" si="73"/>
        <v>0</v>
      </c>
      <c r="AC361" s="5">
        <f t="shared" si="65"/>
        <v>0</v>
      </c>
      <c r="AD361" s="5">
        <f t="shared" si="74"/>
        <v>0</v>
      </c>
    </row>
    <row r="362" spans="1:30" x14ac:dyDescent="0.25">
      <c r="A362" s="81"/>
      <c r="B362" s="82"/>
      <c r="C362" s="82"/>
      <c r="D362" s="81"/>
      <c r="E362" s="82"/>
      <c r="F362" s="82"/>
      <c r="G362" s="82"/>
      <c r="H362" s="82"/>
      <c r="I362" s="83"/>
      <c r="J362" s="84"/>
      <c r="K362" s="82"/>
      <c r="L362" s="83"/>
      <c r="M362" s="84"/>
      <c r="N362" s="85"/>
      <c r="O362" s="82"/>
      <c r="P362" s="82"/>
      <c r="Q362" s="82"/>
      <c r="R362" s="82"/>
      <c r="T362" s="7" t="str">
        <f t="shared" si="64"/>
        <v xml:space="preserve"> </v>
      </c>
      <c r="U362">
        <f t="shared" si="66"/>
        <v>0</v>
      </c>
      <c r="V362">
        <f t="shared" si="67"/>
        <v>0</v>
      </c>
      <c r="W362">
        <f t="shared" si="68"/>
        <v>0</v>
      </c>
      <c r="X362">
        <f t="shared" si="69"/>
        <v>0</v>
      </c>
      <c r="Y362">
        <f t="shared" si="70"/>
        <v>0</v>
      </c>
      <c r="Z362">
        <f t="shared" si="71"/>
        <v>0</v>
      </c>
      <c r="AA362">
        <f t="shared" si="72"/>
        <v>0</v>
      </c>
      <c r="AB362" s="5">
        <f t="shared" si="73"/>
        <v>0</v>
      </c>
      <c r="AC362" s="5">
        <f t="shared" si="65"/>
        <v>0</v>
      </c>
      <c r="AD362" s="5">
        <f t="shared" si="74"/>
        <v>0</v>
      </c>
    </row>
    <row r="363" spans="1:30" x14ac:dyDescent="0.25">
      <c r="A363" s="81"/>
      <c r="B363" s="82"/>
      <c r="C363" s="82"/>
      <c r="D363" s="81"/>
      <c r="E363" s="82"/>
      <c r="F363" s="82"/>
      <c r="G363" s="82"/>
      <c r="H363" s="82"/>
      <c r="I363" s="83"/>
      <c r="J363" s="84"/>
      <c r="K363" s="82"/>
      <c r="L363" s="83"/>
      <c r="M363" s="84"/>
      <c r="N363" s="85"/>
      <c r="O363" s="82"/>
      <c r="P363" s="82"/>
      <c r="Q363" s="82"/>
      <c r="R363" s="82"/>
      <c r="T363" s="7" t="str">
        <f t="shared" si="64"/>
        <v xml:space="preserve"> </v>
      </c>
      <c r="U363">
        <f t="shared" si="66"/>
        <v>0</v>
      </c>
      <c r="V363">
        <f t="shared" si="67"/>
        <v>0</v>
      </c>
      <c r="W363">
        <f t="shared" si="68"/>
        <v>0</v>
      </c>
      <c r="X363">
        <f t="shared" si="69"/>
        <v>0</v>
      </c>
      <c r="Y363">
        <f t="shared" si="70"/>
        <v>0</v>
      </c>
      <c r="Z363">
        <f t="shared" si="71"/>
        <v>0</v>
      </c>
      <c r="AA363">
        <f t="shared" si="72"/>
        <v>0</v>
      </c>
      <c r="AB363" s="5">
        <f t="shared" si="73"/>
        <v>0</v>
      </c>
      <c r="AC363" s="5">
        <f t="shared" si="65"/>
        <v>0</v>
      </c>
      <c r="AD363" s="5">
        <f t="shared" si="74"/>
        <v>0</v>
      </c>
    </row>
    <row r="364" spans="1:30" x14ac:dyDescent="0.25">
      <c r="A364" s="81"/>
      <c r="B364" s="82"/>
      <c r="C364" s="82"/>
      <c r="D364" s="81"/>
      <c r="E364" s="82"/>
      <c r="F364" s="82"/>
      <c r="G364" s="82"/>
      <c r="H364" s="82"/>
      <c r="I364" s="83"/>
      <c r="J364" s="84"/>
      <c r="K364" s="82"/>
      <c r="L364" s="83"/>
      <c r="M364" s="84"/>
      <c r="N364" s="85"/>
      <c r="O364" s="82"/>
      <c r="P364" s="82"/>
      <c r="Q364" s="82"/>
      <c r="R364" s="82"/>
      <c r="T364" s="7" t="str">
        <f t="shared" si="64"/>
        <v xml:space="preserve"> </v>
      </c>
      <c r="U364">
        <f t="shared" si="66"/>
        <v>0</v>
      </c>
      <c r="V364">
        <f t="shared" si="67"/>
        <v>0</v>
      </c>
      <c r="W364">
        <f t="shared" si="68"/>
        <v>0</v>
      </c>
      <c r="X364">
        <f t="shared" si="69"/>
        <v>0</v>
      </c>
      <c r="Y364">
        <f t="shared" si="70"/>
        <v>0</v>
      </c>
      <c r="Z364">
        <f t="shared" si="71"/>
        <v>0</v>
      </c>
      <c r="AA364">
        <f t="shared" si="72"/>
        <v>0</v>
      </c>
      <c r="AB364" s="5">
        <f t="shared" si="73"/>
        <v>0</v>
      </c>
      <c r="AC364" s="5">
        <f t="shared" si="65"/>
        <v>0</v>
      </c>
      <c r="AD364" s="5">
        <f t="shared" si="74"/>
        <v>0</v>
      </c>
    </row>
    <row r="365" spans="1:30" x14ac:dyDescent="0.25">
      <c r="A365" s="81"/>
      <c r="B365" s="82"/>
      <c r="C365" s="82"/>
      <c r="D365" s="81"/>
      <c r="E365" s="82"/>
      <c r="F365" s="82"/>
      <c r="G365" s="82"/>
      <c r="H365" s="82"/>
      <c r="I365" s="83"/>
      <c r="J365" s="84"/>
      <c r="K365" s="82"/>
      <c r="L365" s="83"/>
      <c r="M365" s="84"/>
      <c r="N365" s="85"/>
      <c r="O365" s="82"/>
      <c r="P365" s="82"/>
      <c r="Q365" s="82"/>
      <c r="R365" s="82"/>
      <c r="T365" s="7" t="str">
        <f t="shared" si="64"/>
        <v xml:space="preserve"> </v>
      </c>
      <c r="U365">
        <f t="shared" si="66"/>
        <v>0</v>
      </c>
      <c r="V365">
        <f t="shared" si="67"/>
        <v>0</v>
      </c>
      <c r="W365">
        <f t="shared" si="68"/>
        <v>0</v>
      </c>
      <c r="X365">
        <f t="shared" si="69"/>
        <v>0</v>
      </c>
      <c r="Y365">
        <f t="shared" si="70"/>
        <v>0</v>
      </c>
      <c r="Z365">
        <f t="shared" si="71"/>
        <v>0</v>
      </c>
      <c r="AA365">
        <f t="shared" si="72"/>
        <v>0</v>
      </c>
      <c r="AB365" s="5">
        <f t="shared" si="73"/>
        <v>0</v>
      </c>
      <c r="AC365" s="5">
        <f t="shared" si="65"/>
        <v>0</v>
      </c>
      <c r="AD365" s="5">
        <f t="shared" si="74"/>
        <v>0</v>
      </c>
    </row>
    <row r="366" spans="1:30" x14ac:dyDescent="0.25">
      <c r="A366" s="81"/>
      <c r="B366" s="82"/>
      <c r="C366" s="82"/>
      <c r="D366" s="81"/>
      <c r="E366" s="82"/>
      <c r="F366" s="82"/>
      <c r="G366" s="82"/>
      <c r="H366" s="82"/>
      <c r="I366" s="83"/>
      <c r="J366" s="84"/>
      <c r="K366" s="82"/>
      <c r="L366" s="83"/>
      <c r="M366" s="84"/>
      <c r="N366" s="85"/>
      <c r="O366" s="82"/>
      <c r="P366" s="82"/>
      <c r="Q366" s="82"/>
      <c r="R366" s="82"/>
      <c r="T366" s="7" t="str">
        <f t="shared" si="64"/>
        <v xml:space="preserve"> </v>
      </c>
      <c r="U366">
        <f t="shared" si="66"/>
        <v>0</v>
      </c>
      <c r="V366">
        <f t="shared" si="67"/>
        <v>0</v>
      </c>
      <c r="W366">
        <f t="shared" si="68"/>
        <v>0</v>
      </c>
      <c r="X366">
        <f t="shared" si="69"/>
        <v>0</v>
      </c>
      <c r="Y366">
        <f t="shared" si="70"/>
        <v>0</v>
      </c>
      <c r="Z366">
        <f t="shared" si="71"/>
        <v>0</v>
      </c>
      <c r="AA366">
        <f t="shared" si="72"/>
        <v>0</v>
      </c>
      <c r="AB366" s="5">
        <f t="shared" si="73"/>
        <v>0</v>
      </c>
      <c r="AC366" s="5">
        <f t="shared" si="65"/>
        <v>0</v>
      </c>
      <c r="AD366" s="5">
        <f t="shared" si="74"/>
        <v>0</v>
      </c>
    </row>
    <row r="367" spans="1:30" x14ac:dyDescent="0.25">
      <c r="A367" s="81"/>
      <c r="B367" s="82"/>
      <c r="C367" s="82"/>
      <c r="D367" s="81"/>
      <c r="E367" s="82"/>
      <c r="F367" s="82"/>
      <c r="G367" s="82"/>
      <c r="H367" s="82"/>
      <c r="I367" s="83"/>
      <c r="J367" s="84"/>
      <c r="K367" s="82"/>
      <c r="L367" s="83"/>
      <c r="M367" s="84"/>
      <c r="N367" s="85"/>
      <c r="O367" s="82"/>
      <c r="P367" s="82"/>
      <c r="Q367" s="82"/>
      <c r="R367" s="82"/>
      <c r="T367" s="7" t="str">
        <f t="shared" si="64"/>
        <v xml:space="preserve"> </v>
      </c>
      <c r="U367">
        <f t="shared" si="66"/>
        <v>0</v>
      </c>
      <c r="V367">
        <f t="shared" si="67"/>
        <v>0</v>
      </c>
      <c r="W367">
        <f t="shared" si="68"/>
        <v>0</v>
      </c>
      <c r="X367">
        <f t="shared" si="69"/>
        <v>0</v>
      </c>
      <c r="Y367">
        <f t="shared" si="70"/>
        <v>0</v>
      </c>
      <c r="Z367">
        <f t="shared" si="71"/>
        <v>0</v>
      </c>
      <c r="AA367">
        <f t="shared" si="72"/>
        <v>0</v>
      </c>
      <c r="AB367" s="5">
        <f t="shared" si="73"/>
        <v>0</v>
      </c>
      <c r="AC367" s="5">
        <f t="shared" si="65"/>
        <v>0</v>
      </c>
      <c r="AD367" s="5">
        <f t="shared" si="74"/>
        <v>0</v>
      </c>
    </row>
    <row r="368" spans="1:30" x14ac:dyDescent="0.25">
      <c r="A368" s="81"/>
      <c r="B368" s="82"/>
      <c r="C368" s="82"/>
      <c r="D368" s="81"/>
      <c r="E368" s="82"/>
      <c r="F368" s="82"/>
      <c r="G368" s="82"/>
      <c r="H368" s="82"/>
      <c r="I368" s="83"/>
      <c r="J368" s="84"/>
      <c r="K368" s="82"/>
      <c r="L368" s="83"/>
      <c r="M368" s="84"/>
      <c r="N368" s="85"/>
      <c r="O368" s="82"/>
      <c r="P368" s="82"/>
      <c r="Q368" s="82"/>
      <c r="R368" s="82"/>
      <c r="T368" s="7" t="str">
        <f t="shared" si="64"/>
        <v xml:space="preserve"> </v>
      </c>
      <c r="U368">
        <f t="shared" si="66"/>
        <v>0</v>
      </c>
      <c r="V368">
        <f t="shared" si="67"/>
        <v>0</v>
      </c>
      <c r="W368">
        <f t="shared" si="68"/>
        <v>0</v>
      </c>
      <c r="X368">
        <f t="shared" si="69"/>
        <v>0</v>
      </c>
      <c r="Y368">
        <f t="shared" si="70"/>
        <v>0</v>
      </c>
      <c r="Z368">
        <f t="shared" si="71"/>
        <v>0</v>
      </c>
      <c r="AA368">
        <f t="shared" si="72"/>
        <v>0</v>
      </c>
      <c r="AB368" s="5">
        <f t="shared" si="73"/>
        <v>0</v>
      </c>
      <c r="AC368" s="5">
        <f t="shared" si="65"/>
        <v>0</v>
      </c>
      <c r="AD368" s="5">
        <f t="shared" si="74"/>
        <v>0</v>
      </c>
    </row>
    <row r="369" spans="1:30" x14ac:dyDescent="0.25">
      <c r="A369" s="81"/>
      <c r="B369" s="82"/>
      <c r="C369" s="82"/>
      <c r="D369" s="81"/>
      <c r="E369" s="82"/>
      <c r="F369" s="82"/>
      <c r="G369" s="82"/>
      <c r="H369" s="82"/>
      <c r="I369" s="83"/>
      <c r="J369" s="84"/>
      <c r="K369" s="82"/>
      <c r="L369" s="83"/>
      <c r="M369" s="84"/>
      <c r="N369" s="85"/>
      <c r="O369" s="82"/>
      <c r="P369" s="82"/>
      <c r="Q369" s="82"/>
      <c r="R369" s="82"/>
      <c r="T369" s="7" t="str">
        <f t="shared" si="64"/>
        <v xml:space="preserve"> </v>
      </c>
      <c r="U369">
        <f t="shared" si="66"/>
        <v>0</v>
      </c>
      <c r="V369">
        <f t="shared" si="67"/>
        <v>0</v>
      </c>
      <c r="W369">
        <f t="shared" si="68"/>
        <v>0</v>
      </c>
      <c r="X369">
        <f t="shared" si="69"/>
        <v>0</v>
      </c>
      <c r="Y369">
        <f t="shared" si="70"/>
        <v>0</v>
      </c>
      <c r="Z369">
        <f t="shared" si="71"/>
        <v>0</v>
      </c>
      <c r="AA369">
        <f t="shared" si="72"/>
        <v>0</v>
      </c>
      <c r="AB369" s="5">
        <f t="shared" si="73"/>
        <v>0</v>
      </c>
      <c r="AC369" s="5">
        <f t="shared" si="65"/>
        <v>0</v>
      </c>
      <c r="AD369" s="5">
        <f t="shared" si="74"/>
        <v>0</v>
      </c>
    </row>
    <row r="370" spans="1:30" x14ac:dyDescent="0.25">
      <c r="A370" s="81"/>
      <c r="B370" s="82"/>
      <c r="C370" s="82"/>
      <c r="D370" s="81"/>
      <c r="E370" s="82"/>
      <c r="F370" s="82"/>
      <c r="G370" s="82"/>
      <c r="H370" s="82"/>
      <c r="I370" s="83"/>
      <c r="J370" s="84"/>
      <c r="K370" s="82"/>
      <c r="L370" s="83"/>
      <c r="M370" s="84"/>
      <c r="N370" s="85"/>
      <c r="O370" s="82"/>
      <c r="P370" s="82"/>
      <c r="Q370" s="82"/>
      <c r="R370" s="82"/>
      <c r="T370" s="7" t="str">
        <f t="shared" si="64"/>
        <v xml:space="preserve"> </v>
      </c>
      <c r="U370">
        <f t="shared" si="66"/>
        <v>0</v>
      </c>
      <c r="V370">
        <f t="shared" si="67"/>
        <v>0</v>
      </c>
      <c r="W370">
        <f t="shared" si="68"/>
        <v>0</v>
      </c>
      <c r="X370">
        <f t="shared" si="69"/>
        <v>0</v>
      </c>
      <c r="Y370">
        <f t="shared" si="70"/>
        <v>0</v>
      </c>
      <c r="Z370">
        <f t="shared" si="71"/>
        <v>0</v>
      </c>
      <c r="AA370">
        <f t="shared" si="72"/>
        <v>0</v>
      </c>
      <c r="AB370" s="5">
        <f t="shared" si="73"/>
        <v>0</v>
      </c>
      <c r="AC370" s="5">
        <f t="shared" si="65"/>
        <v>0</v>
      </c>
      <c r="AD370" s="5">
        <f t="shared" si="74"/>
        <v>0</v>
      </c>
    </row>
    <row r="371" spans="1:30" x14ac:dyDescent="0.25">
      <c r="A371" s="81"/>
      <c r="B371" s="82"/>
      <c r="C371" s="82"/>
      <c r="D371" s="81"/>
      <c r="E371" s="82"/>
      <c r="F371" s="82"/>
      <c r="G371" s="82"/>
      <c r="H371" s="82"/>
      <c r="I371" s="83"/>
      <c r="J371" s="84"/>
      <c r="K371" s="82"/>
      <c r="L371" s="83"/>
      <c r="M371" s="84"/>
      <c r="N371" s="85"/>
      <c r="O371" s="82"/>
      <c r="P371" s="82"/>
      <c r="Q371" s="82"/>
      <c r="R371" s="82"/>
      <c r="T371" s="7" t="str">
        <f t="shared" si="64"/>
        <v xml:space="preserve"> </v>
      </c>
      <c r="U371">
        <f t="shared" si="66"/>
        <v>0</v>
      </c>
      <c r="V371">
        <f t="shared" si="67"/>
        <v>0</v>
      </c>
      <c r="W371">
        <f t="shared" si="68"/>
        <v>0</v>
      </c>
      <c r="X371">
        <f t="shared" si="69"/>
        <v>0</v>
      </c>
      <c r="Y371">
        <f t="shared" si="70"/>
        <v>0</v>
      </c>
      <c r="Z371">
        <f t="shared" si="71"/>
        <v>0</v>
      </c>
      <c r="AA371">
        <f t="shared" si="72"/>
        <v>0</v>
      </c>
      <c r="AB371" s="5">
        <f t="shared" si="73"/>
        <v>0</v>
      </c>
      <c r="AC371" s="5">
        <f t="shared" si="65"/>
        <v>0</v>
      </c>
      <c r="AD371" s="5">
        <f t="shared" si="74"/>
        <v>0</v>
      </c>
    </row>
    <row r="372" spans="1:30" x14ac:dyDescent="0.25">
      <c r="A372" s="81"/>
      <c r="B372" s="82"/>
      <c r="C372" s="82"/>
      <c r="D372" s="81"/>
      <c r="E372" s="82"/>
      <c r="F372" s="82"/>
      <c r="G372" s="82"/>
      <c r="H372" s="82"/>
      <c r="I372" s="83"/>
      <c r="J372" s="84"/>
      <c r="K372" s="82"/>
      <c r="L372" s="83"/>
      <c r="M372" s="84"/>
      <c r="N372" s="85"/>
      <c r="O372" s="82"/>
      <c r="P372" s="82"/>
      <c r="Q372" s="82"/>
      <c r="R372" s="82"/>
      <c r="T372" s="7" t="str">
        <f t="shared" si="64"/>
        <v xml:space="preserve"> </v>
      </c>
      <c r="U372">
        <f t="shared" si="66"/>
        <v>0</v>
      </c>
      <c r="V372">
        <f t="shared" si="67"/>
        <v>0</v>
      </c>
      <c r="W372">
        <f t="shared" si="68"/>
        <v>0</v>
      </c>
      <c r="X372">
        <f t="shared" si="69"/>
        <v>0</v>
      </c>
      <c r="Y372">
        <f t="shared" si="70"/>
        <v>0</v>
      </c>
      <c r="Z372">
        <f t="shared" si="71"/>
        <v>0</v>
      </c>
      <c r="AA372">
        <f t="shared" si="72"/>
        <v>0</v>
      </c>
      <c r="AB372" s="5">
        <f t="shared" si="73"/>
        <v>0</v>
      </c>
      <c r="AC372" s="5">
        <f t="shared" si="65"/>
        <v>0</v>
      </c>
      <c r="AD372" s="5">
        <f t="shared" si="74"/>
        <v>0</v>
      </c>
    </row>
    <row r="373" spans="1:30" x14ac:dyDescent="0.25">
      <c r="A373" s="81"/>
      <c r="B373" s="82"/>
      <c r="C373" s="82"/>
      <c r="D373" s="81"/>
      <c r="E373" s="82"/>
      <c r="F373" s="82"/>
      <c r="G373" s="82"/>
      <c r="H373" s="82"/>
      <c r="I373" s="83"/>
      <c r="J373" s="84"/>
      <c r="K373" s="82"/>
      <c r="L373" s="83"/>
      <c r="M373" s="84"/>
      <c r="N373" s="85"/>
      <c r="O373" s="82"/>
      <c r="P373" s="82"/>
      <c r="Q373" s="82"/>
      <c r="R373" s="82"/>
      <c r="T373" s="7" t="str">
        <f t="shared" si="64"/>
        <v xml:space="preserve"> </v>
      </c>
      <c r="U373">
        <f t="shared" si="66"/>
        <v>0</v>
      </c>
      <c r="V373">
        <f t="shared" si="67"/>
        <v>0</v>
      </c>
      <c r="W373">
        <f t="shared" si="68"/>
        <v>0</v>
      </c>
      <c r="X373">
        <f t="shared" si="69"/>
        <v>0</v>
      </c>
      <c r="Y373">
        <f t="shared" si="70"/>
        <v>0</v>
      </c>
      <c r="Z373">
        <f t="shared" si="71"/>
        <v>0</v>
      </c>
      <c r="AA373">
        <f t="shared" si="72"/>
        <v>0</v>
      </c>
      <c r="AB373" s="5">
        <f t="shared" si="73"/>
        <v>0</v>
      </c>
      <c r="AC373" s="5">
        <f t="shared" si="65"/>
        <v>0</v>
      </c>
      <c r="AD373" s="5">
        <f t="shared" si="74"/>
        <v>0</v>
      </c>
    </row>
    <row r="374" spans="1:30" x14ac:dyDescent="0.25">
      <c r="A374" s="81"/>
      <c r="B374" s="82"/>
      <c r="C374" s="82"/>
      <c r="D374" s="81"/>
      <c r="E374" s="82"/>
      <c r="F374" s="82"/>
      <c r="G374" s="82"/>
      <c r="H374" s="82"/>
      <c r="I374" s="83"/>
      <c r="J374" s="84"/>
      <c r="K374" s="82"/>
      <c r="L374" s="83"/>
      <c r="M374" s="84"/>
      <c r="N374" s="85"/>
      <c r="O374" s="82"/>
      <c r="P374" s="82"/>
      <c r="Q374" s="82"/>
      <c r="R374" s="82"/>
      <c r="T374" s="7" t="str">
        <f t="shared" si="64"/>
        <v xml:space="preserve"> </v>
      </c>
      <c r="U374">
        <f t="shared" si="66"/>
        <v>0</v>
      </c>
      <c r="V374">
        <f t="shared" si="67"/>
        <v>0</v>
      </c>
      <c r="W374">
        <f t="shared" si="68"/>
        <v>0</v>
      </c>
      <c r="X374">
        <f t="shared" si="69"/>
        <v>0</v>
      </c>
      <c r="Y374">
        <f t="shared" si="70"/>
        <v>0</v>
      </c>
      <c r="Z374">
        <f t="shared" si="71"/>
        <v>0</v>
      </c>
      <c r="AA374">
        <f t="shared" si="72"/>
        <v>0</v>
      </c>
      <c r="AB374" s="5">
        <f t="shared" si="73"/>
        <v>0</v>
      </c>
      <c r="AC374" s="5">
        <f t="shared" si="65"/>
        <v>0</v>
      </c>
      <c r="AD374" s="5">
        <f t="shared" si="74"/>
        <v>0</v>
      </c>
    </row>
    <row r="375" spans="1:30" x14ac:dyDescent="0.25">
      <c r="A375" s="81"/>
      <c r="B375" s="82"/>
      <c r="C375" s="82"/>
      <c r="D375" s="81"/>
      <c r="E375" s="82"/>
      <c r="F375" s="82"/>
      <c r="G375" s="82"/>
      <c r="H375" s="82"/>
      <c r="I375" s="83"/>
      <c r="J375" s="84"/>
      <c r="K375" s="82"/>
      <c r="L375" s="83"/>
      <c r="M375" s="84"/>
      <c r="N375" s="85"/>
      <c r="O375" s="82"/>
      <c r="P375" s="82"/>
      <c r="Q375" s="82"/>
      <c r="R375" s="82"/>
      <c r="T375" s="7" t="str">
        <f t="shared" si="64"/>
        <v xml:space="preserve"> </v>
      </c>
      <c r="U375">
        <f t="shared" si="66"/>
        <v>0</v>
      </c>
      <c r="V375">
        <f t="shared" si="67"/>
        <v>0</v>
      </c>
      <c r="W375">
        <f t="shared" si="68"/>
        <v>0</v>
      </c>
      <c r="X375">
        <f t="shared" si="69"/>
        <v>0</v>
      </c>
      <c r="Y375">
        <f t="shared" si="70"/>
        <v>0</v>
      </c>
      <c r="Z375">
        <f t="shared" si="71"/>
        <v>0</v>
      </c>
      <c r="AA375">
        <f t="shared" si="72"/>
        <v>0</v>
      </c>
      <c r="AB375" s="5">
        <f t="shared" si="73"/>
        <v>0</v>
      </c>
      <c r="AC375" s="5">
        <f t="shared" si="65"/>
        <v>0</v>
      </c>
      <c r="AD375" s="5">
        <f t="shared" si="74"/>
        <v>0</v>
      </c>
    </row>
    <row r="376" spans="1:30" x14ac:dyDescent="0.25">
      <c r="A376" s="81"/>
      <c r="B376" s="82"/>
      <c r="C376" s="82"/>
      <c r="D376" s="81"/>
      <c r="E376" s="82"/>
      <c r="F376" s="82"/>
      <c r="G376" s="82"/>
      <c r="H376" s="82"/>
      <c r="I376" s="83"/>
      <c r="J376" s="84"/>
      <c r="K376" s="82"/>
      <c r="L376" s="83"/>
      <c r="M376" s="84"/>
      <c r="N376" s="85"/>
      <c r="O376" s="82"/>
      <c r="P376" s="82"/>
      <c r="Q376" s="82"/>
      <c r="R376" s="82"/>
      <c r="T376" s="7" t="str">
        <f t="shared" si="64"/>
        <v xml:space="preserve"> </v>
      </c>
      <c r="U376">
        <f t="shared" si="66"/>
        <v>0</v>
      </c>
      <c r="V376">
        <f t="shared" si="67"/>
        <v>0</v>
      </c>
      <c r="W376">
        <f t="shared" si="68"/>
        <v>0</v>
      </c>
      <c r="X376">
        <f t="shared" si="69"/>
        <v>0</v>
      </c>
      <c r="Y376">
        <f t="shared" si="70"/>
        <v>0</v>
      </c>
      <c r="Z376">
        <f t="shared" si="71"/>
        <v>0</v>
      </c>
      <c r="AA376">
        <f t="shared" si="72"/>
        <v>0</v>
      </c>
      <c r="AB376" s="5">
        <f t="shared" si="73"/>
        <v>0</v>
      </c>
      <c r="AC376" s="5">
        <f t="shared" si="65"/>
        <v>0</v>
      </c>
      <c r="AD376" s="5">
        <f t="shared" si="74"/>
        <v>0</v>
      </c>
    </row>
    <row r="377" spans="1:30" x14ac:dyDescent="0.25">
      <c r="A377" s="81"/>
      <c r="B377" s="82"/>
      <c r="C377" s="82"/>
      <c r="D377" s="81"/>
      <c r="E377" s="82"/>
      <c r="F377" s="82"/>
      <c r="G377" s="82"/>
      <c r="H377" s="82"/>
      <c r="I377" s="83"/>
      <c r="J377" s="84"/>
      <c r="K377" s="82"/>
      <c r="L377" s="83"/>
      <c r="M377" s="84"/>
      <c r="N377" s="85"/>
      <c r="O377" s="82"/>
      <c r="P377" s="82"/>
      <c r="Q377" s="82"/>
      <c r="R377" s="82"/>
      <c r="T377" s="7" t="str">
        <f t="shared" si="64"/>
        <v xml:space="preserve"> </v>
      </c>
      <c r="U377">
        <f t="shared" si="66"/>
        <v>0</v>
      </c>
      <c r="V377">
        <f t="shared" si="67"/>
        <v>0</v>
      </c>
      <c r="W377">
        <f t="shared" si="68"/>
        <v>0</v>
      </c>
      <c r="X377">
        <f t="shared" si="69"/>
        <v>0</v>
      </c>
      <c r="Y377">
        <f t="shared" si="70"/>
        <v>0</v>
      </c>
      <c r="Z377">
        <f t="shared" si="71"/>
        <v>0</v>
      </c>
      <c r="AA377">
        <f t="shared" si="72"/>
        <v>0</v>
      </c>
      <c r="AB377" s="5">
        <f t="shared" si="73"/>
        <v>0</v>
      </c>
      <c r="AC377" s="5">
        <f t="shared" si="65"/>
        <v>0</v>
      </c>
      <c r="AD377" s="5">
        <f t="shared" si="74"/>
        <v>0</v>
      </c>
    </row>
    <row r="378" spans="1:30" x14ac:dyDescent="0.25">
      <c r="A378" s="81"/>
      <c r="B378" s="82"/>
      <c r="C378" s="82"/>
      <c r="D378" s="81"/>
      <c r="E378" s="82"/>
      <c r="F378" s="82"/>
      <c r="G378" s="82"/>
      <c r="H378" s="82"/>
      <c r="I378" s="83"/>
      <c r="J378" s="84"/>
      <c r="K378" s="82"/>
      <c r="L378" s="83"/>
      <c r="M378" s="84"/>
      <c r="N378" s="85"/>
      <c r="O378" s="82"/>
      <c r="P378" s="82"/>
      <c r="Q378" s="82"/>
      <c r="R378" s="82"/>
      <c r="T378" s="7" t="str">
        <f t="shared" si="64"/>
        <v xml:space="preserve"> </v>
      </c>
      <c r="U378">
        <f t="shared" si="66"/>
        <v>0</v>
      </c>
      <c r="V378">
        <f t="shared" si="67"/>
        <v>0</v>
      </c>
      <c r="W378">
        <f t="shared" si="68"/>
        <v>0</v>
      </c>
      <c r="X378">
        <f t="shared" si="69"/>
        <v>0</v>
      </c>
      <c r="Y378">
        <f t="shared" si="70"/>
        <v>0</v>
      </c>
      <c r="Z378">
        <f t="shared" si="71"/>
        <v>0</v>
      </c>
      <c r="AA378">
        <f t="shared" si="72"/>
        <v>0</v>
      </c>
      <c r="AB378" s="5">
        <f t="shared" si="73"/>
        <v>0</v>
      </c>
      <c r="AC378" s="5">
        <f t="shared" si="65"/>
        <v>0</v>
      </c>
      <c r="AD378" s="5">
        <f t="shared" si="74"/>
        <v>0</v>
      </c>
    </row>
    <row r="379" spans="1:30" x14ac:dyDescent="0.25">
      <c r="A379" s="81"/>
      <c r="B379" s="82"/>
      <c r="C379" s="82"/>
      <c r="D379" s="81"/>
      <c r="E379" s="82"/>
      <c r="F379" s="82"/>
      <c r="G379" s="82"/>
      <c r="H379" s="82"/>
      <c r="I379" s="83"/>
      <c r="J379" s="84"/>
      <c r="K379" s="82"/>
      <c r="L379" s="83"/>
      <c r="M379" s="84"/>
      <c r="N379" s="85"/>
      <c r="O379" s="82"/>
      <c r="P379" s="82"/>
      <c r="Q379" s="82"/>
      <c r="R379" s="82"/>
      <c r="T379" s="7" t="str">
        <f t="shared" si="64"/>
        <v xml:space="preserve"> </v>
      </c>
      <c r="U379">
        <f t="shared" si="66"/>
        <v>0</v>
      </c>
      <c r="V379">
        <f t="shared" si="67"/>
        <v>0</v>
      </c>
      <c r="W379">
        <f t="shared" si="68"/>
        <v>0</v>
      </c>
      <c r="X379">
        <f t="shared" si="69"/>
        <v>0</v>
      </c>
      <c r="Y379">
        <f t="shared" si="70"/>
        <v>0</v>
      </c>
      <c r="Z379">
        <f t="shared" si="71"/>
        <v>0</v>
      </c>
      <c r="AA379">
        <f t="shared" si="72"/>
        <v>0</v>
      </c>
      <c r="AB379" s="5">
        <f t="shared" si="73"/>
        <v>0</v>
      </c>
      <c r="AC379" s="5">
        <f t="shared" si="65"/>
        <v>0</v>
      </c>
      <c r="AD379" s="5">
        <f t="shared" si="74"/>
        <v>0</v>
      </c>
    </row>
    <row r="380" spans="1:30" x14ac:dyDescent="0.25">
      <c r="A380" s="81"/>
      <c r="B380" s="82"/>
      <c r="C380" s="82"/>
      <c r="D380" s="81"/>
      <c r="E380" s="82"/>
      <c r="F380" s="82"/>
      <c r="G380" s="82"/>
      <c r="H380" s="82"/>
      <c r="I380" s="83"/>
      <c r="J380" s="84"/>
      <c r="K380" s="82"/>
      <c r="L380" s="83"/>
      <c r="M380" s="84"/>
      <c r="N380" s="85"/>
      <c r="O380" s="82"/>
      <c r="P380" s="82"/>
      <c r="Q380" s="82"/>
      <c r="R380" s="82"/>
      <c r="T380" s="7" t="str">
        <f t="shared" si="64"/>
        <v xml:space="preserve"> </v>
      </c>
      <c r="U380">
        <f t="shared" si="66"/>
        <v>0</v>
      </c>
      <c r="V380">
        <f t="shared" si="67"/>
        <v>0</v>
      </c>
      <c r="W380">
        <f t="shared" si="68"/>
        <v>0</v>
      </c>
      <c r="X380">
        <f t="shared" si="69"/>
        <v>0</v>
      </c>
      <c r="Y380">
        <f t="shared" si="70"/>
        <v>0</v>
      </c>
      <c r="Z380">
        <f t="shared" si="71"/>
        <v>0</v>
      </c>
      <c r="AA380">
        <f t="shared" si="72"/>
        <v>0</v>
      </c>
      <c r="AB380" s="5">
        <f t="shared" si="73"/>
        <v>0</v>
      </c>
      <c r="AC380" s="5">
        <f t="shared" si="65"/>
        <v>0</v>
      </c>
      <c r="AD380" s="5">
        <f t="shared" si="74"/>
        <v>0</v>
      </c>
    </row>
    <row r="381" spans="1:30" x14ac:dyDescent="0.25">
      <c r="A381" s="81"/>
      <c r="B381" s="82"/>
      <c r="C381" s="82"/>
      <c r="D381" s="81"/>
      <c r="E381" s="82"/>
      <c r="F381" s="82"/>
      <c r="G381" s="82"/>
      <c r="H381" s="82"/>
      <c r="I381" s="83"/>
      <c r="J381" s="84"/>
      <c r="K381" s="82"/>
      <c r="L381" s="83"/>
      <c r="M381" s="84"/>
      <c r="N381" s="85"/>
      <c r="O381" s="82"/>
      <c r="P381" s="82"/>
      <c r="Q381" s="82"/>
      <c r="R381" s="82"/>
      <c r="T381" s="7" t="str">
        <f t="shared" si="64"/>
        <v xml:space="preserve"> </v>
      </c>
      <c r="U381">
        <f t="shared" si="66"/>
        <v>0</v>
      </c>
      <c r="V381">
        <f t="shared" si="67"/>
        <v>0</v>
      </c>
      <c r="W381">
        <f t="shared" si="68"/>
        <v>0</v>
      </c>
      <c r="X381">
        <f t="shared" si="69"/>
        <v>0</v>
      </c>
      <c r="Y381">
        <f t="shared" si="70"/>
        <v>0</v>
      </c>
      <c r="Z381">
        <f t="shared" si="71"/>
        <v>0</v>
      </c>
      <c r="AA381">
        <f t="shared" si="72"/>
        <v>0</v>
      </c>
      <c r="AB381" s="5">
        <f t="shared" si="73"/>
        <v>0</v>
      </c>
      <c r="AC381" s="5">
        <f t="shared" si="65"/>
        <v>0</v>
      </c>
      <c r="AD381" s="5">
        <f t="shared" si="74"/>
        <v>0</v>
      </c>
    </row>
    <row r="382" spans="1:30" x14ac:dyDescent="0.25">
      <c r="A382" s="81"/>
      <c r="B382" s="82"/>
      <c r="C382" s="82"/>
      <c r="D382" s="81"/>
      <c r="E382" s="82"/>
      <c r="F382" s="82"/>
      <c r="G382" s="82"/>
      <c r="H382" s="82"/>
      <c r="I382" s="83"/>
      <c r="J382" s="84"/>
      <c r="K382" s="82"/>
      <c r="L382" s="83"/>
      <c r="M382" s="84"/>
      <c r="N382" s="85"/>
      <c r="O382" s="82"/>
      <c r="P382" s="82"/>
      <c r="Q382" s="82"/>
      <c r="R382" s="82"/>
      <c r="T382" s="7" t="str">
        <f t="shared" si="64"/>
        <v xml:space="preserve"> </v>
      </c>
      <c r="U382">
        <f t="shared" si="66"/>
        <v>0</v>
      </c>
      <c r="V382">
        <f t="shared" si="67"/>
        <v>0</v>
      </c>
      <c r="W382">
        <f t="shared" si="68"/>
        <v>0</v>
      </c>
      <c r="X382">
        <f t="shared" si="69"/>
        <v>0</v>
      </c>
      <c r="Y382">
        <f t="shared" si="70"/>
        <v>0</v>
      </c>
      <c r="Z382">
        <f t="shared" si="71"/>
        <v>0</v>
      </c>
      <c r="AA382">
        <f t="shared" si="72"/>
        <v>0</v>
      </c>
      <c r="AB382" s="5">
        <f t="shared" si="73"/>
        <v>0</v>
      </c>
      <c r="AC382" s="5">
        <f t="shared" si="65"/>
        <v>0</v>
      </c>
      <c r="AD382" s="5">
        <f t="shared" si="74"/>
        <v>0</v>
      </c>
    </row>
    <row r="383" spans="1:30" x14ac:dyDescent="0.25">
      <c r="A383" s="81"/>
      <c r="B383" s="82"/>
      <c r="C383" s="82"/>
      <c r="D383" s="81"/>
      <c r="E383" s="82"/>
      <c r="F383" s="82"/>
      <c r="G383" s="82"/>
      <c r="H383" s="82"/>
      <c r="I383" s="83"/>
      <c r="J383" s="84"/>
      <c r="K383" s="82"/>
      <c r="L383" s="83"/>
      <c r="M383" s="84"/>
      <c r="N383" s="85"/>
      <c r="O383" s="82"/>
      <c r="P383" s="82"/>
      <c r="Q383" s="82"/>
      <c r="R383" s="82"/>
      <c r="T383" s="7" t="str">
        <f t="shared" si="64"/>
        <v xml:space="preserve"> </v>
      </c>
      <c r="U383">
        <f t="shared" si="66"/>
        <v>0</v>
      </c>
      <c r="V383">
        <f t="shared" si="67"/>
        <v>0</v>
      </c>
      <c r="W383">
        <f t="shared" si="68"/>
        <v>0</v>
      </c>
      <c r="X383">
        <f t="shared" si="69"/>
        <v>0</v>
      </c>
      <c r="Y383">
        <f t="shared" si="70"/>
        <v>0</v>
      </c>
      <c r="Z383">
        <f t="shared" si="71"/>
        <v>0</v>
      </c>
      <c r="AA383">
        <f t="shared" si="72"/>
        <v>0</v>
      </c>
      <c r="AB383" s="5">
        <f t="shared" si="73"/>
        <v>0</v>
      </c>
      <c r="AC383" s="5">
        <f t="shared" si="65"/>
        <v>0</v>
      </c>
      <c r="AD383" s="5">
        <f t="shared" si="74"/>
        <v>0</v>
      </c>
    </row>
    <row r="384" spans="1:30" x14ac:dyDescent="0.25">
      <c r="A384" s="81"/>
      <c r="B384" s="82"/>
      <c r="C384" s="82"/>
      <c r="D384" s="81"/>
      <c r="E384" s="82"/>
      <c r="F384" s="82"/>
      <c r="G384" s="82"/>
      <c r="H384" s="82"/>
      <c r="I384" s="83"/>
      <c r="J384" s="84"/>
      <c r="K384" s="82"/>
      <c r="L384" s="83"/>
      <c r="M384" s="84"/>
      <c r="N384" s="85"/>
      <c r="O384" s="82"/>
      <c r="P384" s="82"/>
      <c r="Q384" s="82"/>
      <c r="R384" s="82"/>
      <c r="T384" s="7" t="str">
        <f t="shared" si="64"/>
        <v xml:space="preserve"> </v>
      </c>
      <c r="U384">
        <f t="shared" si="66"/>
        <v>0</v>
      </c>
      <c r="V384">
        <f t="shared" si="67"/>
        <v>0</v>
      </c>
      <c r="W384">
        <f t="shared" si="68"/>
        <v>0</v>
      </c>
      <c r="X384">
        <f t="shared" si="69"/>
        <v>0</v>
      </c>
      <c r="Y384">
        <f t="shared" si="70"/>
        <v>0</v>
      </c>
      <c r="Z384">
        <f t="shared" si="71"/>
        <v>0</v>
      </c>
      <c r="AA384">
        <f t="shared" si="72"/>
        <v>0</v>
      </c>
      <c r="AB384" s="5">
        <f t="shared" si="73"/>
        <v>0</v>
      </c>
      <c r="AC384" s="5">
        <f t="shared" si="65"/>
        <v>0</v>
      </c>
      <c r="AD384" s="5">
        <f t="shared" si="74"/>
        <v>0</v>
      </c>
    </row>
    <row r="385" spans="1:30" x14ac:dyDescent="0.25">
      <c r="A385" s="81"/>
      <c r="B385" s="82"/>
      <c r="C385" s="82"/>
      <c r="D385" s="81"/>
      <c r="E385" s="82"/>
      <c r="F385" s="82"/>
      <c r="G385" s="82"/>
      <c r="H385" s="82"/>
      <c r="I385" s="83"/>
      <c r="J385" s="84"/>
      <c r="K385" s="82"/>
      <c r="L385" s="83"/>
      <c r="M385" s="84"/>
      <c r="N385" s="85"/>
      <c r="O385" s="82"/>
      <c r="P385" s="82"/>
      <c r="Q385" s="82"/>
      <c r="R385" s="82"/>
      <c r="T385" s="7" t="str">
        <f t="shared" si="64"/>
        <v xml:space="preserve"> </v>
      </c>
      <c r="U385">
        <f t="shared" si="66"/>
        <v>0</v>
      </c>
      <c r="V385">
        <f t="shared" si="67"/>
        <v>0</v>
      </c>
      <c r="W385">
        <f t="shared" si="68"/>
        <v>0</v>
      </c>
      <c r="X385">
        <f t="shared" si="69"/>
        <v>0</v>
      </c>
      <c r="Y385">
        <f t="shared" si="70"/>
        <v>0</v>
      </c>
      <c r="Z385">
        <f t="shared" si="71"/>
        <v>0</v>
      </c>
      <c r="AA385">
        <f t="shared" si="72"/>
        <v>0</v>
      </c>
      <c r="AB385" s="5">
        <f t="shared" si="73"/>
        <v>0</v>
      </c>
      <c r="AC385" s="5">
        <f t="shared" si="65"/>
        <v>0</v>
      </c>
      <c r="AD385" s="5">
        <f t="shared" si="74"/>
        <v>0</v>
      </c>
    </row>
    <row r="386" spans="1:30" x14ac:dyDescent="0.25">
      <c r="A386" s="81"/>
      <c r="B386" s="82"/>
      <c r="C386" s="82"/>
      <c r="D386" s="81"/>
      <c r="E386" s="82"/>
      <c r="F386" s="82"/>
      <c r="G386" s="82"/>
      <c r="H386" s="82"/>
      <c r="I386" s="83"/>
      <c r="J386" s="84"/>
      <c r="K386" s="82"/>
      <c r="L386" s="83"/>
      <c r="M386" s="84"/>
      <c r="N386" s="85"/>
      <c r="O386" s="82"/>
      <c r="P386" s="82"/>
      <c r="Q386" s="82"/>
      <c r="R386" s="82"/>
      <c r="T386" s="7" t="str">
        <f t="shared" si="64"/>
        <v xml:space="preserve"> </v>
      </c>
      <c r="U386">
        <f t="shared" si="66"/>
        <v>0</v>
      </c>
      <c r="V386">
        <f t="shared" si="67"/>
        <v>0</v>
      </c>
      <c r="W386">
        <f t="shared" si="68"/>
        <v>0</v>
      </c>
      <c r="X386">
        <f t="shared" si="69"/>
        <v>0</v>
      </c>
      <c r="Y386">
        <f t="shared" si="70"/>
        <v>0</v>
      </c>
      <c r="Z386">
        <f t="shared" si="71"/>
        <v>0</v>
      </c>
      <c r="AA386">
        <f t="shared" si="72"/>
        <v>0</v>
      </c>
      <c r="AB386" s="5">
        <f t="shared" si="73"/>
        <v>0</v>
      </c>
      <c r="AC386" s="5">
        <f t="shared" si="65"/>
        <v>0</v>
      </c>
      <c r="AD386" s="5">
        <f t="shared" si="74"/>
        <v>0</v>
      </c>
    </row>
    <row r="387" spans="1:30" x14ac:dyDescent="0.25">
      <c r="A387" s="81"/>
      <c r="B387" s="82"/>
      <c r="C387" s="82"/>
      <c r="D387" s="81"/>
      <c r="E387" s="82"/>
      <c r="F387" s="82"/>
      <c r="G387" s="82"/>
      <c r="H387" s="82"/>
      <c r="I387" s="83"/>
      <c r="J387" s="84"/>
      <c r="K387" s="82"/>
      <c r="L387" s="83"/>
      <c r="M387" s="84"/>
      <c r="N387" s="85"/>
      <c r="O387" s="82"/>
      <c r="P387" s="82"/>
      <c r="Q387" s="82"/>
      <c r="R387" s="82"/>
      <c r="T387" s="7" t="str">
        <f t="shared" si="64"/>
        <v xml:space="preserve"> </v>
      </c>
      <c r="U387">
        <f t="shared" si="66"/>
        <v>0</v>
      </c>
      <c r="V387">
        <f t="shared" si="67"/>
        <v>0</v>
      </c>
      <c r="W387">
        <f t="shared" si="68"/>
        <v>0</v>
      </c>
      <c r="X387">
        <f t="shared" si="69"/>
        <v>0</v>
      </c>
      <c r="Y387">
        <f t="shared" si="70"/>
        <v>0</v>
      </c>
      <c r="Z387">
        <f t="shared" si="71"/>
        <v>0</v>
      </c>
      <c r="AA387">
        <f t="shared" si="72"/>
        <v>0</v>
      </c>
      <c r="AB387" s="5">
        <f t="shared" si="73"/>
        <v>0</v>
      </c>
      <c r="AC387" s="5">
        <f t="shared" si="65"/>
        <v>0</v>
      </c>
      <c r="AD387" s="5">
        <f t="shared" si="74"/>
        <v>0</v>
      </c>
    </row>
    <row r="388" spans="1:30" x14ac:dyDescent="0.25">
      <c r="A388" s="81"/>
      <c r="B388" s="82"/>
      <c r="C388" s="82"/>
      <c r="D388" s="81"/>
      <c r="E388" s="82"/>
      <c r="F388" s="82"/>
      <c r="G388" s="82"/>
      <c r="H388" s="82"/>
      <c r="I388" s="83"/>
      <c r="J388" s="84"/>
      <c r="K388" s="82"/>
      <c r="L388" s="83"/>
      <c r="M388" s="84"/>
      <c r="N388" s="85"/>
      <c r="O388" s="82"/>
      <c r="P388" s="82"/>
      <c r="Q388" s="82"/>
      <c r="R388" s="82"/>
      <c r="T388" s="7" t="str">
        <f t="shared" ref="T388:T451" si="75">IF(L388=0," ",MONTH(L388))</f>
        <v xml:space="preserve"> </v>
      </c>
      <c r="U388">
        <f t="shared" si="66"/>
        <v>0</v>
      </c>
      <c r="V388">
        <f t="shared" si="67"/>
        <v>0</v>
      </c>
      <c r="W388">
        <f t="shared" si="68"/>
        <v>0</v>
      </c>
      <c r="X388">
        <f t="shared" si="69"/>
        <v>0</v>
      </c>
      <c r="Y388">
        <f t="shared" si="70"/>
        <v>0</v>
      </c>
      <c r="Z388">
        <f t="shared" si="71"/>
        <v>0</v>
      </c>
      <c r="AA388">
        <f t="shared" si="72"/>
        <v>0</v>
      </c>
      <c r="AB388" s="5">
        <f t="shared" si="73"/>
        <v>0</v>
      </c>
      <c r="AC388" s="5">
        <f t="shared" ref="AC388:AC451" si="76">A388</f>
        <v>0</v>
      </c>
      <c r="AD388" s="5">
        <f t="shared" si="74"/>
        <v>0</v>
      </c>
    </row>
    <row r="389" spans="1:30" x14ac:dyDescent="0.25">
      <c r="A389" s="81"/>
      <c r="B389" s="82"/>
      <c r="C389" s="82"/>
      <c r="D389" s="81"/>
      <c r="E389" s="82"/>
      <c r="F389" s="82"/>
      <c r="G389" s="82"/>
      <c r="H389" s="82"/>
      <c r="I389" s="83"/>
      <c r="J389" s="84"/>
      <c r="K389" s="82"/>
      <c r="L389" s="83"/>
      <c r="M389" s="84"/>
      <c r="N389" s="85"/>
      <c r="O389" s="82"/>
      <c r="P389" s="82"/>
      <c r="Q389" s="82"/>
      <c r="R389" s="82"/>
      <c r="T389" s="7" t="str">
        <f t="shared" si="75"/>
        <v xml:space="preserve"> </v>
      </c>
      <c r="U389">
        <f t="shared" si="66"/>
        <v>0</v>
      </c>
      <c r="V389">
        <f t="shared" si="67"/>
        <v>0</v>
      </c>
      <c r="W389">
        <f t="shared" si="68"/>
        <v>0</v>
      </c>
      <c r="X389">
        <f t="shared" si="69"/>
        <v>0</v>
      </c>
      <c r="Y389">
        <f t="shared" si="70"/>
        <v>0</v>
      </c>
      <c r="Z389">
        <f t="shared" si="71"/>
        <v>0</v>
      </c>
      <c r="AA389">
        <f t="shared" si="72"/>
        <v>0</v>
      </c>
      <c r="AB389" s="5">
        <f t="shared" si="73"/>
        <v>0</v>
      </c>
      <c r="AC389" s="5">
        <f t="shared" si="76"/>
        <v>0</v>
      </c>
      <c r="AD389" s="5">
        <f t="shared" si="74"/>
        <v>0</v>
      </c>
    </row>
    <row r="390" spans="1:30" x14ac:dyDescent="0.25">
      <c r="A390" s="81"/>
      <c r="B390" s="82"/>
      <c r="C390" s="82"/>
      <c r="D390" s="81"/>
      <c r="E390" s="82"/>
      <c r="F390" s="82"/>
      <c r="G390" s="82"/>
      <c r="H390" s="82"/>
      <c r="I390" s="83"/>
      <c r="J390" s="84"/>
      <c r="K390" s="82"/>
      <c r="L390" s="83"/>
      <c r="M390" s="84"/>
      <c r="N390" s="85"/>
      <c r="O390" s="82"/>
      <c r="P390" s="82"/>
      <c r="Q390" s="82"/>
      <c r="R390" s="82"/>
      <c r="T390" s="7" t="str">
        <f t="shared" si="75"/>
        <v xml:space="preserve"> </v>
      </c>
      <c r="U390">
        <f t="shared" si="66"/>
        <v>0</v>
      </c>
      <c r="V390">
        <f t="shared" si="67"/>
        <v>0</v>
      </c>
      <c r="W390">
        <f t="shared" si="68"/>
        <v>0</v>
      </c>
      <c r="X390">
        <f t="shared" si="69"/>
        <v>0</v>
      </c>
      <c r="Y390">
        <f t="shared" si="70"/>
        <v>0</v>
      </c>
      <c r="Z390">
        <f t="shared" si="71"/>
        <v>0</v>
      </c>
      <c r="AA390">
        <f t="shared" si="72"/>
        <v>0</v>
      </c>
      <c r="AB390" s="5">
        <f t="shared" si="73"/>
        <v>0</v>
      </c>
      <c r="AC390" s="5">
        <f t="shared" si="76"/>
        <v>0</v>
      </c>
      <c r="AD390" s="5">
        <f t="shared" si="74"/>
        <v>0</v>
      </c>
    </row>
    <row r="391" spans="1:30" x14ac:dyDescent="0.25">
      <c r="A391" s="81"/>
      <c r="B391" s="82"/>
      <c r="C391" s="82"/>
      <c r="D391" s="81"/>
      <c r="E391" s="82"/>
      <c r="F391" s="82"/>
      <c r="G391" s="82"/>
      <c r="H391" s="82"/>
      <c r="I391" s="83"/>
      <c r="J391" s="84"/>
      <c r="K391" s="82"/>
      <c r="L391" s="83"/>
      <c r="M391" s="84"/>
      <c r="N391" s="85"/>
      <c r="O391" s="82"/>
      <c r="P391" s="82"/>
      <c r="Q391" s="82"/>
      <c r="R391" s="82"/>
      <c r="T391" s="7" t="str">
        <f t="shared" si="75"/>
        <v xml:space="preserve"> </v>
      </c>
      <c r="U391">
        <f t="shared" si="66"/>
        <v>0</v>
      </c>
      <c r="V391">
        <f t="shared" si="67"/>
        <v>0</v>
      </c>
      <c r="W391">
        <f t="shared" si="68"/>
        <v>0</v>
      </c>
      <c r="X391">
        <f t="shared" si="69"/>
        <v>0</v>
      </c>
      <c r="Y391">
        <f t="shared" si="70"/>
        <v>0</v>
      </c>
      <c r="Z391">
        <f t="shared" si="71"/>
        <v>0</v>
      </c>
      <c r="AA391">
        <f t="shared" si="72"/>
        <v>0</v>
      </c>
      <c r="AB391" s="5">
        <f t="shared" si="73"/>
        <v>0</v>
      </c>
      <c r="AC391" s="5">
        <f t="shared" si="76"/>
        <v>0</v>
      </c>
      <c r="AD391" s="5">
        <f t="shared" si="74"/>
        <v>0</v>
      </c>
    </row>
    <row r="392" spans="1:30" x14ac:dyDescent="0.25">
      <c r="A392" s="81"/>
      <c r="B392" s="82"/>
      <c r="C392" s="82"/>
      <c r="D392" s="81"/>
      <c r="E392" s="82"/>
      <c r="F392" s="82"/>
      <c r="G392" s="82"/>
      <c r="H392" s="82"/>
      <c r="I392" s="83"/>
      <c r="J392" s="84"/>
      <c r="K392" s="82"/>
      <c r="L392" s="83"/>
      <c r="M392" s="84"/>
      <c r="N392" s="85"/>
      <c r="O392" s="82"/>
      <c r="P392" s="82"/>
      <c r="Q392" s="82"/>
      <c r="R392" s="82"/>
      <c r="T392" s="7" t="str">
        <f t="shared" si="75"/>
        <v xml:space="preserve"> </v>
      </c>
      <c r="U392">
        <f t="shared" si="66"/>
        <v>0</v>
      </c>
      <c r="V392">
        <f t="shared" si="67"/>
        <v>0</v>
      </c>
      <c r="W392">
        <f t="shared" si="68"/>
        <v>0</v>
      </c>
      <c r="X392">
        <f t="shared" si="69"/>
        <v>0</v>
      </c>
      <c r="Y392">
        <f t="shared" si="70"/>
        <v>0</v>
      </c>
      <c r="Z392">
        <f t="shared" si="71"/>
        <v>0</v>
      </c>
      <c r="AA392">
        <f t="shared" si="72"/>
        <v>0</v>
      </c>
      <c r="AB392" s="5">
        <f t="shared" si="73"/>
        <v>0</v>
      </c>
      <c r="AC392" s="5">
        <f t="shared" si="76"/>
        <v>0</v>
      </c>
      <c r="AD392" s="5">
        <f t="shared" si="74"/>
        <v>0</v>
      </c>
    </row>
    <row r="393" spans="1:30" x14ac:dyDescent="0.25">
      <c r="A393" s="81"/>
      <c r="B393" s="82"/>
      <c r="C393" s="82"/>
      <c r="D393" s="81"/>
      <c r="E393" s="82"/>
      <c r="F393" s="82"/>
      <c r="G393" s="82"/>
      <c r="H393" s="82"/>
      <c r="I393" s="83"/>
      <c r="J393" s="84"/>
      <c r="K393" s="82"/>
      <c r="L393" s="83"/>
      <c r="M393" s="84"/>
      <c r="N393" s="85"/>
      <c r="O393" s="82"/>
      <c r="P393" s="82"/>
      <c r="Q393" s="82"/>
      <c r="R393" s="82"/>
      <c r="T393" s="7" t="str">
        <f t="shared" si="75"/>
        <v xml:space="preserve"> </v>
      </c>
      <c r="U393">
        <f t="shared" si="66"/>
        <v>0</v>
      </c>
      <c r="V393">
        <f t="shared" si="67"/>
        <v>0</v>
      </c>
      <c r="W393">
        <f t="shared" si="68"/>
        <v>0</v>
      </c>
      <c r="X393">
        <f t="shared" si="69"/>
        <v>0</v>
      </c>
      <c r="Y393">
        <f t="shared" si="70"/>
        <v>0</v>
      </c>
      <c r="Z393">
        <f t="shared" si="71"/>
        <v>0</v>
      </c>
      <c r="AA393">
        <f t="shared" si="72"/>
        <v>0</v>
      </c>
      <c r="AB393" s="5">
        <f t="shared" si="73"/>
        <v>0</v>
      </c>
      <c r="AC393" s="5">
        <f t="shared" si="76"/>
        <v>0</v>
      </c>
      <c r="AD393" s="5">
        <f t="shared" si="74"/>
        <v>0</v>
      </c>
    </row>
    <row r="394" spans="1:30" x14ac:dyDescent="0.25">
      <c r="A394" s="81"/>
      <c r="B394" s="82"/>
      <c r="C394" s="82"/>
      <c r="D394" s="81"/>
      <c r="E394" s="82"/>
      <c r="F394" s="82"/>
      <c r="G394" s="82"/>
      <c r="H394" s="82"/>
      <c r="I394" s="83"/>
      <c r="J394" s="84"/>
      <c r="K394" s="82"/>
      <c r="L394" s="83"/>
      <c r="M394" s="84"/>
      <c r="N394" s="85"/>
      <c r="O394" s="82"/>
      <c r="P394" s="82"/>
      <c r="Q394" s="82"/>
      <c r="R394" s="82"/>
      <c r="T394" s="7" t="str">
        <f t="shared" si="75"/>
        <v xml:space="preserve"> </v>
      </c>
      <c r="U394">
        <f t="shared" ref="U394:U457" si="77">COUNT(B394)</f>
        <v>0</v>
      </c>
      <c r="V394">
        <f t="shared" ref="V394:V457" si="78">IF(E394=TRUE,1,0)</f>
        <v>0</v>
      </c>
      <c r="W394">
        <f t="shared" ref="W394:W457" si="79">U394-V394</f>
        <v>0</v>
      </c>
      <c r="X394">
        <f t="shared" ref="X394:X457" si="80">U394-Y394</f>
        <v>0</v>
      </c>
      <c r="Y394">
        <f t="shared" ref="Y394:Y457" si="81">IF(F394=TRUE,1,0)</f>
        <v>0</v>
      </c>
      <c r="Z394">
        <f t="shared" ref="Z394:Z457" si="82">U394-AA394</f>
        <v>0</v>
      </c>
      <c r="AA394">
        <f t="shared" ref="AA394:AA457" si="83">IF(O394&lt;0,1,0)</f>
        <v>0</v>
      </c>
      <c r="AB394" s="5">
        <f t="shared" ref="AB394:AB457" si="84">IF(Z394=1,O394,0)</f>
        <v>0</v>
      </c>
      <c r="AC394" s="5">
        <f t="shared" si="76"/>
        <v>0</v>
      </c>
      <c r="AD394" s="5">
        <f t="shared" ref="AD394:AD457" si="85">IF(AA394=1,O394,0)</f>
        <v>0</v>
      </c>
    </row>
    <row r="395" spans="1:30" x14ac:dyDescent="0.25">
      <c r="A395" s="81"/>
      <c r="B395" s="82"/>
      <c r="C395" s="82"/>
      <c r="D395" s="81"/>
      <c r="E395" s="82"/>
      <c r="F395" s="82"/>
      <c r="G395" s="82"/>
      <c r="H395" s="82"/>
      <c r="I395" s="83"/>
      <c r="J395" s="84"/>
      <c r="K395" s="82"/>
      <c r="L395" s="83"/>
      <c r="M395" s="84"/>
      <c r="N395" s="85"/>
      <c r="O395" s="82"/>
      <c r="P395" s="82"/>
      <c r="Q395" s="82"/>
      <c r="R395" s="82"/>
      <c r="T395" s="7" t="str">
        <f t="shared" si="75"/>
        <v xml:space="preserve"> </v>
      </c>
      <c r="U395">
        <f t="shared" si="77"/>
        <v>0</v>
      </c>
      <c r="V395">
        <f t="shared" si="78"/>
        <v>0</v>
      </c>
      <c r="W395">
        <f t="shared" si="79"/>
        <v>0</v>
      </c>
      <c r="X395">
        <f t="shared" si="80"/>
        <v>0</v>
      </c>
      <c r="Y395">
        <f t="shared" si="81"/>
        <v>0</v>
      </c>
      <c r="Z395">
        <f t="shared" si="82"/>
        <v>0</v>
      </c>
      <c r="AA395">
        <f t="shared" si="83"/>
        <v>0</v>
      </c>
      <c r="AB395" s="5">
        <f t="shared" si="84"/>
        <v>0</v>
      </c>
      <c r="AC395" s="5">
        <f t="shared" si="76"/>
        <v>0</v>
      </c>
      <c r="AD395" s="5">
        <f t="shared" si="85"/>
        <v>0</v>
      </c>
    </row>
    <row r="396" spans="1:30" x14ac:dyDescent="0.25">
      <c r="A396" s="81"/>
      <c r="B396" s="82"/>
      <c r="C396" s="82"/>
      <c r="D396" s="81"/>
      <c r="E396" s="82"/>
      <c r="F396" s="82"/>
      <c r="G396" s="82"/>
      <c r="H396" s="82"/>
      <c r="I396" s="83"/>
      <c r="J396" s="84"/>
      <c r="K396" s="82"/>
      <c r="L396" s="83"/>
      <c r="M396" s="84"/>
      <c r="N396" s="85"/>
      <c r="O396" s="82"/>
      <c r="P396" s="82"/>
      <c r="Q396" s="82"/>
      <c r="R396" s="82"/>
      <c r="T396" s="7" t="str">
        <f t="shared" si="75"/>
        <v xml:space="preserve"> </v>
      </c>
      <c r="U396">
        <f t="shared" si="77"/>
        <v>0</v>
      </c>
      <c r="V396">
        <f t="shared" si="78"/>
        <v>0</v>
      </c>
      <c r="W396">
        <f t="shared" si="79"/>
        <v>0</v>
      </c>
      <c r="X396">
        <f t="shared" si="80"/>
        <v>0</v>
      </c>
      <c r="Y396">
        <f t="shared" si="81"/>
        <v>0</v>
      </c>
      <c r="Z396">
        <f t="shared" si="82"/>
        <v>0</v>
      </c>
      <c r="AA396">
        <f t="shared" si="83"/>
        <v>0</v>
      </c>
      <c r="AB396" s="5">
        <f t="shared" si="84"/>
        <v>0</v>
      </c>
      <c r="AC396" s="5">
        <f t="shared" si="76"/>
        <v>0</v>
      </c>
      <c r="AD396" s="5">
        <f t="shared" si="85"/>
        <v>0</v>
      </c>
    </row>
    <row r="397" spans="1:30" x14ac:dyDescent="0.25">
      <c r="A397" s="81"/>
      <c r="B397" s="82"/>
      <c r="C397" s="82"/>
      <c r="D397" s="81"/>
      <c r="E397" s="82"/>
      <c r="F397" s="82"/>
      <c r="G397" s="82"/>
      <c r="H397" s="82"/>
      <c r="I397" s="83"/>
      <c r="J397" s="84"/>
      <c r="K397" s="82"/>
      <c r="L397" s="83"/>
      <c r="M397" s="84"/>
      <c r="N397" s="85"/>
      <c r="O397" s="82"/>
      <c r="P397" s="82"/>
      <c r="Q397" s="82"/>
      <c r="R397" s="82"/>
      <c r="T397" s="7" t="str">
        <f t="shared" si="75"/>
        <v xml:space="preserve"> </v>
      </c>
      <c r="U397">
        <f t="shared" si="77"/>
        <v>0</v>
      </c>
      <c r="V397">
        <f t="shared" si="78"/>
        <v>0</v>
      </c>
      <c r="W397">
        <f t="shared" si="79"/>
        <v>0</v>
      </c>
      <c r="X397">
        <f t="shared" si="80"/>
        <v>0</v>
      </c>
      <c r="Y397">
        <f t="shared" si="81"/>
        <v>0</v>
      </c>
      <c r="Z397">
        <f t="shared" si="82"/>
        <v>0</v>
      </c>
      <c r="AA397">
        <f t="shared" si="83"/>
        <v>0</v>
      </c>
      <c r="AB397" s="5">
        <f t="shared" si="84"/>
        <v>0</v>
      </c>
      <c r="AC397" s="5">
        <f t="shared" si="76"/>
        <v>0</v>
      </c>
      <c r="AD397" s="5">
        <f t="shared" si="85"/>
        <v>0</v>
      </c>
    </row>
    <row r="398" spans="1:30" x14ac:dyDescent="0.25">
      <c r="A398" s="81"/>
      <c r="B398" s="82"/>
      <c r="C398" s="82"/>
      <c r="D398" s="81"/>
      <c r="E398" s="82"/>
      <c r="F398" s="82"/>
      <c r="G398" s="82"/>
      <c r="H398" s="82"/>
      <c r="I398" s="83"/>
      <c r="J398" s="84"/>
      <c r="K398" s="82"/>
      <c r="L398" s="83"/>
      <c r="M398" s="84"/>
      <c r="N398" s="85"/>
      <c r="O398" s="82"/>
      <c r="P398" s="82"/>
      <c r="Q398" s="82"/>
      <c r="R398" s="82"/>
      <c r="T398" s="7" t="str">
        <f t="shared" si="75"/>
        <v xml:space="preserve"> </v>
      </c>
      <c r="U398">
        <f t="shared" si="77"/>
        <v>0</v>
      </c>
      <c r="V398">
        <f t="shared" si="78"/>
        <v>0</v>
      </c>
      <c r="W398">
        <f t="shared" si="79"/>
        <v>0</v>
      </c>
      <c r="X398">
        <f t="shared" si="80"/>
        <v>0</v>
      </c>
      <c r="Y398">
        <f t="shared" si="81"/>
        <v>0</v>
      </c>
      <c r="Z398">
        <f t="shared" si="82"/>
        <v>0</v>
      </c>
      <c r="AA398">
        <f t="shared" si="83"/>
        <v>0</v>
      </c>
      <c r="AB398" s="5">
        <f t="shared" si="84"/>
        <v>0</v>
      </c>
      <c r="AC398" s="5">
        <f t="shared" si="76"/>
        <v>0</v>
      </c>
      <c r="AD398" s="5">
        <f t="shared" si="85"/>
        <v>0</v>
      </c>
    </row>
    <row r="399" spans="1:30" x14ac:dyDescent="0.25">
      <c r="A399" s="81"/>
      <c r="B399" s="82"/>
      <c r="C399" s="82"/>
      <c r="D399" s="81"/>
      <c r="E399" s="82"/>
      <c r="F399" s="82"/>
      <c r="G399" s="82"/>
      <c r="H399" s="82"/>
      <c r="I399" s="83"/>
      <c r="J399" s="84"/>
      <c r="K399" s="82"/>
      <c r="L399" s="83"/>
      <c r="M399" s="84"/>
      <c r="N399" s="85"/>
      <c r="O399" s="82"/>
      <c r="P399" s="82"/>
      <c r="Q399" s="82"/>
      <c r="R399" s="82"/>
      <c r="T399" s="7" t="str">
        <f t="shared" si="75"/>
        <v xml:space="preserve"> </v>
      </c>
      <c r="U399">
        <f t="shared" si="77"/>
        <v>0</v>
      </c>
      <c r="V399">
        <f t="shared" si="78"/>
        <v>0</v>
      </c>
      <c r="W399">
        <f t="shared" si="79"/>
        <v>0</v>
      </c>
      <c r="X399">
        <f t="shared" si="80"/>
        <v>0</v>
      </c>
      <c r="Y399">
        <f t="shared" si="81"/>
        <v>0</v>
      </c>
      <c r="Z399">
        <f t="shared" si="82"/>
        <v>0</v>
      </c>
      <c r="AA399">
        <f t="shared" si="83"/>
        <v>0</v>
      </c>
      <c r="AB399" s="5">
        <f t="shared" si="84"/>
        <v>0</v>
      </c>
      <c r="AC399" s="5">
        <f t="shared" si="76"/>
        <v>0</v>
      </c>
      <c r="AD399" s="5">
        <f t="shared" si="85"/>
        <v>0</v>
      </c>
    </row>
    <row r="400" spans="1:30" x14ac:dyDescent="0.25">
      <c r="A400" s="81"/>
      <c r="B400" s="82"/>
      <c r="C400" s="82"/>
      <c r="D400" s="81"/>
      <c r="E400" s="82"/>
      <c r="F400" s="82"/>
      <c r="G400" s="82"/>
      <c r="H400" s="82"/>
      <c r="I400" s="83"/>
      <c r="J400" s="84"/>
      <c r="K400" s="82"/>
      <c r="L400" s="83"/>
      <c r="M400" s="84"/>
      <c r="N400" s="85"/>
      <c r="O400" s="82"/>
      <c r="P400" s="82"/>
      <c r="Q400" s="82"/>
      <c r="R400" s="82"/>
      <c r="T400" s="7" t="str">
        <f t="shared" si="75"/>
        <v xml:space="preserve"> </v>
      </c>
      <c r="U400">
        <f t="shared" si="77"/>
        <v>0</v>
      </c>
      <c r="V400">
        <f t="shared" si="78"/>
        <v>0</v>
      </c>
      <c r="W400">
        <f t="shared" si="79"/>
        <v>0</v>
      </c>
      <c r="X400">
        <f t="shared" si="80"/>
        <v>0</v>
      </c>
      <c r="Y400">
        <f t="shared" si="81"/>
        <v>0</v>
      </c>
      <c r="Z400">
        <f t="shared" si="82"/>
        <v>0</v>
      </c>
      <c r="AA400">
        <f t="shared" si="83"/>
        <v>0</v>
      </c>
      <c r="AB400" s="5">
        <f t="shared" si="84"/>
        <v>0</v>
      </c>
      <c r="AC400" s="5">
        <f t="shared" si="76"/>
        <v>0</v>
      </c>
      <c r="AD400" s="5">
        <f t="shared" si="85"/>
        <v>0</v>
      </c>
    </row>
    <row r="401" spans="1:30" x14ac:dyDescent="0.25">
      <c r="A401" s="81"/>
      <c r="B401" s="82"/>
      <c r="C401" s="82"/>
      <c r="D401" s="81"/>
      <c r="E401" s="82"/>
      <c r="F401" s="82"/>
      <c r="G401" s="82"/>
      <c r="H401" s="82"/>
      <c r="I401" s="83"/>
      <c r="J401" s="84"/>
      <c r="K401" s="82"/>
      <c r="L401" s="83"/>
      <c r="M401" s="84"/>
      <c r="N401" s="85"/>
      <c r="O401" s="82"/>
      <c r="P401" s="82"/>
      <c r="Q401" s="82"/>
      <c r="R401" s="82"/>
      <c r="T401" s="7" t="str">
        <f t="shared" si="75"/>
        <v xml:space="preserve"> </v>
      </c>
      <c r="U401">
        <f t="shared" si="77"/>
        <v>0</v>
      </c>
      <c r="V401">
        <f t="shared" si="78"/>
        <v>0</v>
      </c>
      <c r="W401">
        <f t="shared" si="79"/>
        <v>0</v>
      </c>
      <c r="X401">
        <f t="shared" si="80"/>
        <v>0</v>
      </c>
      <c r="Y401">
        <f t="shared" si="81"/>
        <v>0</v>
      </c>
      <c r="Z401">
        <f t="shared" si="82"/>
        <v>0</v>
      </c>
      <c r="AA401">
        <f t="shared" si="83"/>
        <v>0</v>
      </c>
      <c r="AB401" s="5">
        <f t="shared" si="84"/>
        <v>0</v>
      </c>
      <c r="AC401" s="5">
        <f t="shared" si="76"/>
        <v>0</v>
      </c>
      <c r="AD401" s="5">
        <f t="shared" si="85"/>
        <v>0</v>
      </c>
    </row>
    <row r="402" spans="1:30" x14ac:dyDescent="0.25">
      <c r="A402" s="81"/>
      <c r="B402" s="82"/>
      <c r="C402" s="82"/>
      <c r="D402" s="81"/>
      <c r="E402" s="82"/>
      <c r="F402" s="82"/>
      <c r="G402" s="82"/>
      <c r="H402" s="82"/>
      <c r="I402" s="83"/>
      <c r="J402" s="84"/>
      <c r="K402" s="82"/>
      <c r="L402" s="83"/>
      <c r="M402" s="84"/>
      <c r="N402" s="85"/>
      <c r="O402" s="82"/>
      <c r="P402" s="82"/>
      <c r="Q402" s="82"/>
      <c r="R402" s="82"/>
      <c r="T402" s="7" t="str">
        <f t="shared" si="75"/>
        <v xml:space="preserve"> </v>
      </c>
      <c r="U402">
        <f t="shared" si="77"/>
        <v>0</v>
      </c>
      <c r="V402">
        <f t="shared" si="78"/>
        <v>0</v>
      </c>
      <c r="W402">
        <f t="shared" si="79"/>
        <v>0</v>
      </c>
      <c r="X402">
        <f t="shared" si="80"/>
        <v>0</v>
      </c>
      <c r="Y402">
        <f t="shared" si="81"/>
        <v>0</v>
      </c>
      <c r="Z402">
        <f t="shared" si="82"/>
        <v>0</v>
      </c>
      <c r="AA402">
        <f t="shared" si="83"/>
        <v>0</v>
      </c>
      <c r="AB402" s="5">
        <f t="shared" si="84"/>
        <v>0</v>
      </c>
      <c r="AC402" s="5">
        <f t="shared" si="76"/>
        <v>0</v>
      </c>
      <c r="AD402" s="5">
        <f t="shared" si="85"/>
        <v>0</v>
      </c>
    </row>
    <row r="403" spans="1:30" x14ac:dyDescent="0.25">
      <c r="A403" s="81"/>
      <c r="B403" s="82"/>
      <c r="C403" s="82"/>
      <c r="D403" s="81"/>
      <c r="E403" s="82"/>
      <c r="F403" s="82"/>
      <c r="G403" s="82"/>
      <c r="H403" s="82"/>
      <c r="I403" s="83"/>
      <c r="J403" s="84"/>
      <c r="K403" s="82"/>
      <c r="L403" s="83"/>
      <c r="M403" s="84"/>
      <c r="N403" s="85"/>
      <c r="O403" s="82"/>
      <c r="P403" s="82"/>
      <c r="Q403" s="82"/>
      <c r="R403" s="82"/>
      <c r="T403" s="7" t="str">
        <f t="shared" si="75"/>
        <v xml:space="preserve"> </v>
      </c>
      <c r="U403">
        <f t="shared" si="77"/>
        <v>0</v>
      </c>
      <c r="V403">
        <f t="shared" si="78"/>
        <v>0</v>
      </c>
      <c r="W403">
        <f t="shared" si="79"/>
        <v>0</v>
      </c>
      <c r="X403">
        <f t="shared" si="80"/>
        <v>0</v>
      </c>
      <c r="Y403">
        <f t="shared" si="81"/>
        <v>0</v>
      </c>
      <c r="Z403">
        <f t="shared" si="82"/>
        <v>0</v>
      </c>
      <c r="AA403">
        <f t="shared" si="83"/>
        <v>0</v>
      </c>
      <c r="AB403" s="5">
        <f t="shared" si="84"/>
        <v>0</v>
      </c>
      <c r="AC403" s="5">
        <f t="shared" si="76"/>
        <v>0</v>
      </c>
      <c r="AD403" s="5">
        <f t="shared" si="85"/>
        <v>0</v>
      </c>
    </row>
    <row r="404" spans="1:30" x14ac:dyDescent="0.25">
      <c r="A404" s="81"/>
      <c r="B404" s="82"/>
      <c r="C404" s="82"/>
      <c r="D404" s="81"/>
      <c r="E404" s="82"/>
      <c r="F404" s="82"/>
      <c r="G404" s="82"/>
      <c r="H404" s="82"/>
      <c r="I404" s="83"/>
      <c r="J404" s="84"/>
      <c r="K404" s="82"/>
      <c r="L404" s="83"/>
      <c r="M404" s="84"/>
      <c r="N404" s="85"/>
      <c r="O404" s="82"/>
      <c r="P404" s="82"/>
      <c r="Q404" s="82"/>
      <c r="R404" s="82"/>
      <c r="T404" s="7" t="str">
        <f t="shared" si="75"/>
        <v xml:space="preserve"> </v>
      </c>
      <c r="U404">
        <f t="shared" si="77"/>
        <v>0</v>
      </c>
      <c r="V404">
        <f t="shared" si="78"/>
        <v>0</v>
      </c>
      <c r="W404">
        <f t="shared" si="79"/>
        <v>0</v>
      </c>
      <c r="X404">
        <f t="shared" si="80"/>
        <v>0</v>
      </c>
      <c r="Y404">
        <f t="shared" si="81"/>
        <v>0</v>
      </c>
      <c r="Z404">
        <f t="shared" si="82"/>
        <v>0</v>
      </c>
      <c r="AA404">
        <f t="shared" si="83"/>
        <v>0</v>
      </c>
      <c r="AB404" s="5">
        <f t="shared" si="84"/>
        <v>0</v>
      </c>
      <c r="AC404" s="5">
        <f t="shared" si="76"/>
        <v>0</v>
      </c>
      <c r="AD404" s="5">
        <f t="shared" si="85"/>
        <v>0</v>
      </c>
    </row>
    <row r="405" spans="1:30" x14ac:dyDescent="0.25">
      <c r="A405" s="81"/>
      <c r="B405" s="82"/>
      <c r="C405" s="82"/>
      <c r="D405" s="81"/>
      <c r="E405" s="82"/>
      <c r="F405" s="82"/>
      <c r="G405" s="82"/>
      <c r="H405" s="82"/>
      <c r="I405" s="83"/>
      <c r="J405" s="84"/>
      <c r="K405" s="82"/>
      <c r="L405" s="83"/>
      <c r="M405" s="84"/>
      <c r="N405" s="85"/>
      <c r="O405" s="82"/>
      <c r="P405" s="82"/>
      <c r="Q405" s="82"/>
      <c r="R405" s="82"/>
      <c r="T405" s="7" t="str">
        <f t="shared" si="75"/>
        <v xml:space="preserve"> </v>
      </c>
      <c r="U405">
        <f t="shared" si="77"/>
        <v>0</v>
      </c>
      <c r="V405">
        <f t="shared" si="78"/>
        <v>0</v>
      </c>
      <c r="W405">
        <f t="shared" si="79"/>
        <v>0</v>
      </c>
      <c r="X405">
        <f t="shared" si="80"/>
        <v>0</v>
      </c>
      <c r="Y405">
        <f t="shared" si="81"/>
        <v>0</v>
      </c>
      <c r="Z405">
        <f t="shared" si="82"/>
        <v>0</v>
      </c>
      <c r="AA405">
        <f t="shared" si="83"/>
        <v>0</v>
      </c>
      <c r="AB405" s="5">
        <f t="shared" si="84"/>
        <v>0</v>
      </c>
      <c r="AC405" s="5">
        <f t="shared" si="76"/>
        <v>0</v>
      </c>
      <c r="AD405" s="5">
        <f t="shared" si="85"/>
        <v>0</v>
      </c>
    </row>
    <row r="406" spans="1:30" x14ac:dyDescent="0.25">
      <c r="A406" s="81"/>
      <c r="B406" s="82"/>
      <c r="C406" s="82"/>
      <c r="D406" s="81"/>
      <c r="E406" s="82"/>
      <c r="F406" s="82"/>
      <c r="G406" s="82"/>
      <c r="H406" s="82"/>
      <c r="I406" s="83"/>
      <c r="J406" s="84"/>
      <c r="K406" s="82"/>
      <c r="L406" s="83"/>
      <c r="M406" s="84"/>
      <c r="N406" s="85"/>
      <c r="O406" s="82"/>
      <c r="P406" s="82"/>
      <c r="Q406" s="82"/>
      <c r="R406" s="82"/>
      <c r="T406" s="7" t="str">
        <f t="shared" si="75"/>
        <v xml:space="preserve"> </v>
      </c>
      <c r="U406">
        <f t="shared" si="77"/>
        <v>0</v>
      </c>
      <c r="V406">
        <f t="shared" si="78"/>
        <v>0</v>
      </c>
      <c r="W406">
        <f t="shared" si="79"/>
        <v>0</v>
      </c>
      <c r="X406">
        <f t="shared" si="80"/>
        <v>0</v>
      </c>
      <c r="Y406">
        <f t="shared" si="81"/>
        <v>0</v>
      </c>
      <c r="Z406">
        <f t="shared" si="82"/>
        <v>0</v>
      </c>
      <c r="AA406">
        <f t="shared" si="83"/>
        <v>0</v>
      </c>
      <c r="AB406" s="5">
        <f t="shared" si="84"/>
        <v>0</v>
      </c>
      <c r="AC406" s="5">
        <f t="shared" si="76"/>
        <v>0</v>
      </c>
      <c r="AD406" s="5">
        <f t="shared" si="85"/>
        <v>0</v>
      </c>
    </row>
    <row r="407" spans="1:30" x14ac:dyDescent="0.25">
      <c r="A407" s="81"/>
      <c r="B407" s="82"/>
      <c r="C407" s="82"/>
      <c r="D407" s="81"/>
      <c r="E407" s="82"/>
      <c r="F407" s="82"/>
      <c r="G407" s="82"/>
      <c r="H407" s="82"/>
      <c r="I407" s="83"/>
      <c r="J407" s="84"/>
      <c r="K407" s="82"/>
      <c r="L407" s="83"/>
      <c r="M407" s="84"/>
      <c r="N407" s="85"/>
      <c r="O407" s="82"/>
      <c r="P407" s="82"/>
      <c r="Q407" s="82"/>
      <c r="R407" s="82"/>
      <c r="T407" s="7" t="str">
        <f t="shared" si="75"/>
        <v xml:space="preserve"> </v>
      </c>
      <c r="U407">
        <f t="shared" si="77"/>
        <v>0</v>
      </c>
      <c r="V407">
        <f t="shared" si="78"/>
        <v>0</v>
      </c>
      <c r="W407">
        <f t="shared" si="79"/>
        <v>0</v>
      </c>
      <c r="X407">
        <f t="shared" si="80"/>
        <v>0</v>
      </c>
      <c r="Y407">
        <f t="shared" si="81"/>
        <v>0</v>
      </c>
      <c r="Z407">
        <f t="shared" si="82"/>
        <v>0</v>
      </c>
      <c r="AA407">
        <f t="shared" si="83"/>
        <v>0</v>
      </c>
      <c r="AB407" s="5">
        <f t="shared" si="84"/>
        <v>0</v>
      </c>
      <c r="AC407" s="5">
        <f t="shared" si="76"/>
        <v>0</v>
      </c>
      <c r="AD407" s="5">
        <f t="shared" si="85"/>
        <v>0</v>
      </c>
    </row>
    <row r="408" spans="1:30" x14ac:dyDescent="0.25">
      <c r="A408" s="81"/>
      <c r="B408" s="82"/>
      <c r="C408" s="82"/>
      <c r="D408" s="81"/>
      <c r="E408" s="82"/>
      <c r="F408" s="82"/>
      <c r="G408" s="82"/>
      <c r="H408" s="82"/>
      <c r="I408" s="83"/>
      <c r="J408" s="84"/>
      <c r="K408" s="82"/>
      <c r="L408" s="83"/>
      <c r="M408" s="84"/>
      <c r="N408" s="85"/>
      <c r="O408" s="82"/>
      <c r="P408" s="82"/>
      <c r="Q408" s="82"/>
      <c r="R408" s="82"/>
      <c r="T408" s="7" t="str">
        <f t="shared" si="75"/>
        <v xml:space="preserve"> </v>
      </c>
      <c r="U408">
        <f t="shared" si="77"/>
        <v>0</v>
      </c>
      <c r="V408">
        <f t="shared" si="78"/>
        <v>0</v>
      </c>
      <c r="W408">
        <f t="shared" si="79"/>
        <v>0</v>
      </c>
      <c r="X408">
        <f t="shared" si="80"/>
        <v>0</v>
      </c>
      <c r="Y408">
        <f t="shared" si="81"/>
        <v>0</v>
      </c>
      <c r="Z408">
        <f t="shared" si="82"/>
        <v>0</v>
      </c>
      <c r="AA408">
        <f t="shared" si="83"/>
        <v>0</v>
      </c>
      <c r="AB408" s="5">
        <f t="shared" si="84"/>
        <v>0</v>
      </c>
      <c r="AC408" s="5">
        <f t="shared" si="76"/>
        <v>0</v>
      </c>
      <c r="AD408" s="5">
        <f t="shared" si="85"/>
        <v>0</v>
      </c>
    </row>
    <row r="409" spans="1:30" x14ac:dyDescent="0.25">
      <c r="A409" s="81"/>
      <c r="B409" s="82"/>
      <c r="C409" s="82"/>
      <c r="D409" s="81"/>
      <c r="E409" s="82"/>
      <c r="F409" s="82"/>
      <c r="G409" s="82"/>
      <c r="H409" s="82"/>
      <c r="I409" s="83"/>
      <c r="J409" s="84"/>
      <c r="K409" s="82"/>
      <c r="L409" s="83"/>
      <c r="M409" s="84"/>
      <c r="N409" s="85"/>
      <c r="O409" s="82"/>
      <c r="P409" s="82"/>
      <c r="Q409" s="82"/>
      <c r="R409" s="82"/>
      <c r="T409" s="7" t="str">
        <f t="shared" si="75"/>
        <v xml:space="preserve"> </v>
      </c>
      <c r="U409">
        <f t="shared" si="77"/>
        <v>0</v>
      </c>
      <c r="V409">
        <f t="shared" si="78"/>
        <v>0</v>
      </c>
      <c r="W409">
        <f t="shared" si="79"/>
        <v>0</v>
      </c>
      <c r="X409">
        <f t="shared" si="80"/>
        <v>0</v>
      </c>
      <c r="Y409">
        <f t="shared" si="81"/>
        <v>0</v>
      </c>
      <c r="Z409">
        <f t="shared" si="82"/>
        <v>0</v>
      </c>
      <c r="AA409">
        <f t="shared" si="83"/>
        <v>0</v>
      </c>
      <c r="AB409" s="5">
        <f t="shared" si="84"/>
        <v>0</v>
      </c>
      <c r="AC409" s="5">
        <f t="shared" si="76"/>
        <v>0</v>
      </c>
      <c r="AD409" s="5">
        <f t="shared" si="85"/>
        <v>0</v>
      </c>
    </row>
    <row r="410" spans="1:30" x14ac:dyDescent="0.25">
      <c r="A410" s="81"/>
      <c r="B410" s="82"/>
      <c r="C410" s="82"/>
      <c r="D410" s="81"/>
      <c r="E410" s="82"/>
      <c r="F410" s="82"/>
      <c r="G410" s="82"/>
      <c r="H410" s="82"/>
      <c r="I410" s="83"/>
      <c r="J410" s="84"/>
      <c r="K410" s="82"/>
      <c r="L410" s="83"/>
      <c r="M410" s="84"/>
      <c r="N410" s="85"/>
      <c r="O410" s="82"/>
      <c r="P410" s="82"/>
      <c r="Q410" s="82"/>
      <c r="R410" s="82"/>
      <c r="T410" s="7" t="str">
        <f t="shared" si="75"/>
        <v xml:space="preserve"> </v>
      </c>
      <c r="U410">
        <f t="shared" si="77"/>
        <v>0</v>
      </c>
      <c r="V410">
        <f t="shared" si="78"/>
        <v>0</v>
      </c>
      <c r="W410">
        <f t="shared" si="79"/>
        <v>0</v>
      </c>
      <c r="X410">
        <f t="shared" si="80"/>
        <v>0</v>
      </c>
      <c r="Y410">
        <f t="shared" si="81"/>
        <v>0</v>
      </c>
      <c r="Z410">
        <f t="shared" si="82"/>
        <v>0</v>
      </c>
      <c r="AA410">
        <f t="shared" si="83"/>
        <v>0</v>
      </c>
      <c r="AB410" s="5">
        <f t="shared" si="84"/>
        <v>0</v>
      </c>
      <c r="AC410" s="5">
        <f t="shared" si="76"/>
        <v>0</v>
      </c>
      <c r="AD410" s="5">
        <f t="shared" si="85"/>
        <v>0</v>
      </c>
    </row>
    <row r="411" spans="1:30" x14ac:dyDescent="0.25">
      <c r="A411" s="81"/>
      <c r="B411" s="82"/>
      <c r="C411" s="82"/>
      <c r="D411" s="81"/>
      <c r="E411" s="82"/>
      <c r="F411" s="82"/>
      <c r="G411" s="82"/>
      <c r="H411" s="82"/>
      <c r="I411" s="83"/>
      <c r="J411" s="84"/>
      <c r="K411" s="82"/>
      <c r="L411" s="83"/>
      <c r="M411" s="84"/>
      <c r="N411" s="85"/>
      <c r="O411" s="82"/>
      <c r="P411" s="82"/>
      <c r="Q411" s="82"/>
      <c r="R411" s="82"/>
      <c r="T411" s="7" t="str">
        <f t="shared" si="75"/>
        <v xml:space="preserve"> </v>
      </c>
      <c r="U411">
        <f t="shared" si="77"/>
        <v>0</v>
      </c>
      <c r="V411">
        <f t="shared" si="78"/>
        <v>0</v>
      </c>
      <c r="W411">
        <f t="shared" si="79"/>
        <v>0</v>
      </c>
      <c r="X411">
        <f t="shared" si="80"/>
        <v>0</v>
      </c>
      <c r="Y411">
        <f t="shared" si="81"/>
        <v>0</v>
      </c>
      <c r="Z411">
        <f t="shared" si="82"/>
        <v>0</v>
      </c>
      <c r="AA411">
        <f t="shared" si="83"/>
        <v>0</v>
      </c>
      <c r="AB411" s="5">
        <f t="shared" si="84"/>
        <v>0</v>
      </c>
      <c r="AC411" s="5">
        <f t="shared" si="76"/>
        <v>0</v>
      </c>
      <c r="AD411" s="5">
        <f t="shared" si="85"/>
        <v>0</v>
      </c>
    </row>
    <row r="412" spans="1:30" x14ac:dyDescent="0.25">
      <c r="A412" s="81"/>
      <c r="B412" s="82"/>
      <c r="C412" s="82"/>
      <c r="D412" s="81"/>
      <c r="E412" s="82"/>
      <c r="F412" s="82"/>
      <c r="G412" s="82"/>
      <c r="H412" s="82"/>
      <c r="I412" s="83"/>
      <c r="J412" s="84"/>
      <c r="K412" s="82"/>
      <c r="L412" s="83"/>
      <c r="M412" s="84"/>
      <c r="N412" s="85"/>
      <c r="O412" s="82"/>
      <c r="P412" s="82"/>
      <c r="Q412" s="82"/>
      <c r="R412" s="82"/>
      <c r="T412" s="7" t="str">
        <f t="shared" si="75"/>
        <v xml:space="preserve"> </v>
      </c>
      <c r="U412">
        <f t="shared" si="77"/>
        <v>0</v>
      </c>
      <c r="V412">
        <f t="shared" si="78"/>
        <v>0</v>
      </c>
      <c r="W412">
        <f t="shared" si="79"/>
        <v>0</v>
      </c>
      <c r="X412">
        <f t="shared" si="80"/>
        <v>0</v>
      </c>
      <c r="Y412">
        <f t="shared" si="81"/>
        <v>0</v>
      </c>
      <c r="Z412">
        <f t="shared" si="82"/>
        <v>0</v>
      </c>
      <c r="AA412">
        <f t="shared" si="83"/>
        <v>0</v>
      </c>
      <c r="AB412" s="5">
        <f t="shared" si="84"/>
        <v>0</v>
      </c>
      <c r="AC412" s="5">
        <f t="shared" si="76"/>
        <v>0</v>
      </c>
      <c r="AD412" s="5">
        <f t="shared" si="85"/>
        <v>0</v>
      </c>
    </row>
    <row r="413" spans="1:30" x14ac:dyDescent="0.25">
      <c r="A413" s="81"/>
      <c r="B413" s="82"/>
      <c r="C413" s="82"/>
      <c r="D413" s="81"/>
      <c r="E413" s="82"/>
      <c r="F413" s="82"/>
      <c r="G413" s="82"/>
      <c r="H413" s="82"/>
      <c r="I413" s="83"/>
      <c r="J413" s="84"/>
      <c r="K413" s="82"/>
      <c r="L413" s="83"/>
      <c r="M413" s="84"/>
      <c r="N413" s="85"/>
      <c r="O413" s="82"/>
      <c r="P413" s="82"/>
      <c r="Q413" s="82"/>
      <c r="R413" s="82"/>
      <c r="T413" s="7" t="str">
        <f t="shared" si="75"/>
        <v xml:space="preserve"> </v>
      </c>
      <c r="U413">
        <f t="shared" si="77"/>
        <v>0</v>
      </c>
      <c r="V413">
        <f t="shared" si="78"/>
        <v>0</v>
      </c>
      <c r="W413">
        <f t="shared" si="79"/>
        <v>0</v>
      </c>
      <c r="X413">
        <f t="shared" si="80"/>
        <v>0</v>
      </c>
      <c r="Y413">
        <f t="shared" si="81"/>
        <v>0</v>
      </c>
      <c r="Z413">
        <f t="shared" si="82"/>
        <v>0</v>
      </c>
      <c r="AA413">
        <f t="shared" si="83"/>
        <v>0</v>
      </c>
      <c r="AB413" s="5">
        <f t="shared" si="84"/>
        <v>0</v>
      </c>
      <c r="AC413" s="5">
        <f t="shared" si="76"/>
        <v>0</v>
      </c>
      <c r="AD413" s="5">
        <f t="shared" si="85"/>
        <v>0</v>
      </c>
    </row>
    <row r="414" spans="1:30" x14ac:dyDescent="0.25">
      <c r="A414" s="81"/>
      <c r="B414" s="82"/>
      <c r="C414" s="82"/>
      <c r="D414" s="81"/>
      <c r="E414" s="82"/>
      <c r="F414" s="82"/>
      <c r="G414" s="82"/>
      <c r="H414" s="82"/>
      <c r="I414" s="83"/>
      <c r="J414" s="84"/>
      <c r="K414" s="82"/>
      <c r="L414" s="83"/>
      <c r="M414" s="84"/>
      <c r="N414" s="85"/>
      <c r="O414" s="82"/>
      <c r="P414" s="82"/>
      <c r="Q414" s="82"/>
      <c r="R414" s="82"/>
      <c r="T414" s="7" t="str">
        <f t="shared" si="75"/>
        <v xml:space="preserve"> </v>
      </c>
      <c r="U414">
        <f t="shared" si="77"/>
        <v>0</v>
      </c>
      <c r="V414">
        <f t="shared" si="78"/>
        <v>0</v>
      </c>
      <c r="W414">
        <f t="shared" si="79"/>
        <v>0</v>
      </c>
      <c r="X414">
        <f t="shared" si="80"/>
        <v>0</v>
      </c>
      <c r="Y414">
        <f t="shared" si="81"/>
        <v>0</v>
      </c>
      <c r="Z414">
        <f t="shared" si="82"/>
        <v>0</v>
      </c>
      <c r="AA414">
        <f t="shared" si="83"/>
        <v>0</v>
      </c>
      <c r="AB414" s="5">
        <f t="shared" si="84"/>
        <v>0</v>
      </c>
      <c r="AC414" s="5">
        <f t="shared" si="76"/>
        <v>0</v>
      </c>
      <c r="AD414" s="5">
        <f t="shared" si="85"/>
        <v>0</v>
      </c>
    </row>
    <row r="415" spans="1:30" x14ac:dyDescent="0.25">
      <c r="A415" s="81"/>
      <c r="B415" s="82"/>
      <c r="C415" s="82"/>
      <c r="D415" s="81"/>
      <c r="E415" s="82"/>
      <c r="F415" s="82"/>
      <c r="G415" s="82"/>
      <c r="H415" s="82"/>
      <c r="I415" s="83"/>
      <c r="J415" s="84"/>
      <c r="K415" s="82"/>
      <c r="L415" s="83"/>
      <c r="M415" s="84"/>
      <c r="N415" s="85"/>
      <c r="O415" s="82"/>
      <c r="P415" s="82"/>
      <c r="Q415" s="82"/>
      <c r="R415" s="82"/>
      <c r="T415" s="7" t="str">
        <f t="shared" si="75"/>
        <v xml:space="preserve"> </v>
      </c>
      <c r="U415">
        <f t="shared" si="77"/>
        <v>0</v>
      </c>
      <c r="V415">
        <f t="shared" si="78"/>
        <v>0</v>
      </c>
      <c r="W415">
        <f t="shared" si="79"/>
        <v>0</v>
      </c>
      <c r="X415">
        <f t="shared" si="80"/>
        <v>0</v>
      </c>
      <c r="Y415">
        <f t="shared" si="81"/>
        <v>0</v>
      </c>
      <c r="Z415">
        <f t="shared" si="82"/>
        <v>0</v>
      </c>
      <c r="AA415">
        <f t="shared" si="83"/>
        <v>0</v>
      </c>
      <c r="AB415" s="5">
        <f t="shared" si="84"/>
        <v>0</v>
      </c>
      <c r="AC415" s="5">
        <f t="shared" si="76"/>
        <v>0</v>
      </c>
      <c r="AD415" s="5">
        <f t="shared" si="85"/>
        <v>0</v>
      </c>
    </row>
    <row r="416" spans="1:30" x14ac:dyDescent="0.25">
      <c r="A416" s="81"/>
      <c r="B416" s="82"/>
      <c r="C416" s="82"/>
      <c r="D416" s="81"/>
      <c r="E416" s="82"/>
      <c r="F416" s="82"/>
      <c r="G416" s="82"/>
      <c r="H416" s="82"/>
      <c r="I416" s="83"/>
      <c r="J416" s="84"/>
      <c r="K416" s="82"/>
      <c r="L416" s="83"/>
      <c r="M416" s="84"/>
      <c r="N416" s="85"/>
      <c r="O416" s="82"/>
      <c r="P416" s="82"/>
      <c r="Q416" s="82"/>
      <c r="R416" s="82"/>
      <c r="T416" s="7" t="str">
        <f t="shared" si="75"/>
        <v xml:space="preserve"> </v>
      </c>
      <c r="U416">
        <f t="shared" si="77"/>
        <v>0</v>
      </c>
      <c r="V416">
        <f t="shared" si="78"/>
        <v>0</v>
      </c>
      <c r="W416">
        <f t="shared" si="79"/>
        <v>0</v>
      </c>
      <c r="X416">
        <f t="shared" si="80"/>
        <v>0</v>
      </c>
      <c r="Y416">
        <f t="shared" si="81"/>
        <v>0</v>
      </c>
      <c r="Z416">
        <f t="shared" si="82"/>
        <v>0</v>
      </c>
      <c r="AA416">
        <f t="shared" si="83"/>
        <v>0</v>
      </c>
      <c r="AB416" s="5">
        <f t="shared" si="84"/>
        <v>0</v>
      </c>
      <c r="AC416" s="5">
        <f t="shared" si="76"/>
        <v>0</v>
      </c>
      <c r="AD416" s="5">
        <f t="shared" si="85"/>
        <v>0</v>
      </c>
    </row>
    <row r="417" spans="1:30" x14ac:dyDescent="0.25">
      <c r="A417" s="81"/>
      <c r="B417" s="82"/>
      <c r="C417" s="82"/>
      <c r="D417" s="81"/>
      <c r="E417" s="82"/>
      <c r="F417" s="82"/>
      <c r="G417" s="82"/>
      <c r="H417" s="82"/>
      <c r="I417" s="83"/>
      <c r="J417" s="84"/>
      <c r="K417" s="82"/>
      <c r="L417" s="83"/>
      <c r="M417" s="84"/>
      <c r="N417" s="85"/>
      <c r="O417" s="82"/>
      <c r="P417" s="82"/>
      <c r="Q417" s="82"/>
      <c r="R417" s="82"/>
      <c r="T417" s="7" t="str">
        <f t="shared" si="75"/>
        <v xml:space="preserve"> </v>
      </c>
      <c r="U417">
        <f t="shared" si="77"/>
        <v>0</v>
      </c>
      <c r="V417">
        <f t="shared" si="78"/>
        <v>0</v>
      </c>
      <c r="W417">
        <f t="shared" si="79"/>
        <v>0</v>
      </c>
      <c r="X417">
        <f t="shared" si="80"/>
        <v>0</v>
      </c>
      <c r="Y417">
        <f t="shared" si="81"/>
        <v>0</v>
      </c>
      <c r="Z417">
        <f t="shared" si="82"/>
        <v>0</v>
      </c>
      <c r="AA417">
        <f t="shared" si="83"/>
        <v>0</v>
      </c>
      <c r="AB417" s="5">
        <f t="shared" si="84"/>
        <v>0</v>
      </c>
      <c r="AC417" s="5">
        <f t="shared" si="76"/>
        <v>0</v>
      </c>
      <c r="AD417" s="5">
        <f t="shared" si="85"/>
        <v>0</v>
      </c>
    </row>
    <row r="418" spans="1:30" x14ac:dyDescent="0.25">
      <c r="A418" s="81"/>
      <c r="B418" s="82"/>
      <c r="C418" s="82"/>
      <c r="D418" s="81"/>
      <c r="E418" s="82"/>
      <c r="F418" s="82"/>
      <c r="G418" s="82"/>
      <c r="H418" s="82"/>
      <c r="I418" s="83"/>
      <c r="J418" s="84"/>
      <c r="K418" s="82"/>
      <c r="L418" s="83"/>
      <c r="M418" s="84"/>
      <c r="N418" s="85"/>
      <c r="O418" s="82"/>
      <c r="P418" s="82"/>
      <c r="Q418" s="82"/>
      <c r="R418" s="82"/>
      <c r="T418" s="7" t="str">
        <f t="shared" si="75"/>
        <v xml:space="preserve"> </v>
      </c>
      <c r="U418">
        <f t="shared" si="77"/>
        <v>0</v>
      </c>
      <c r="V418">
        <f t="shared" si="78"/>
        <v>0</v>
      </c>
      <c r="W418">
        <f t="shared" si="79"/>
        <v>0</v>
      </c>
      <c r="X418">
        <f t="shared" si="80"/>
        <v>0</v>
      </c>
      <c r="Y418">
        <f t="shared" si="81"/>
        <v>0</v>
      </c>
      <c r="Z418">
        <f t="shared" si="82"/>
        <v>0</v>
      </c>
      <c r="AA418">
        <f t="shared" si="83"/>
        <v>0</v>
      </c>
      <c r="AB418" s="5">
        <f t="shared" si="84"/>
        <v>0</v>
      </c>
      <c r="AC418" s="5">
        <f t="shared" si="76"/>
        <v>0</v>
      </c>
      <c r="AD418" s="5">
        <f t="shared" si="85"/>
        <v>0</v>
      </c>
    </row>
    <row r="419" spans="1:30" x14ac:dyDescent="0.25">
      <c r="A419" s="81"/>
      <c r="B419" s="82"/>
      <c r="C419" s="82"/>
      <c r="D419" s="81"/>
      <c r="E419" s="82"/>
      <c r="F419" s="82"/>
      <c r="G419" s="82"/>
      <c r="H419" s="82"/>
      <c r="I419" s="83"/>
      <c r="J419" s="84"/>
      <c r="K419" s="82"/>
      <c r="L419" s="83"/>
      <c r="M419" s="84"/>
      <c r="N419" s="85"/>
      <c r="O419" s="82"/>
      <c r="P419" s="82"/>
      <c r="Q419" s="82"/>
      <c r="R419" s="82"/>
      <c r="T419" s="7" t="str">
        <f t="shared" si="75"/>
        <v xml:space="preserve"> </v>
      </c>
      <c r="U419">
        <f t="shared" si="77"/>
        <v>0</v>
      </c>
      <c r="V419">
        <f t="shared" si="78"/>
        <v>0</v>
      </c>
      <c r="W419">
        <f t="shared" si="79"/>
        <v>0</v>
      </c>
      <c r="X419">
        <f t="shared" si="80"/>
        <v>0</v>
      </c>
      <c r="Y419">
        <f t="shared" si="81"/>
        <v>0</v>
      </c>
      <c r="Z419">
        <f t="shared" si="82"/>
        <v>0</v>
      </c>
      <c r="AA419">
        <f t="shared" si="83"/>
        <v>0</v>
      </c>
      <c r="AB419" s="5">
        <f t="shared" si="84"/>
        <v>0</v>
      </c>
      <c r="AC419" s="5">
        <f t="shared" si="76"/>
        <v>0</v>
      </c>
      <c r="AD419" s="5">
        <f t="shared" si="85"/>
        <v>0</v>
      </c>
    </row>
    <row r="420" spans="1:30" x14ac:dyDescent="0.25">
      <c r="A420" s="81"/>
      <c r="B420" s="82"/>
      <c r="C420" s="82"/>
      <c r="D420" s="81"/>
      <c r="E420" s="82"/>
      <c r="F420" s="82"/>
      <c r="G420" s="82"/>
      <c r="H420" s="82"/>
      <c r="I420" s="83"/>
      <c r="J420" s="84"/>
      <c r="K420" s="82"/>
      <c r="L420" s="83"/>
      <c r="M420" s="84"/>
      <c r="N420" s="85"/>
      <c r="O420" s="82"/>
      <c r="P420" s="82"/>
      <c r="Q420" s="82"/>
      <c r="R420" s="82"/>
      <c r="T420" s="7" t="str">
        <f t="shared" si="75"/>
        <v xml:space="preserve"> </v>
      </c>
      <c r="U420">
        <f t="shared" si="77"/>
        <v>0</v>
      </c>
      <c r="V420">
        <f t="shared" si="78"/>
        <v>0</v>
      </c>
      <c r="W420">
        <f t="shared" si="79"/>
        <v>0</v>
      </c>
      <c r="X420">
        <f t="shared" si="80"/>
        <v>0</v>
      </c>
      <c r="Y420">
        <f t="shared" si="81"/>
        <v>0</v>
      </c>
      <c r="Z420">
        <f t="shared" si="82"/>
        <v>0</v>
      </c>
      <c r="AA420">
        <f t="shared" si="83"/>
        <v>0</v>
      </c>
      <c r="AB420" s="5">
        <f t="shared" si="84"/>
        <v>0</v>
      </c>
      <c r="AC420" s="5">
        <f t="shared" si="76"/>
        <v>0</v>
      </c>
      <c r="AD420" s="5">
        <f t="shared" si="85"/>
        <v>0</v>
      </c>
    </row>
    <row r="421" spans="1:30" x14ac:dyDescent="0.25">
      <c r="A421" s="81"/>
      <c r="B421" s="82"/>
      <c r="C421" s="82"/>
      <c r="D421" s="81"/>
      <c r="E421" s="82"/>
      <c r="F421" s="82"/>
      <c r="G421" s="82"/>
      <c r="H421" s="82"/>
      <c r="I421" s="83"/>
      <c r="J421" s="84"/>
      <c r="K421" s="82"/>
      <c r="L421" s="83"/>
      <c r="M421" s="84"/>
      <c r="N421" s="85"/>
      <c r="O421" s="82"/>
      <c r="P421" s="82"/>
      <c r="Q421" s="82"/>
      <c r="R421" s="82"/>
      <c r="T421" s="7" t="str">
        <f t="shared" si="75"/>
        <v xml:space="preserve"> </v>
      </c>
      <c r="U421">
        <f t="shared" si="77"/>
        <v>0</v>
      </c>
      <c r="V421">
        <f t="shared" si="78"/>
        <v>0</v>
      </c>
      <c r="W421">
        <f t="shared" si="79"/>
        <v>0</v>
      </c>
      <c r="X421">
        <f t="shared" si="80"/>
        <v>0</v>
      </c>
      <c r="Y421">
        <f t="shared" si="81"/>
        <v>0</v>
      </c>
      <c r="Z421">
        <f t="shared" si="82"/>
        <v>0</v>
      </c>
      <c r="AA421">
        <f t="shared" si="83"/>
        <v>0</v>
      </c>
      <c r="AB421" s="5">
        <f t="shared" si="84"/>
        <v>0</v>
      </c>
      <c r="AC421" s="5">
        <f t="shared" si="76"/>
        <v>0</v>
      </c>
      <c r="AD421" s="5">
        <f t="shared" si="85"/>
        <v>0</v>
      </c>
    </row>
    <row r="422" spans="1:30" x14ac:dyDescent="0.25">
      <c r="A422" s="81"/>
      <c r="B422" s="82"/>
      <c r="C422" s="82"/>
      <c r="D422" s="81"/>
      <c r="E422" s="82"/>
      <c r="F422" s="82"/>
      <c r="G422" s="82"/>
      <c r="H422" s="82"/>
      <c r="I422" s="83"/>
      <c r="J422" s="84"/>
      <c r="K422" s="82"/>
      <c r="L422" s="83"/>
      <c r="M422" s="84"/>
      <c r="N422" s="85"/>
      <c r="O422" s="82"/>
      <c r="P422" s="82"/>
      <c r="Q422" s="82"/>
      <c r="R422" s="82"/>
      <c r="T422" s="7" t="str">
        <f t="shared" si="75"/>
        <v xml:space="preserve"> </v>
      </c>
      <c r="U422">
        <f t="shared" si="77"/>
        <v>0</v>
      </c>
      <c r="V422">
        <f t="shared" si="78"/>
        <v>0</v>
      </c>
      <c r="W422">
        <f t="shared" si="79"/>
        <v>0</v>
      </c>
      <c r="X422">
        <f t="shared" si="80"/>
        <v>0</v>
      </c>
      <c r="Y422">
        <f t="shared" si="81"/>
        <v>0</v>
      </c>
      <c r="Z422">
        <f t="shared" si="82"/>
        <v>0</v>
      </c>
      <c r="AA422">
        <f t="shared" si="83"/>
        <v>0</v>
      </c>
      <c r="AB422" s="5">
        <f t="shared" si="84"/>
        <v>0</v>
      </c>
      <c r="AC422" s="5">
        <f t="shared" si="76"/>
        <v>0</v>
      </c>
      <c r="AD422" s="5">
        <f t="shared" si="85"/>
        <v>0</v>
      </c>
    </row>
    <row r="423" spans="1:30" x14ac:dyDescent="0.25">
      <c r="A423" s="81"/>
      <c r="B423" s="82"/>
      <c r="C423" s="82"/>
      <c r="D423" s="81"/>
      <c r="E423" s="82"/>
      <c r="F423" s="82"/>
      <c r="G423" s="82"/>
      <c r="H423" s="82"/>
      <c r="I423" s="83"/>
      <c r="J423" s="84"/>
      <c r="K423" s="82"/>
      <c r="L423" s="83"/>
      <c r="M423" s="84"/>
      <c r="N423" s="85"/>
      <c r="O423" s="82"/>
      <c r="P423" s="82"/>
      <c r="Q423" s="82"/>
      <c r="R423" s="82"/>
      <c r="T423" s="7" t="str">
        <f t="shared" si="75"/>
        <v xml:space="preserve"> </v>
      </c>
      <c r="U423">
        <f t="shared" si="77"/>
        <v>0</v>
      </c>
      <c r="V423">
        <f t="shared" si="78"/>
        <v>0</v>
      </c>
      <c r="W423">
        <f t="shared" si="79"/>
        <v>0</v>
      </c>
      <c r="X423">
        <f t="shared" si="80"/>
        <v>0</v>
      </c>
      <c r="Y423">
        <f t="shared" si="81"/>
        <v>0</v>
      </c>
      <c r="Z423">
        <f t="shared" si="82"/>
        <v>0</v>
      </c>
      <c r="AA423">
        <f t="shared" si="83"/>
        <v>0</v>
      </c>
      <c r="AB423" s="5">
        <f t="shared" si="84"/>
        <v>0</v>
      </c>
      <c r="AC423" s="5">
        <f t="shared" si="76"/>
        <v>0</v>
      </c>
      <c r="AD423" s="5">
        <f t="shared" si="85"/>
        <v>0</v>
      </c>
    </row>
    <row r="424" spans="1:30" x14ac:dyDescent="0.25">
      <c r="A424" s="81"/>
      <c r="B424" s="82"/>
      <c r="C424" s="82"/>
      <c r="D424" s="81"/>
      <c r="E424" s="82"/>
      <c r="F424" s="82"/>
      <c r="G424" s="82"/>
      <c r="H424" s="82"/>
      <c r="I424" s="83"/>
      <c r="J424" s="84"/>
      <c r="K424" s="82"/>
      <c r="L424" s="83"/>
      <c r="M424" s="84"/>
      <c r="N424" s="85"/>
      <c r="O424" s="82"/>
      <c r="P424" s="82"/>
      <c r="Q424" s="82"/>
      <c r="R424" s="82"/>
      <c r="T424" s="7" t="str">
        <f t="shared" si="75"/>
        <v xml:space="preserve"> </v>
      </c>
      <c r="U424">
        <f t="shared" si="77"/>
        <v>0</v>
      </c>
      <c r="V424">
        <f t="shared" si="78"/>
        <v>0</v>
      </c>
      <c r="W424">
        <f t="shared" si="79"/>
        <v>0</v>
      </c>
      <c r="X424">
        <f t="shared" si="80"/>
        <v>0</v>
      </c>
      <c r="Y424">
        <f t="shared" si="81"/>
        <v>0</v>
      </c>
      <c r="Z424">
        <f t="shared" si="82"/>
        <v>0</v>
      </c>
      <c r="AA424">
        <f t="shared" si="83"/>
        <v>0</v>
      </c>
      <c r="AB424" s="5">
        <f t="shared" si="84"/>
        <v>0</v>
      </c>
      <c r="AC424" s="5">
        <f t="shared" si="76"/>
        <v>0</v>
      </c>
      <c r="AD424" s="5">
        <f t="shared" si="85"/>
        <v>0</v>
      </c>
    </row>
    <row r="425" spans="1:30" x14ac:dyDescent="0.25">
      <c r="A425" s="81"/>
      <c r="B425" s="82"/>
      <c r="C425" s="82"/>
      <c r="D425" s="81"/>
      <c r="E425" s="82"/>
      <c r="F425" s="82"/>
      <c r="G425" s="82"/>
      <c r="H425" s="82"/>
      <c r="I425" s="83"/>
      <c r="J425" s="84"/>
      <c r="K425" s="82"/>
      <c r="L425" s="83"/>
      <c r="M425" s="84"/>
      <c r="N425" s="85"/>
      <c r="O425" s="82"/>
      <c r="P425" s="82"/>
      <c r="Q425" s="82"/>
      <c r="R425" s="82"/>
      <c r="T425" s="7" t="str">
        <f t="shared" si="75"/>
        <v xml:space="preserve"> </v>
      </c>
      <c r="U425">
        <f t="shared" si="77"/>
        <v>0</v>
      </c>
      <c r="V425">
        <f t="shared" si="78"/>
        <v>0</v>
      </c>
      <c r="W425">
        <f t="shared" si="79"/>
        <v>0</v>
      </c>
      <c r="X425">
        <f t="shared" si="80"/>
        <v>0</v>
      </c>
      <c r="Y425">
        <f t="shared" si="81"/>
        <v>0</v>
      </c>
      <c r="Z425">
        <f t="shared" si="82"/>
        <v>0</v>
      </c>
      <c r="AA425">
        <f t="shared" si="83"/>
        <v>0</v>
      </c>
      <c r="AB425" s="5">
        <f t="shared" si="84"/>
        <v>0</v>
      </c>
      <c r="AC425" s="5">
        <f t="shared" si="76"/>
        <v>0</v>
      </c>
      <c r="AD425" s="5">
        <f t="shared" si="85"/>
        <v>0</v>
      </c>
    </row>
    <row r="426" spans="1:30" x14ac:dyDescent="0.25">
      <c r="A426" s="81"/>
      <c r="B426" s="82"/>
      <c r="C426" s="82"/>
      <c r="D426" s="81"/>
      <c r="E426" s="82"/>
      <c r="F426" s="82"/>
      <c r="G426" s="82"/>
      <c r="H426" s="82"/>
      <c r="I426" s="83"/>
      <c r="J426" s="84"/>
      <c r="K426" s="82"/>
      <c r="L426" s="83"/>
      <c r="M426" s="84"/>
      <c r="N426" s="85"/>
      <c r="O426" s="82"/>
      <c r="P426" s="82"/>
      <c r="Q426" s="82"/>
      <c r="R426" s="82"/>
      <c r="T426" s="7" t="str">
        <f t="shared" si="75"/>
        <v xml:space="preserve"> </v>
      </c>
      <c r="U426">
        <f t="shared" si="77"/>
        <v>0</v>
      </c>
      <c r="V426">
        <f t="shared" si="78"/>
        <v>0</v>
      </c>
      <c r="W426">
        <f t="shared" si="79"/>
        <v>0</v>
      </c>
      <c r="X426">
        <f t="shared" si="80"/>
        <v>0</v>
      </c>
      <c r="Y426">
        <f t="shared" si="81"/>
        <v>0</v>
      </c>
      <c r="Z426">
        <f t="shared" si="82"/>
        <v>0</v>
      </c>
      <c r="AA426">
        <f t="shared" si="83"/>
        <v>0</v>
      </c>
      <c r="AB426" s="5">
        <f t="shared" si="84"/>
        <v>0</v>
      </c>
      <c r="AC426" s="5">
        <f t="shared" si="76"/>
        <v>0</v>
      </c>
      <c r="AD426" s="5">
        <f t="shared" si="85"/>
        <v>0</v>
      </c>
    </row>
    <row r="427" spans="1:30" x14ac:dyDescent="0.25">
      <c r="A427" s="81"/>
      <c r="B427" s="82"/>
      <c r="C427" s="82"/>
      <c r="D427" s="81"/>
      <c r="E427" s="82"/>
      <c r="F427" s="82"/>
      <c r="G427" s="82"/>
      <c r="H427" s="82"/>
      <c r="I427" s="83"/>
      <c r="J427" s="84"/>
      <c r="K427" s="82"/>
      <c r="L427" s="83"/>
      <c r="M427" s="84"/>
      <c r="N427" s="85"/>
      <c r="O427" s="82"/>
      <c r="P427" s="82"/>
      <c r="Q427" s="82"/>
      <c r="R427" s="82"/>
      <c r="T427" s="7" t="str">
        <f t="shared" si="75"/>
        <v xml:space="preserve"> </v>
      </c>
      <c r="U427">
        <f t="shared" si="77"/>
        <v>0</v>
      </c>
      <c r="V427">
        <f t="shared" si="78"/>
        <v>0</v>
      </c>
      <c r="W427">
        <f t="shared" si="79"/>
        <v>0</v>
      </c>
      <c r="X427">
        <f t="shared" si="80"/>
        <v>0</v>
      </c>
      <c r="Y427">
        <f t="shared" si="81"/>
        <v>0</v>
      </c>
      <c r="Z427">
        <f t="shared" si="82"/>
        <v>0</v>
      </c>
      <c r="AA427">
        <f t="shared" si="83"/>
        <v>0</v>
      </c>
      <c r="AB427" s="5">
        <f t="shared" si="84"/>
        <v>0</v>
      </c>
      <c r="AC427" s="5">
        <f t="shared" si="76"/>
        <v>0</v>
      </c>
      <c r="AD427" s="5">
        <f t="shared" si="85"/>
        <v>0</v>
      </c>
    </row>
    <row r="428" spans="1:30" x14ac:dyDescent="0.25">
      <c r="A428" s="81"/>
      <c r="B428" s="82"/>
      <c r="C428" s="82"/>
      <c r="D428" s="81"/>
      <c r="E428" s="82"/>
      <c r="F428" s="82"/>
      <c r="G428" s="82"/>
      <c r="H428" s="82"/>
      <c r="I428" s="83"/>
      <c r="J428" s="84"/>
      <c r="K428" s="82"/>
      <c r="L428" s="83"/>
      <c r="M428" s="84"/>
      <c r="N428" s="85"/>
      <c r="O428" s="82"/>
      <c r="P428" s="82"/>
      <c r="Q428" s="82"/>
      <c r="R428" s="82"/>
      <c r="T428" s="7" t="str">
        <f t="shared" si="75"/>
        <v xml:space="preserve"> </v>
      </c>
      <c r="U428">
        <f t="shared" si="77"/>
        <v>0</v>
      </c>
      <c r="V428">
        <f t="shared" si="78"/>
        <v>0</v>
      </c>
      <c r="W428">
        <f t="shared" si="79"/>
        <v>0</v>
      </c>
      <c r="X428">
        <f t="shared" si="80"/>
        <v>0</v>
      </c>
      <c r="Y428">
        <f t="shared" si="81"/>
        <v>0</v>
      </c>
      <c r="Z428">
        <f t="shared" si="82"/>
        <v>0</v>
      </c>
      <c r="AA428">
        <f t="shared" si="83"/>
        <v>0</v>
      </c>
      <c r="AB428" s="5">
        <f t="shared" si="84"/>
        <v>0</v>
      </c>
      <c r="AC428" s="5">
        <f t="shared" si="76"/>
        <v>0</v>
      </c>
      <c r="AD428" s="5">
        <f t="shared" si="85"/>
        <v>0</v>
      </c>
    </row>
    <row r="429" spans="1:30" x14ac:dyDescent="0.25">
      <c r="A429" s="81"/>
      <c r="B429" s="82"/>
      <c r="C429" s="82"/>
      <c r="D429" s="81"/>
      <c r="E429" s="82"/>
      <c r="F429" s="82"/>
      <c r="G429" s="82"/>
      <c r="H429" s="82"/>
      <c r="I429" s="83"/>
      <c r="J429" s="84"/>
      <c r="K429" s="82"/>
      <c r="L429" s="83"/>
      <c r="M429" s="84"/>
      <c r="N429" s="85"/>
      <c r="O429" s="82"/>
      <c r="P429" s="82"/>
      <c r="Q429" s="82"/>
      <c r="R429" s="82"/>
      <c r="T429" s="7" t="str">
        <f t="shared" si="75"/>
        <v xml:space="preserve"> </v>
      </c>
      <c r="U429">
        <f t="shared" si="77"/>
        <v>0</v>
      </c>
      <c r="V429">
        <f t="shared" si="78"/>
        <v>0</v>
      </c>
      <c r="W429">
        <f t="shared" si="79"/>
        <v>0</v>
      </c>
      <c r="X429">
        <f t="shared" si="80"/>
        <v>0</v>
      </c>
      <c r="Y429">
        <f t="shared" si="81"/>
        <v>0</v>
      </c>
      <c r="Z429">
        <f t="shared" si="82"/>
        <v>0</v>
      </c>
      <c r="AA429">
        <f t="shared" si="83"/>
        <v>0</v>
      </c>
      <c r="AB429" s="5">
        <f t="shared" si="84"/>
        <v>0</v>
      </c>
      <c r="AC429" s="5">
        <f t="shared" si="76"/>
        <v>0</v>
      </c>
      <c r="AD429" s="5">
        <f t="shared" si="85"/>
        <v>0</v>
      </c>
    </row>
    <row r="430" spans="1:30" x14ac:dyDescent="0.25">
      <c r="A430" s="81"/>
      <c r="B430" s="82"/>
      <c r="C430" s="82"/>
      <c r="D430" s="81"/>
      <c r="E430" s="82"/>
      <c r="F430" s="82"/>
      <c r="G430" s="82"/>
      <c r="H430" s="82"/>
      <c r="I430" s="83"/>
      <c r="J430" s="84"/>
      <c r="K430" s="82"/>
      <c r="L430" s="83"/>
      <c r="M430" s="84"/>
      <c r="N430" s="85"/>
      <c r="O430" s="82"/>
      <c r="P430" s="82"/>
      <c r="Q430" s="82"/>
      <c r="R430" s="82"/>
      <c r="T430" s="7" t="str">
        <f t="shared" si="75"/>
        <v xml:space="preserve"> </v>
      </c>
      <c r="U430">
        <f t="shared" si="77"/>
        <v>0</v>
      </c>
      <c r="V430">
        <f t="shared" si="78"/>
        <v>0</v>
      </c>
      <c r="W430">
        <f t="shared" si="79"/>
        <v>0</v>
      </c>
      <c r="X430">
        <f t="shared" si="80"/>
        <v>0</v>
      </c>
      <c r="Y430">
        <f t="shared" si="81"/>
        <v>0</v>
      </c>
      <c r="Z430">
        <f t="shared" si="82"/>
        <v>0</v>
      </c>
      <c r="AA430">
        <f t="shared" si="83"/>
        <v>0</v>
      </c>
      <c r="AB430" s="5">
        <f t="shared" si="84"/>
        <v>0</v>
      </c>
      <c r="AC430" s="5">
        <f t="shared" si="76"/>
        <v>0</v>
      </c>
      <c r="AD430" s="5">
        <f t="shared" si="85"/>
        <v>0</v>
      </c>
    </row>
    <row r="431" spans="1:30" x14ac:dyDescent="0.25">
      <c r="A431" s="81"/>
      <c r="B431" s="82"/>
      <c r="C431" s="82"/>
      <c r="D431" s="81"/>
      <c r="E431" s="82"/>
      <c r="F431" s="82"/>
      <c r="G431" s="82"/>
      <c r="H431" s="82"/>
      <c r="I431" s="83"/>
      <c r="J431" s="84"/>
      <c r="K431" s="82"/>
      <c r="L431" s="83"/>
      <c r="M431" s="84"/>
      <c r="N431" s="85"/>
      <c r="O431" s="82"/>
      <c r="P431" s="82"/>
      <c r="Q431" s="82"/>
      <c r="R431" s="82"/>
      <c r="T431" s="7" t="str">
        <f t="shared" si="75"/>
        <v xml:space="preserve"> </v>
      </c>
      <c r="U431">
        <f t="shared" si="77"/>
        <v>0</v>
      </c>
      <c r="V431">
        <f t="shared" si="78"/>
        <v>0</v>
      </c>
      <c r="W431">
        <f t="shared" si="79"/>
        <v>0</v>
      </c>
      <c r="X431">
        <f t="shared" si="80"/>
        <v>0</v>
      </c>
      <c r="Y431">
        <f t="shared" si="81"/>
        <v>0</v>
      </c>
      <c r="Z431">
        <f t="shared" si="82"/>
        <v>0</v>
      </c>
      <c r="AA431">
        <f t="shared" si="83"/>
        <v>0</v>
      </c>
      <c r="AB431" s="5">
        <f t="shared" si="84"/>
        <v>0</v>
      </c>
      <c r="AC431" s="5">
        <f t="shared" si="76"/>
        <v>0</v>
      </c>
      <c r="AD431" s="5">
        <f t="shared" si="85"/>
        <v>0</v>
      </c>
    </row>
    <row r="432" spans="1:30" x14ac:dyDescent="0.25">
      <c r="A432" s="81"/>
      <c r="B432" s="82"/>
      <c r="C432" s="82"/>
      <c r="D432" s="81"/>
      <c r="E432" s="82"/>
      <c r="F432" s="82"/>
      <c r="G432" s="82"/>
      <c r="H432" s="82"/>
      <c r="I432" s="83"/>
      <c r="J432" s="84"/>
      <c r="K432" s="82"/>
      <c r="L432" s="83"/>
      <c r="M432" s="84"/>
      <c r="N432" s="85"/>
      <c r="O432" s="82"/>
      <c r="P432" s="82"/>
      <c r="Q432" s="82"/>
      <c r="R432" s="82"/>
      <c r="T432" s="7" t="str">
        <f t="shared" si="75"/>
        <v xml:space="preserve"> </v>
      </c>
      <c r="U432">
        <f t="shared" si="77"/>
        <v>0</v>
      </c>
      <c r="V432">
        <f t="shared" si="78"/>
        <v>0</v>
      </c>
      <c r="W432">
        <f t="shared" si="79"/>
        <v>0</v>
      </c>
      <c r="X432">
        <f t="shared" si="80"/>
        <v>0</v>
      </c>
      <c r="Y432">
        <f t="shared" si="81"/>
        <v>0</v>
      </c>
      <c r="Z432">
        <f t="shared" si="82"/>
        <v>0</v>
      </c>
      <c r="AA432">
        <f t="shared" si="83"/>
        <v>0</v>
      </c>
      <c r="AB432" s="5">
        <f t="shared" si="84"/>
        <v>0</v>
      </c>
      <c r="AC432" s="5">
        <f t="shared" si="76"/>
        <v>0</v>
      </c>
      <c r="AD432" s="5">
        <f t="shared" si="85"/>
        <v>0</v>
      </c>
    </row>
    <row r="433" spans="1:30" x14ac:dyDescent="0.25">
      <c r="A433" s="81"/>
      <c r="B433" s="82"/>
      <c r="C433" s="82"/>
      <c r="D433" s="81"/>
      <c r="E433" s="82"/>
      <c r="F433" s="82"/>
      <c r="G433" s="82"/>
      <c r="H433" s="82"/>
      <c r="I433" s="83"/>
      <c r="J433" s="84"/>
      <c r="K433" s="82"/>
      <c r="L433" s="83"/>
      <c r="M433" s="84"/>
      <c r="N433" s="85"/>
      <c r="O433" s="82"/>
      <c r="P433" s="82"/>
      <c r="Q433" s="82"/>
      <c r="R433" s="82"/>
      <c r="T433" s="7" t="str">
        <f t="shared" si="75"/>
        <v xml:space="preserve"> </v>
      </c>
      <c r="U433">
        <f t="shared" si="77"/>
        <v>0</v>
      </c>
      <c r="V433">
        <f t="shared" si="78"/>
        <v>0</v>
      </c>
      <c r="W433">
        <f t="shared" si="79"/>
        <v>0</v>
      </c>
      <c r="X433">
        <f t="shared" si="80"/>
        <v>0</v>
      </c>
      <c r="Y433">
        <f t="shared" si="81"/>
        <v>0</v>
      </c>
      <c r="Z433">
        <f t="shared" si="82"/>
        <v>0</v>
      </c>
      <c r="AA433">
        <f t="shared" si="83"/>
        <v>0</v>
      </c>
      <c r="AB433" s="5">
        <f t="shared" si="84"/>
        <v>0</v>
      </c>
      <c r="AC433" s="5">
        <f t="shared" si="76"/>
        <v>0</v>
      </c>
      <c r="AD433" s="5">
        <f t="shared" si="85"/>
        <v>0</v>
      </c>
    </row>
    <row r="434" spans="1:30" x14ac:dyDescent="0.25">
      <c r="A434" s="81"/>
      <c r="B434" s="82"/>
      <c r="C434" s="82"/>
      <c r="D434" s="81"/>
      <c r="E434" s="82"/>
      <c r="F434" s="82"/>
      <c r="G434" s="82"/>
      <c r="H434" s="82"/>
      <c r="I434" s="83"/>
      <c r="J434" s="84"/>
      <c r="K434" s="82"/>
      <c r="L434" s="83"/>
      <c r="M434" s="84"/>
      <c r="N434" s="85"/>
      <c r="O434" s="82"/>
      <c r="P434" s="82"/>
      <c r="Q434" s="82"/>
      <c r="R434" s="82"/>
      <c r="T434" s="7" t="str">
        <f t="shared" si="75"/>
        <v xml:space="preserve"> </v>
      </c>
      <c r="U434">
        <f t="shared" si="77"/>
        <v>0</v>
      </c>
      <c r="V434">
        <f t="shared" si="78"/>
        <v>0</v>
      </c>
      <c r="W434">
        <f t="shared" si="79"/>
        <v>0</v>
      </c>
      <c r="X434">
        <f t="shared" si="80"/>
        <v>0</v>
      </c>
      <c r="Y434">
        <f t="shared" si="81"/>
        <v>0</v>
      </c>
      <c r="Z434">
        <f t="shared" si="82"/>
        <v>0</v>
      </c>
      <c r="AA434">
        <f t="shared" si="83"/>
        <v>0</v>
      </c>
      <c r="AB434" s="5">
        <f t="shared" si="84"/>
        <v>0</v>
      </c>
      <c r="AC434" s="5">
        <f t="shared" si="76"/>
        <v>0</v>
      </c>
      <c r="AD434" s="5">
        <f t="shared" si="85"/>
        <v>0</v>
      </c>
    </row>
    <row r="435" spans="1:30" x14ac:dyDescent="0.25">
      <c r="A435" s="81"/>
      <c r="B435" s="82"/>
      <c r="C435" s="82"/>
      <c r="D435" s="81"/>
      <c r="E435" s="82"/>
      <c r="F435" s="82"/>
      <c r="G435" s="82"/>
      <c r="H435" s="82"/>
      <c r="I435" s="83"/>
      <c r="J435" s="84"/>
      <c r="K435" s="82"/>
      <c r="L435" s="83"/>
      <c r="M435" s="84"/>
      <c r="N435" s="85"/>
      <c r="O435" s="82"/>
      <c r="P435" s="82"/>
      <c r="Q435" s="82"/>
      <c r="R435" s="82"/>
      <c r="T435" s="7" t="str">
        <f t="shared" si="75"/>
        <v xml:space="preserve"> </v>
      </c>
      <c r="U435">
        <f t="shared" si="77"/>
        <v>0</v>
      </c>
      <c r="V435">
        <f t="shared" si="78"/>
        <v>0</v>
      </c>
      <c r="W435">
        <f t="shared" si="79"/>
        <v>0</v>
      </c>
      <c r="X435">
        <f t="shared" si="80"/>
        <v>0</v>
      </c>
      <c r="Y435">
        <f t="shared" si="81"/>
        <v>0</v>
      </c>
      <c r="Z435">
        <f t="shared" si="82"/>
        <v>0</v>
      </c>
      <c r="AA435">
        <f t="shared" si="83"/>
        <v>0</v>
      </c>
      <c r="AB435" s="5">
        <f t="shared" si="84"/>
        <v>0</v>
      </c>
      <c r="AC435" s="5">
        <f t="shared" si="76"/>
        <v>0</v>
      </c>
      <c r="AD435" s="5">
        <f t="shared" si="85"/>
        <v>0</v>
      </c>
    </row>
    <row r="436" spans="1:30" x14ac:dyDescent="0.25">
      <c r="A436" s="81"/>
      <c r="B436" s="82"/>
      <c r="C436" s="82"/>
      <c r="D436" s="81"/>
      <c r="E436" s="82"/>
      <c r="F436" s="82"/>
      <c r="G436" s="82"/>
      <c r="H436" s="82"/>
      <c r="I436" s="83"/>
      <c r="J436" s="84"/>
      <c r="K436" s="82"/>
      <c r="L436" s="83"/>
      <c r="M436" s="84"/>
      <c r="N436" s="85"/>
      <c r="O436" s="82"/>
      <c r="P436" s="82"/>
      <c r="Q436" s="82"/>
      <c r="R436" s="82"/>
      <c r="T436" s="7" t="str">
        <f t="shared" si="75"/>
        <v xml:space="preserve"> </v>
      </c>
      <c r="U436">
        <f t="shared" si="77"/>
        <v>0</v>
      </c>
      <c r="V436">
        <f t="shared" si="78"/>
        <v>0</v>
      </c>
      <c r="W436">
        <f t="shared" si="79"/>
        <v>0</v>
      </c>
      <c r="X436">
        <f t="shared" si="80"/>
        <v>0</v>
      </c>
      <c r="Y436">
        <f t="shared" si="81"/>
        <v>0</v>
      </c>
      <c r="Z436">
        <f t="shared" si="82"/>
        <v>0</v>
      </c>
      <c r="AA436">
        <f t="shared" si="83"/>
        <v>0</v>
      </c>
      <c r="AB436" s="5">
        <f t="shared" si="84"/>
        <v>0</v>
      </c>
      <c r="AC436" s="5">
        <f t="shared" si="76"/>
        <v>0</v>
      </c>
      <c r="AD436" s="5">
        <f t="shared" si="85"/>
        <v>0</v>
      </c>
    </row>
    <row r="437" spans="1:30" x14ac:dyDescent="0.25">
      <c r="A437" s="81"/>
      <c r="B437" s="82"/>
      <c r="C437" s="82"/>
      <c r="D437" s="81"/>
      <c r="E437" s="82"/>
      <c r="F437" s="82"/>
      <c r="G437" s="82"/>
      <c r="H437" s="82"/>
      <c r="I437" s="83"/>
      <c r="J437" s="84"/>
      <c r="K437" s="82"/>
      <c r="L437" s="83"/>
      <c r="M437" s="84"/>
      <c r="N437" s="85"/>
      <c r="O437" s="82"/>
      <c r="P437" s="82"/>
      <c r="Q437" s="82"/>
      <c r="R437" s="82"/>
      <c r="T437" s="7" t="str">
        <f t="shared" si="75"/>
        <v xml:space="preserve"> </v>
      </c>
      <c r="U437">
        <f t="shared" si="77"/>
        <v>0</v>
      </c>
      <c r="V437">
        <f t="shared" si="78"/>
        <v>0</v>
      </c>
      <c r="W437">
        <f t="shared" si="79"/>
        <v>0</v>
      </c>
      <c r="X437">
        <f t="shared" si="80"/>
        <v>0</v>
      </c>
      <c r="Y437">
        <f t="shared" si="81"/>
        <v>0</v>
      </c>
      <c r="Z437">
        <f t="shared" si="82"/>
        <v>0</v>
      </c>
      <c r="AA437">
        <f t="shared" si="83"/>
        <v>0</v>
      </c>
      <c r="AB437" s="5">
        <f t="shared" si="84"/>
        <v>0</v>
      </c>
      <c r="AC437" s="5">
        <f t="shared" si="76"/>
        <v>0</v>
      </c>
      <c r="AD437" s="5">
        <f t="shared" si="85"/>
        <v>0</v>
      </c>
    </row>
    <row r="438" spans="1:30" x14ac:dyDescent="0.25">
      <c r="A438" s="81"/>
      <c r="B438" s="82"/>
      <c r="C438" s="82"/>
      <c r="D438" s="81"/>
      <c r="E438" s="82"/>
      <c r="F438" s="82"/>
      <c r="G438" s="82"/>
      <c r="H438" s="82"/>
      <c r="I438" s="83"/>
      <c r="J438" s="84"/>
      <c r="K438" s="82"/>
      <c r="L438" s="83"/>
      <c r="M438" s="84"/>
      <c r="N438" s="85"/>
      <c r="O438" s="82"/>
      <c r="P438" s="82"/>
      <c r="Q438" s="82"/>
      <c r="R438" s="82"/>
      <c r="T438" s="7" t="str">
        <f t="shared" si="75"/>
        <v xml:space="preserve"> </v>
      </c>
      <c r="U438">
        <f t="shared" si="77"/>
        <v>0</v>
      </c>
      <c r="V438">
        <f t="shared" si="78"/>
        <v>0</v>
      </c>
      <c r="W438">
        <f t="shared" si="79"/>
        <v>0</v>
      </c>
      <c r="X438">
        <f t="shared" si="80"/>
        <v>0</v>
      </c>
      <c r="Y438">
        <f t="shared" si="81"/>
        <v>0</v>
      </c>
      <c r="Z438">
        <f t="shared" si="82"/>
        <v>0</v>
      </c>
      <c r="AA438">
        <f t="shared" si="83"/>
        <v>0</v>
      </c>
      <c r="AB438" s="5">
        <f t="shared" si="84"/>
        <v>0</v>
      </c>
      <c r="AC438" s="5">
        <f t="shared" si="76"/>
        <v>0</v>
      </c>
      <c r="AD438" s="5">
        <f t="shared" si="85"/>
        <v>0</v>
      </c>
    </row>
    <row r="439" spans="1:30" x14ac:dyDescent="0.25">
      <c r="A439" s="81"/>
      <c r="B439" s="82"/>
      <c r="C439" s="82"/>
      <c r="D439" s="81"/>
      <c r="E439" s="82"/>
      <c r="F439" s="82"/>
      <c r="G439" s="82"/>
      <c r="H439" s="82"/>
      <c r="I439" s="83"/>
      <c r="J439" s="84"/>
      <c r="K439" s="82"/>
      <c r="L439" s="83"/>
      <c r="M439" s="84"/>
      <c r="N439" s="85"/>
      <c r="O439" s="82"/>
      <c r="P439" s="82"/>
      <c r="Q439" s="82"/>
      <c r="R439" s="82"/>
      <c r="T439" s="7" t="str">
        <f t="shared" si="75"/>
        <v xml:space="preserve"> </v>
      </c>
      <c r="U439">
        <f t="shared" si="77"/>
        <v>0</v>
      </c>
      <c r="V439">
        <f t="shared" si="78"/>
        <v>0</v>
      </c>
      <c r="W439">
        <f t="shared" si="79"/>
        <v>0</v>
      </c>
      <c r="X439">
        <f t="shared" si="80"/>
        <v>0</v>
      </c>
      <c r="Y439">
        <f t="shared" si="81"/>
        <v>0</v>
      </c>
      <c r="Z439">
        <f t="shared" si="82"/>
        <v>0</v>
      </c>
      <c r="AA439">
        <f t="shared" si="83"/>
        <v>0</v>
      </c>
      <c r="AB439" s="5">
        <f t="shared" si="84"/>
        <v>0</v>
      </c>
      <c r="AC439" s="5">
        <f t="shared" si="76"/>
        <v>0</v>
      </c>
      <c r="AD439" s="5">
        <f t="shared" si="85"/>
        <v>0</v>
      </c>
    </row>
    <row r="440" spans="1:30" x14ac:dyDescent="0.25">
      <c r="A440" s="81"/>
      <c r="B440" s="82"/>
      <c r="C440" s="82"/>
      <c r="D440" s="81"/>
      <c r="E440" s="82"/>
      <c r="F440" s="82"/>
      <c r="G440" s="82"/>
      <c r="H440" s="82"/>
      <c r="I440" s="83"/>
      <c r="J440" s="84"/>
      <c r="K440" s="82"/>
      <c r="L440" s="83"/>
      <c r="M440" s="84"/>
      <c r="N440" s="85"/>
      <c r="O440" s="82"/>
      <c r="P440" s="82"/>
      <c r="Q440" s="82"/>
      <c r="R440" s="82"/>
      <c r="T440" s="7" t="str">
        <f t="shared" si="75"/>
        <v xml:space="preserve"> </v>
      </c>
      <c r="U440">
        <f t="shared" si="77"/>
        <v>0</v>
      </c>
      <c r="V440">
        <f t="shared" si="78"/>
        <v>0</v>
      </c>
      <c r="W440">
        <f t="shared" si="79"/>
        <v>0</v>
      </c>
      <c r="X440">
        <f t="shared" si="80"/>
        <v>0</v>
      </c>
      <c r="Y440">
        <f t="shared" si="81"/>
        <v>0</v>
      </c>
      <c r="Z440">
        <f t="shared" si="82"/>
        <v>0</v>
      </c>
      <c r="AA440">
        <f t="shared" si="83"/>
        <v>0</v>
      </c>
      <c r="AB440" s="5">
        <f t="shared" si="84"/>
        <v>0</v>
      </c>
      <c r="AC440" s="5">
        <f t="shared" si="76"/>
        <v>0</v>
      </c>
      <c r="AD440" s="5">
        <f t="shared" si="85"/>
        <v>0</v>
      </c>
    </row>
    <row r="441" spans="1:30" x14ac:dyDescent="0.25">
      <c r="A441" s="81"/>
      <c r="B441" s="82"/>
      <c r="C441" s="82"/>
      <c r="D441" s="81"/>
      <c r="E441" s="82"/>
      <c r="F441" s="82"/>
      <c r="G441" s="82"/>
      <c r="H441" s="82"/>
      <c r="I441" s="83"/>
      <c r="J441" s="84"/>
      <c r="K441" s="82"/>
      <c r="L441" s="83"/>
      <c r="M441" s="84"/>
      <c r="N441" s="85"/>
      <c r="O441" s="82"/>
      <c r="P441" s="82"/>
      <c r="Q441" s="82"/>
      <c r="R441" s="82"/>
      <c r="T441" s="7" t="str">
        <f t="shared" si="75"/>
        <v xml:space="preserve"> </v>
      </c>
      <c r="U441">
        <f t="shared" si="77"/>
        <v>0</v>
      </c>
      <c r="V441">
        <f t="shared" si="78"/>
        <v>0</v>
      </c>
      <c r="W441">
        <f t="shared" si="79"/>
        <v>0</v>
      </c>
      <c r="X441">
        <f t="shared" si="80"/>
        <v>0</v>
      </c>
      <c r="Y441">
        <f t="shared" si="81"/>
        <v>0</v>
      </c>
      <c r="Z441">
        <f t="shared" si="82"/>
        <v>0</v>
      </c>
      <c r="AA441">
        <f t="shared" si="83"/>
        <v>0</v>
      </c>
      <c r="AB441" s="5">
        <f t="shared" si="84"/>
        <v>0</v>
      </c>
      <c r="AC441" s="5">
        <f t="shared" si="76"/>
        <v>0</v>
      </c>
      <c r="AD441" s="5">
        <f t="shared" si="85"/>
        <v>0</v>
      </c>
    </row>
    <row r="442" spans="1:30" x14ac:dyDescent="0.25">
      <c r="A442" s="81"/>
      <c r="B442" s="82"/>
      <c r="C442" s="82"/>
      <c r="D442" s="81"/>
      <c r="E442" s="82"/>
      <c r="F442" s="82"/>
      <c r="G442" s="82"/>
      <c r="H442" s="82"/>
      <c r="I442" s="83"/>
      <c r="J442" s="84"/>
      <c r="K442" s="82"/>
      <c r="L442" s="83"/>
      <c r="M442" s="84"/>
      <c r="N442" s="85"/>
      <c r="O442" s="82"/>
      <c r="P442" s="82"/>
      <c r="Q442" s="82"/>
      <c r="R442" s="82"/>
      <c r="T442" s="7" t="str">
        <f t="shared" si="75"/>
        <v xml:space="preserve"> </v>
      </c>
      <c r="U442">
        <f t="shared" si="77"/>
        <v>0</v>
      </c>
      <c r="V442">
        <f t="shared" si="78"/>
        <v>0</v>
      </c>
      <c r="W442">
        <f t="shared" si="79"/>
        <v>0</v>
      </c>
      <c r="X442">
        <f t="shared" si="80"/>
        <v>0</v>
      </c>
      <c r="Y442">
        <f t="shared" si="81"/>
        <v>0</v>
      </c>
      <c r="Z442">
        <f t="shared" si="82"/>
        <v>0</v>
      </c>
      <c r="AA442">
        <f t="shared" si="83"/>
        <v>0</v>
      </c>
      <c r="AB442" s="5">
        <f t="shared" si="84"/>
        <v>0</v>
      </c>
      <c r="AC442" s="5">
        <f t="shared" si="76"/>
        <v>0</v>
      </c>
      <c r="AD442" s="5">
        <f t="shared" si="85"/>
        <v>0</v>
      </c>
    </row>
    <row r="443" spans="1:30" x14ac:dyDescent="0.25">
      <c r="A443" s="81"/>
      <c r="B443" s="82"/>
      <c r="C443" s="82"/>
      <c r="D443" s="81"/>
      <c r="E443" s="82"/>
      <c r="F443" s="82"/>
      <c r="G443" s="82"/>
      <c r="H443" s="82"/>
      <c r="I443" s="83"/>
      <c r="J443" s="84"/>
      <c r="K443" s="82"/>
      <c r="L443" s="83"/>
      <c r="M443" s="84"/>
      <c r="N443" s="85"/>
      <c r="O443" s="82"/>
      <c r="P443" s="82"/>
      <c r="Q443" s="82"/>
      <c r="R443" s="82"/>
      <c r="T443" s="7" t="str">
        <f t="shared" si="75"/>
        <v xml:space="preserve"> </v>
      </c>
      <c r="U443">
        <f t="shared" si="77"/>
        <v>0</v>
      </c>
      <c r="V443">
        <f t="shared" si="78"/>
        <v>0</v>
      </c>
      <c r="W443">
        <f t="shared" si="79"/>
        <v>0</v>
      </c>
      <c r="X443">
        <f t="shared" si="80"/>
        <v>0</v>
      </c>
      <c r="Y443">
        <f t="shared" si="81"/>
        <v>0</v>
      </c>
      <c r="Z443">
        <f t="shared" si="82"/>
        <v>0</v>
      </c>
      <c r="AA443">
        <f t="shared" si="83"/>
        <v>0</v>
      </c>
      <c r="AB443" s="5">
        <f t="shared" si="84"/>
        <v>0</v>
      </c>
      <c r="AC443" s="5">
        <f t="shared" si="76"/>
        <v>0</v>
      </c>
      <c r="AD443" s="5">
        <f t="shared" si="85"/>
        <v>0</v>
      </c>
    </row>
    <row r="444" spans="1:30" x14ac:dyDescent="0.25">
      <c r="A444" s="81"/>
      <c r="B444" s="82"/>
      <c r="C444" s="82"/>
      <c r="D444" s="81"/>
      <c r="E444" s="82"/>
      <c r="F444" s="82"/>
      <c r="G444" s="82"/>
      <c r="H444" s="82"/>
      <c r="I444" s="83"/>
      <c r="J444" s="84"/>
      <c r="K444" s="82"/>
      <c r="L444" s="83"/>
      <c r="M444" s="84"/>
      <c r="N444" s="85"/>
      <c r="O444" s="82"/>
      <c r="P444" s="82"/>
      <c r="Q444" s="82"/>
      <c r="R444" s="82"/>
      <c r="T444" s="7" t="str">
        <f t="shared" si="75"/>
        <v xml:space="preserve"> </v>
      </c>
      <c r="U444">
        <f t="shared" si="77"/>
        <v>0</v>
      </c>
      <c r="V444">
        <f t="shared" si="78"/>
        <v>0</v>
      </c>
      <c r="W444">
        <f t="shared" si="79"/>
        <v>0</v>
      </c>
      <c r="X444">
        <f t="shared" si="80"/>
        <v>0</v>
      </c>
      <c r="Y444">
        <f t="shared" si="81"/>
        <v>0</v>
      </c>
      <c r="Z444">
        <f t="shared" si="82"/>
        <v>0</v>
      </c>
      <c r="AA444">
        <f t="shared" si="83"/>
        <v>0</v>
      </c>
      <c r="AB444" s="5">
        <f t="shared" si="84"/>
        <v>0</v>
      </c>
      <c r="AC444" s="5">
        <f t="shared" si="76"/>
        <v>0</v>
      </c>
      <c r="AD444" s="5">
        <f t="shared" si="85"/>
        <v>0</v>
      </c>
    </row>
    <row r="445" spans="1:30" x14ac:dyDescent="0.25">
      <c r="A445" s="81"/>
      <c r="B445" s="82"/>
      <c r="C445" s="82"/>
      <c r="D445" s="81"/>
      <c r="E445" s="82"/>
      <c r="F445" s="82"/>
      <c r="G445" s="82"/>
      <c r="H445" s="82"/>
      <c r="I445" s="83"/>
      <c r="J445" s="84"/>
      <c r="K445" s="82"/>
      <c r="L445" s="83"/>
      <c r="M445" s="84"/>
      <c r="N445" s="85"/>
      <c r="O445" s="82"/>
      <c r="P445" s="82"/>
      <c r="Q445" s="82"/>
      <c r="R445" s="82"/>
      <c r="T445" s="7" t="str">
        <f t="shared" si="75"/>
        <v xml:space="preserve"> </v>
      </c>
      <c r="U445">
        <f t="shared" si="77"/>
        <v>0</v>
      </c>
      <c r="V445">
        <f t="shared" si="78"/>
        <v>0</v>
      </c>
      <c r="W445">
        <f t="shared" si="79"/>
        <v>0</v>
      </c>
      <c r="X445">
        <f t="shared" si="80"/>
        <v>0</v>
      </c>
      <c r="Y445">
        <f t="shared" si="81"/>
        <v>0</v>
      </c>
      <c r="Z445">
        <f t="shared" si="82"/>
        <v>0</v>
      </c>
      <c r="AA445">
        <f t="shared" si="83"/>
        <v>0</v>
      </c>
      <c r="AB445" s="5">
        <f t="shared" si="84"/>
        <v>0</v>
      </c>
      <c r="AC445" s="5">
        <f t="shared" si="76"/>
        <v>0</v>
      </c>
      <c r="AD445" s="5">
        <f t="shared" si="85"/>
        <v>0</v>
      </c>
    </row>
    <row r="446" spans="1:30" x14ac:dyDescent="0.25">
      <c r="A446" s="81"/>
      <c r="B446" s="82"/>
      <c r="C446" s="82"/>
      <c r="D446" s="81"/>
      <c r="E446" s="82"/>
      <c r="F446" s="82"/>
      <c r="G446" s="82"/>
      <c r="H446" s="82"/>
      <c r="I446" s="83"/>
      <c r="J446" s="84"/>
      <c r="K446" s="82"/>
      <c r="L446" s="83"/>
      <c r="M446" s="84"/>
      <c r="N446" s="85"/>
      <c r="O446" s="82"/>
      <c r="P446" s="82"/>
      <c r="Q446" s="82"/>
      <c r="R446" s="82"/>
      <c r="T446" s="7" t="str">
        <f t="shared" si="75"/>
        <v xml:space="preserve"> </v>
      </c>
      <c r="U446">
        <f t="shared" si="77"/>
        <v>0</v>
      </c>
      <c r="V446">
        <f t="shared" si="78"/>
        <v>0</v>
      </c>
      <c r="W446">
        <f t="shared" si="79"/>
        <v>0</v>
      </c>
      <c r="X446">
        <f t="shared" si="80"/>
        <v>0</v>
      </c>
      <c r="Y446">
        <f t="shared" si="81"/>
        <v>0</v>
      </c>
      <c r="Z446">
        <f t="shared" si="82"/>
        <v>0</v>
      </c>
      <c r="AA446">
        <f t="shared" si="83"/>
        <v>0</v>
      </c>
      <c r="AB446" s="5">
        <f t="shared" si="84"/>
        <v>0</v>
      </c>
      <c r="AC446" s="5">
        <f t="shared" si="76"/>
        <v>0</v>
      </c>
      <c r="AD446" s="5">
        <f t="shared" si="85"/>
        <v>0</v>
      </c>
    </row>
    <row r="447" spans="1:30" x14ac:dyDescent="0.25">
      <c r="A447" s="81"/>
      <c r="B447" s="82"/>
      <c r="C447" s="82"/>
      <c r="D447" s="81"/>
      <c r="E447" s="82"/>
      <c r="F447" s="82"/>
      <c r="G447" s="82"/>
      <c r="H447" s="82"/>
      <c r="I447" s="83"/>
      <c r="J447" s="84"/>
      <c r="K447" s="82"/>
      <c r="L447" s="83"/>
      <c r="M447" s="84"/>
      <c r="N447" s="85"/>
      <c r="O447" s="82"/>
      <c r="P447" s="82"/>
      <c r="Q447" s="82"/>
      <c r="R447" s="82"/>
      <c r="T447" s="7" t="str">
        <f t="shared" si="75"/>
        <v xml:space="preserve"> </v>
      </c>
      <c r="U447">
        <f t="shared" si="77"/>
        <v>0</v>
      </c>
      <c r="V447">
        <f t="shared" si="78"/>
        <v>0</v>
      </c>
      <c r="W447">
        <f t="shared" si="79"/>
        <v>0</v>
      </c>
      <c r="X447">
        <f t="shared" si="80"/>
        <v>0</v>
      </c>
      <c r="Y447">
        <f t="shared" si="81"/>
        <v>0</v>
      </c>
      <c r="Z447">
        <f t="shared" si="82"/>
        <v>0</v>
      </c>
      <c r="AA447">
        <f t="shared" si="83"/>
        <v>0</v>
      </c>
      <c r="AB447" s="5">
        <f t="shared" si="84"/>
        <v>0</v>
      </c>
      <c r="AC447" s="5">
        <f t="shared" si="76"/>
        <v>0</v>
      </c>
      <c r="AD447" s="5">
        <f t="shared" si="85"/>
        <v>0</v>
      </c>
    </row>
    <row r="448" spans="1:30" x14ac:dyDescent="0.25">
      <c r="A448" s="81"/>
      <c r="B448" s="82"/>
      <c r="C448" s="82"/>
      <c r="D448" s="81"/>
      <c r="E448" s="82"/>
      <c r="F448" s="82"/>
      <c r="G448" s="82"/>
      <c r="H448" s="82"/>
      <c r="I448" s="83"/>
      <c r="J448" s="84"/>
      <c r="K448" s="82"/>
      <c r="L448" s="83"/>
      <c r="M448" s="84"/>
      <c r="N448" s="85"/>
      <c r="O448" s="82"/>
      <c r="P448" s="82"/>
      <c r="Q448" s="82"/>
      <c r="R448" s="82"/>
      <c r="T448" s="7" t="str">
        <f t="shared" si="75"/>
        <v xml:space="preserve"> </v>
      </c>
      <c r="U448">
        <f t="shared" si="77"/>
        <v>0</v>
      </c>
      <c r="V448">
        <f t="shared" si="78"/>
        <v>0</v>
      </c>
      <c r="W448">
        <f t="shared" si="79"/>
        <v>0</v>
      </c>
      <c r="X448">
        <f t="shared" si="80"/>
        <v>0</v>
      </c>
      <c r="Y448">
        <f t="shared" si="81"/>
        <v>0</v>
      </c>
      <c r="Z448">
        <f t="shared" si="82"/>
        <v>0</v>
      </c>
      <c r="AA448">
        <f t="shared" si="83"/>
        <v>0</v>
      </c>
      <c r="AB448" s="5">
        <f t="shared" si="84"/>
        <v>0</v>
      </c>
      <c r="AC448" s="5">
        <f t="shared" si="76"/>
        <v>0</v>
      </c>
      <c r="AD448" s="5">
        <f t="shared" si="85"/>
        <v>0</v>
      </c>
    </row>
    <row r="449" spans="1:30" x14ac:dyDescent="0.25">
      <c r="A449" s="81"/>
      <c r="B449" s="82"/>
      <c r="C449" s="82"/>
      <c r="D449" s="81"/>
      <c r="E449" s="82"/>
      <c r="F449" s="82"/>
      <c r="G449" s="82"/>
      <c r="H449" s="82"/>
      <c r="I449" s="83"/>
      <c r="J449" s="84"/>
      <c r="K449" s="82"/>
      <c r="L449" s="83"/>
      <c r="M449" s="84"/>
      <c r="N449" s="85"/>
      <c r="O449" s="82"/>
      <c r="P449" s="82"/>
      <c r="Q449" s="82"/>
      <c r="R449" s="82"/>
      <c r="T449" s="7" t="str">
        <f t="shared" si="75"/>
        <v xml:space="preserve"> </v>
      </c>
      <c r="U449">
        <f t="shared" si="77"/>
        <v>0</v>
      </c>
      <c r="V449">
        <f t="shared" si="78"/>
        <v>0</v>
      </c>
      <c r="W449">
        <f t="shared" si="79"/>
        <v>0</v>
      </c>
      <c r="X449">
        <f t="shared" si="80"/>
        <v>0</v>
      </c>
      <c r="Y449">
        <f t="shared" si="81"/>
        <v>0</v>
      </c>
      <c r="Z449">
        <f t="shared" si="82"/>
        <v>0</v>
      </c>
      <c r="AA449">
        <f t="shared" si="83"/>
        <v>0</v>
      </c>
      <c r="AB449" s="5">
        <f t="shared" si="84"/>
        <v>0</v>
      </c>
      <c r="AC449" s="5">
        <f t="shared" si="76"/>
        <v>0</v>
      </c>
      <c r="AD449" s="5">
        <f t="shared" si="85"/>
        <v>0</v>
      </c>
    </row>
    <row r="450" spans="1:30" x14ac:dyDescent="0.25">
      <c r="A450" s="81"/>
      <c r="B450" s="82"/>
      <c r="C450" s="82"/>
      <c r="D450" s="81"/>
      <c r="E450" s="82"/>
      <c r="F450" s="82"/>
      <c r="G450" s="82"/>
      <c r="H450" s="82"/>
      <c r="I450" s="83"/>
      <c r="J450" s="84"/>
      <c r="K450" s="82"/>
      <c r="L450" s="83"/>
      <c r="M450" s="84"/>
      <c r="N450" s="85"/>
      <c r="O450" s="82"/>
      <c r="P450" s="82"/>
      <c r="Q450" s="82"/>
      <c r="R450" s="82"/>
      <c r="T450" s="7" t="str">
        <f t="shared" si="75"/>
        <v xml:space="preserve"> </v>
      </c>
      <c r="U450">
        <f t="shared" si="77"/>
        <v>0</v>
      </c>
      <c r="V450">
        <f t="shared" si="78"/>
        <v>0</v>
      </c>
      <c r="W450">
        <f t="shared" si="79"/>
        <v>0</v>
      </c>
      <c r="X450">
        <f t="shared" si="80"/>
        <v>0</v>
      </c>
      <c r="Y450">
        <f t="shared" si="81"/>
        <v>0</v>
      </c>
      <c r="Z450">
        <f t="shared" si="82"/>
        <v>0</v>
      </c>
      <c r="AA450">
        <f t="shared" si="83"/>
        <v>0</v>
      </c>
      <c r="AB450" s="5">
        <f t="shared" si="84"/>
        <v>0</v>
      </c>
      <c r="AC450" s="5">
        <f t="shared" si="76"/>
        <v>0</v>
      </c>
      <c r="AD450" s="5">
        <f t="shared" si="85"/>
        <v>0</v>
      </c>
    </row>
    <row r="451" spans="1:30" x14ac:dyDescent="0.25">
      <c r="A451" s="81"/>
      <c r="B451" s="82"/>
      <c r="C451" s="82"/>
      <c r="D451" s="81"/>
      <c r="E451" s="82"/>
      <c r="F451" s="82"/>
      <c r="G451" s="82"/>
      <c r="H451" s="82"/>
      <c r="I451" s="83"/>
      <c r="J451" s="84"/>
      <c r="K451" s="82"/>
      <c r="L451" s="83"/>
      <c r="M451" s="84"/>
      <c r="N451" s="85"/>
      <c r="O451" s="82"/>
      <c r="P451" s="82"/>
      <c r="Q451" s="82"/>
      <c r="R451" s="82"/>
      <c r="T451" s="7" t="str">
        <f t="shared" si="75"/>
        <v xml:space="preserve"> </v>
      </c>
      <c r="U451">
        <f t="shared" si="77"/>
        <v>0</v>
      </c>
      <c r="V451">
        <f t="shared" si="78"/>
        <v>0</v>
      </c>
      <c r="W451">
        <f t="shared" si="79"/>
        <v>0</v>
      </c>
      <c r="X451">
        <f t="shared" si="80"/>
        <v>0</v>
      </c>
      <c r="Y451">
        <f t="shared" si="81"/>
        <v>0</v>
      </c>
      <c r="Z451">
        <f t="shared" si="82"/>
        <v>0</v>
      </c>
      <c r="AA451">
        <f t="shared" si="83"/>
        <v>0</v>
      </c>
      <c r="AB451" s="5">
        <f t="shared" si="84"/>
        <v>0</v>
      </c>
      <c r="AC451" s="5">
        <f t="shared" si="76"/>
        <v>0</v>
      </c>
      <c r="AD451" s="5">
        <f t="shared" si="85"/>
        <v>0</v>
      </c>
    </row>
    <row r="452" spans="1:30" x14ac:dyDescent="0.25">
      <c r="A452" s="81"/>
      <c r="B452" s="82"/>
      <c r="C452" s="82"/>
      <c r="D452" s="81"/>
      <c r="E452" s="82"/>
      <c r="F452" s="82"/>
      <c r="G452" s="82"/>
      <c r="H452" s="82"/>
      <c r="I452" s="83"/>
      <c r="J452" s="84"/>
      <c r="K452" s="82"/>
      <c r="L452" s="83"/>
      <c r="M452" s="84"/>
      <c r="N452" s="85"/>
      <c r="O452" s="82"/>
      <c r="P452" s="82"/>
      <c r="Q452" s="82"/>
      <c r="R452" s="82"/>
      <c r="T452" s="7" t="str">
        <f t="shared" ref="T452:T515" si="86">IF(L452=0," ",MONTH(L452))</f>
        <v xml:space="preserve"> </v>
      </c>
      <c r="U452">
        <f t="shared" si="77"/>
        <v>0</v>
      </c>
      <c r="V452">
        <f t="shared" si="78"/>
        <v>0</v>
      </c>
      <c r="W452">
        <f t="shared" si="79"/>
        <v>0</v>
      </c>
      <c r="X452">
        <f t="shared" si="80"/>
        <v>0</v>
      </c>
      <c r="Y452">
        <f t="shared" si="81"/>
        <v>0</v>
      </c>
      <c r="Z452">
        <f t="shared" si="82"/>
        <v>0</v>
      </c>
      <c r="AA452">
        <f t="shared" si="83"/>
        <v>0</v>
      </c>
      <c r="AB452" s="5">
        <f t="shared" si="84"/>
        <v>0</v>
      </c>
      <c r="AC452" s="5">
        <f t="shared" ref="AC452:AC515" si="87">A452</f>
        <v>0</v>
      </c>
      <c r="AD452" s="5">
        <f t="shared" si="85"/>
        <v>0</v>
      </c>
    </row>
    <row r="453" spans="1:30" x14ac:dyDescent="0.25">
      <c r="A453" s="81"/>
      <c r="B453" s="82"/>
      <c r="C453" s="82"/>
      <c r="D453" s="81"/>
      <c r="E453" s="82"/>
      <c r="F453" s="82"/>
      <c r="G453" s="82"/>
      <c r="H453" s="82"/>
      <c r="I453" s="83"/>
      <c r="J453" s="84"/>
      <c r="K453" s="82"/>
      <c r="L453" s="83"/>
      <c r="M453" s="84"/>
      <c r="N453" s="85"/>
      <c r="O453" s="82"/>
      <c r="P453" s="82"/>
      <c r="Q453" s="82"/>
      <c r="R453" s="82"/>
      <c r="T453" s="7" t="str">
        <f t="shared" si="86"/>
        <v xml:space="preserve"> </v>
      </c>
      <c r="U453">
        <f t="shared" si="77"/>
        <v>0</v>
      </c>
      <c r="V453">
        <f t="shared" si="78"/>
        <v>0</v>
      </c>
      <c r="W453">
        <f t="shared" si="79"/>
        <v>0</v>
      </c>
      <c r="X453">
        <f t="shared" si="80"/>
        <v>0</v>
      </c>
      <c r="Y453">
        <f t="shared" si="81"/>
        <v>0</v>
      </c>
      <c r="Z453">
        <f t="shared" si="82"/>
        <v>0</v>
      </c>
      <c r="AA453">
        <f t="shared" si="83"/>
        <v>0</v>
      </c>
      <c r="AB453" s="5">
        <f t="shared" si="84"/>
        <v>0</v>
      </c>
      <c r="AC453" s="5">
        <f t="shared" si="87"/>
        <v>0</v>
      </c>
      <c r="AD453" s="5">
        <f t="shared" si="85"/>
        <v>0</v>
      </c>
    </row>
    <row r="454" spans="1:30" x14ac:dyDescent="0.25">
      <c r="A454" s="81"/>
      <c r="B454" s="82"/>
      <c r="C454" s="82"/>
      <c r="D454" s="81"/>
      <c r="E454" s="82"/>
      <c r="F454" s="82"/>
      <c r="G454" s="82"/>
      <c r="H454" s="82"/>
      <c r="I454" s="83"/>
      <c r="J454" s="84"/>
      <c r="K454" s="82"/>
      <c r="L454" s="83"/>
      <c r="M454" s="84"/>
      <c r="N454" s="85"/>
      <c r="O454" s="82"/>
      <c r="P454" s="82"/>
      <c r="Q454" s="82"/>
      <c r="R454" s="82"/>
      <c r="T454" s="7" t="str">
        <f t="shared" si="86"/>
        <v xml:space="preserve"> </v>
      </c>
      <c r="U454">
        <f t="shared" si="77"/>
        <v>0</v>
      </c>
      <c r="V454">
        <f t="shared" si="78"/>
        <v>0</v>
      </c>
      <c r="W454">
        <f t="shared" si="79"/>
        <v>0</v>
      </c>
      <c r="X454">
        <f t="shared" si="80"/>
        <v>0</v>
      </c>
      <c r="Y454">
        <f t="shared" si="81"/>
        <v>0</v>
      </c>
      <c r="Z454">
        <f t="shared" si="82"/>
        <v>0</v>
      </c>
      <c r="AA454">
        <f t="shared" si="83"/>
        <v>0</v>
      </c>
      <c r="AB454" s="5">
        <f t="shared" si="84"/>
        <v>0</v>
      </c>
      <c r="AC454" s="5">
        <f t="shared" si="87"/>
        <v>0</v>
      </c>
      <c r="AD454" s="5">
        <f t="shared" si="85"/>
        <v>0</v>
      </c>
    </row>
    <row r="455" spans="1:30" x14ac:dyDescent="0.25">
      <c r="A455" s="81"/>
      <c r="B455" s="82"/>
      <c r="C455" s="82"/>
      <c r="D455" s="81"/>
      <c r="E455" s="82"/>
      <c r="F455" s="82"/>
      <c r="G455" s="82"/>
      <c r="H455" s="82"/>
      <c r="I455" s="83"/>
      <c r="J455" s="84"/>
      <c r="K455" s="82"/>
      <c r="L455" s="83"/>
      <c r="M455" s="84"/>
      <c r="N455" s="85"/>
      <c r="O455" s="82"/>
      <c r="P455" s="82"/>
      <c r="Q455" s="82"/>
      <c r="R455" s="82"/>
      <c r="T455" s="7" t="str">
        <f t="shared" si="86"/>
        <v xml:space="preserve"> </v>
      </c>
      <c r="U455">
        <f t="shared" si="77"/>
        <v>0</v>
      </c>
      <c r="V455">
        <f t="shared" si="78"/>
        <v>0</v>
      </c>
      <c r="W455">
        <f t="shared" si="79"/>
        <v>0</v>
      </c>
      <c r="X455">
        <f t="shared" si="80"/>
        <v>0</v>
      </c>
      <c r="Y455">
        <f t="shared" si="81"/>
        <v>0</v>
      </c>
      <c r="Z455">
        <f t="shared" si="82"/>
        <v>0</v>
      </c>
      <c r="AA455">
        <f t="shared" si="83"/>
        <v>0</v>
      </c>
      <c r="AB455" s="5">
        <f t="shared" si="84"/>
        <v>0</v>
      </c>
      <c r="AC455" s="5">
        <f t="shared" si="87"/>
        <v>0</v>
      </c>
      <c r="AD455" s="5">
        <f t="shared" si="85"/>
        <v>0</v>
      </c>
    </row>
    <row r="456" spans="1:30" x14ac:dyDescent="0.25">
      <c r="A456" s="81"/>
      <c r="B456" s="82"/>
      <c r="C456" s="82"/>
      <c r="D456" s="81"/>
      <c r="E456" s="82"/>
      <c r="F456" s="82"/>
      <c r="G456" s="82"/>
      <c r="H456" s="82"/>
      <c r="I456" s="83"/>
      <c r="J456" s="84"/>
      <c r="K456" s="82"/>
      <c r="L456" s="83"/>
      <c r="M456" s="84"/>
      <c r="N456" s="85"/>
      <c r="O456" s="82"/>
      <c r="P456" s="82"/>
      <c r="Q456" s="82"/>
      <c r="R456" s="82"/>
      <c r="T456" s="7" t="str">
        <f t="shared" si="86"/>
        <v xml:space="preserve"> </v>
      </c>
      <c r="U456">
        <f t="shared" si="77"/>
        <v>0</v>
      </c>
      <c r="V456">
        <f t="shared" si="78"/>
        <v>0</v>
      </c>
      <c r="W456">
        <f t="shared" si="79"/>
        <v>0</v>
      </c>
      <c r="X456">
        <f t="shared" si="80"/>
        <v>0</v>
      </c>
      <c r="Y456">
        <f t="shared" si="81"/>
        <v>0</v>
      </c>
      <c r="Z456">
        <f t="shared" si="82"/>
        <v>0</v>
      </c>
      <c r="AA456">
        <f t="shared" si="83"/>
        <v>0</v>
      </c>
      <c r="AB456" s="5">
        <f t="shared" si="84"/>
        <v>0</v>
      </c>
      <c r="AC456" s="5">
        <f t="shared" si="87"/>
        <v>0</v>
      </c>
      <c r="AD456" s="5">
        <f t="shared" si="85"/>
        <v>0</v>
      </c>
    </row>
    <row r="457" spans="1:30" x14ac:dyDescent="0.25">
      <c r="A457" s="81"/>
      <c r="B457" s="82"/>
      <c r="C457" s="82"/>
      <c r="D457" s="81"/>
      <c r="E457" s="82"/>
      <c r="F457" s="82"/>
      <c r="G457" s="82"/>
      <c r="H457" s="82"/>
      <c r="I457" s="83"/>
      <c r="J457" s="84"/>
      <c r="K457" s="82"/>
      <c r="L457" s="83"/>
      <c r="M457" s="84"/>
      <c r="N457" s="85"/>
      <c r="O457" s="82"/>
      <c r="P457" s="82"/>
      <c r="Q457" s="82"/>
      <c r="R457" s="82"/>
      <c r="T457" s="7" t="str">
        <f t="shared" si="86"/>
        <v xml:space="preserve"> </v>
      </c>
      <c r="U457">
        <f t="shared" si="77"/>
        <v>0</v>
      </c>
      <c r="V457">
        <f t="shared" si="78"/>
        <v>0</v>
      </c>
      <c r="W457">
        <f t="shared" si="79"/>
        <v>0</v>
      </c>
      <c r="X457">
        <f t="shared" si="80"/>
        <v>0</v>
      </c>
      <c r="Y457">
        <f t="shared" si="81"/>
        <v>0</v>
      </c>
      <c r="Z457">
        <f t="shared" si="82"/>
        <v>0</v>
      </c>
      <c r="AA457">
        <f t="shared" si="83"/>
        <v>0</v>
      </c>
      <c r="AB457" s="5">
        <f t="shared" si="84"/>
        <v>0</v>
      </c>
      <c r="AC457" s="5">
        <f t="shared" si="87"/>
        <v>0</v>
      </c>
      <c r="AD457" s="5">
        <f t="shared" si="85"/>
        <v>0</v>
      </c>
    </row>
    <row r="458" spans="1:30" x14ac:dyDescent="0.25">
      <c r="A458" s="81"/>
      <c r="B458" s="82"/>
      <c r="C458" s="82"/>
      <c r="D458" s="81"/>
      <c r="E458" s="82"/>
      <c r="F458" s="82"/>
      <c r="G458" s="82"/>
      <c r="H458" s="82"/>
      <c r="I458" s="83"/>
      <c r="J458" s="84"/>
      <c r="K458" s="82"/>
      <c r="L458" s="83"/>
      <c r="M458" s="84"/>
      <c r="N458" s="85"/>
      <c r="O458" s="82"/>
      <c r="P458" s="82"/>
      <c r="Q458" s="82"/>
      <c r="R458" s="82"/>
      <c r="T458" s="7" t="str">
        <f t="shared" si="86"/>
        <v xml:space="preserve"> </v>
      </c>
      <c r="U458">
        <f t="shared" ref="U458:U521" si="88">COUNT(B458)</f>
        <v>0</v>
      </c>
      <c r="V458">
        <f t="shared" ref="V458:V521" si="89">IF(E458=TRUE,1,0)</f>
        <v>0</v>
      </c>
      <c r="W458">
        <f t="shared" ref="W458:W521" si="90">U458-V458</f>
        <v>0</v>
      </c>
      <c r="X458">
        <f t="shared" ref="X458:X521" si="91">U458-Y458</f>
        <v>0</v>
      </c>
      <c r="Y458">
        <f t="shared" ref="Y458:Y521" si="92">IF(F458=TRUE,1,0)</f>
        <v>0</v>
      </c>
      <c r="Z458">
        <f t="shared" ref="Z458:Z521" si="93">U458-AA458</f>
        <v>0</v>
      </c>
      <c r="AA458">
        <f t="shared" ref="AA458:AA521" si="94">IF(O458&lt;0,1,0)</f>
        <v>0</v>
      </c>
      <c r="AB458" s="5">
        <f t="shared" ref="AB458:AB521" si="95">IF(Z458=1,O458,0)</f>
        <v>0</v>
      </c>
      <c r="AC458" s="5">
        <f t="shared" si="87"/>
        <v>0</v>
      </c>
      <c r="AD458" s="5">
        <f t="shared" ref="AD458:AD521" si="96">IF(AA458=1,O458,0)</f>
        <v>0</v>
      </c>
    </row>
    <row r="459" spans="1:30" x14ac:dyDescent="0.25">
      <c r="A459" s="81"/>
      <c r="B459" s="82"/>
      <c r="C459" s="82"/>
      <c r="D459" s="81"/>
      <c r="E459" s="82"/>
      <c r="F459" s="82"/>
      <c r="G459" s="82"/>
      <c r="H459" s="82"/>
      <c r="I459" s="83"/>
      <c r="J459" s="84"/>
      <c r="K459" s="82"/>
      <c r="L459" s="83"/>
      <c r="M459" s="84"/>
      <c r="N459" s="85"/>
      <c r="O459" s="82"/>
      <c r="P459" s="82"/>
      <c r="Q459" s="82"/>
      <c r="R459" s="82"/>
      <c r="T459" s="7" t="str">
        <f t="shared" si="86"/>
        <v xml:space="preserve"> </v>
      </c>
      <c r="U459">
        <f t="shared" si="88"/>
        <v>0</v>
      </c>
      <c r="V459">
        <f t="shared" si="89"/>
        <v>0</v>
      </c>
      <c r="W459">
        <f t="shared" si="90"/>
        <v>0</v>
      </c>
      <c r="X459">
        <f t="shared" si="91"/>
        <v>0</v>
      </c>
      <c r="Y459">
        <f t="shared" si="92"/>
        <v>0</v>
      </c>
      <c r="Z459">
        <f t="shared" si="93"/>
        <v>0</v>
      </c>
      <c r="AA459">
        <f t="shared" si="94"/>
        <v>0</v>
      </c>
      <c r="AB459" s="5">
        <f t="shared" si="95"/>
        <v>0</v>
      </c>
      <c r="AC459" s="5">
        <f t="shared" si="87"/>
        <v>0</v>
      </c>
      <c r="AD459" s="5">
        <f t="shared" si="96"/>
        <v>0</v>
      </c>
    </row>
    <row r="460" spans="1:30" x14ac:dyDescent="0.25">
      <c r="A460" s="81"/>
      <c r="B460" s="82"/>
      <c r="C460" s="82"/>
      <c r="D460" s="81"/>
      <c r="E460" s="82"/>
      <c r="F460" s="82"/>
      <c r="G460" s="82"/>
      <c r="H460" s="82"/>
      <c r="I460" s="83"/>
      <c r="J460" s="84"/>
      <c r="K460" s="82"/>
      <c r="L460" s="83"/>
      <c r="M460" s="84"/>
      <c r="N460" s="85"/>
      <c r="O460" s="82"/>
      <c r="P460" s="82"/>
      <c r="Q460" s="82"/>
      <c r="R460" s="82"/>
      <c r="T460" s="7" t="str">
        <f t="shared" si="86"/>
        <v xml:space="preserve"> </v>
      </c>
      <c r="U460">
        <f t="shared" si="88"/>
        <v>0</v>
      </c>
      <c r="V460">
        <f t="shared" si="89"/>
        <v>0</v>
      </c>
      <c r="W460">
        <f t="shared" si="90"/>
        <v>0</v>
      </c>
      <c r="X460">
        <f t="shared" si="91"/>
        <v>0</v>
      </c>
      <c r="Y460">
        <f t="shared" si="92"/>
        <v>0</v>
      </c>
      <c r="Z460">
        <f t="shared" si="93"/>
        <v>0</v>
      </c>
      <c r="AA460">
        <f t="shared" si="94"/>
        <v>0</v>
      </c>
      <c r="AB460" s="5">
        <f t="shared" si="95"/>
        <v>0</v>
      </c>
      <c r="AC460" s="5">
        <f t="shared" si="87"/>
        <v>0</v>
      </c>
      <c r="AD460" s="5">
        <f t="shared" si="96"/>
        <v>0</v>
      </c>
    </row>
    <row r="461" spans="1:30" x14ac:dyDescent="0.25">
      <c r="A461" s="81"/>
      <c r="B461" s="82"/>
      <c r="C461" s="82"/>
      <c r="D461" s="81"/>
      <c r="E461" s="82"/>
      <c r="F461" s="82"/>
      <c r="G461" s="82"/>
      <c r="H461" s="82"/>
      <c r="I461" s="83"/>
      <c r="J461" s="84"/>
      <c r="K461" s="82"/>
      <c r="L461" s="83"/>
      <c r="M461" s="84"/>
      <c r="N461" s="85"/>
      <c r="O461" s="82"/>
      <c r="P461" s="82"/>
      <c r="Q461" s="82"/>
      <c r="R461" s="82"/>
      <c r="T461" s="7" t="str">
        <f t="shared" si="86"/>
        <v xml:space="preserve"> </v>
      </c>
      <c r="U461">
        <f t="shared" si="88"/>
        <v>0</v>
      </c>
      <c r="V461">
        <f t="shared" si="89"/>
        <v>0</v>
      </c>
      <c r="W461">
        <f t="shared" si="90"/>
        <v>0</v>
      </c>
      <c r="X461">
        <f t="shared" si="91"/>
        <v>0</v>
      </c>
      <c r="Y461">
        <f t="shared" si="92"/>
        <v>0</v>
      </c>
      <c r="Z461">
        <f t="shared" si="93"/>
        <v>0</v>
      </c>
      <c r="AA461">
        <f t="shared" si="94"/>
        <v>0</v>
      </c>
      <c r="AB461" s="5">
        <f t="shared" si="95"/>
        <v>0</v>
      </c>
      <c r="AC461" s="5">
        <f t="shared" si="87"/>
        <v>0</v>
      </c>
      <c r="AD461" s="5">
        <f t="shared" si="96"/>
        <v>0</v>
      </c>
    </row>
    <row r="462" spans="1:30" x14ac:dyDescent="0.25">
      <c r="A462" s="81"/>
      <c r="B462" s="82"/>
      <c r="C462" s="82"/>
      <c r="D462" s="81"/>
      <c r="E462" s="82"/>
      <c r="F462" s="82"/>
      <c r="G462" s="82"/>
      <c r="H462" s="82"/>
      <c r="I462" s="83"/>
      <c r="J462" s="84"/>
      <c r="K462" s="82"/>
      <c r="L462" s="83"/>
      <c r="M462" s="84"/>
      <c r="N462" s="85"/>
      <c r="O462" s="82"/>
      <c r="P462" s="82"/>
      <c r="Q462" s="82"/>
      <c r="R462" s="82"/>
      <c r="T462" s="7" t="str">
        <f t="shared" si="86"/>
        <v xml:space="preserve"> </v>
      </c>
      <c r="U462">
        <f t="shared" si="88"/>
        <v>0</v>
      </c>
      <c r="V462">
        <f t="shared" si="89"/>
        <v>0</v>
      </c>
      <c r="W462">
        <f t="shared" si="90"/>
        <v>0</v>
      </c>
      <c r="X462">
        <f t="shared" si="91"/>
        <v>0</v>
      </c>
      <c r="Y462">
        <f t="shared" si="92"/>
        <v>0</v>
      </c>
      <c r="Z462">
        <f t="shared" si="93"/>
        <v>0</v>
      </c>
      <c r="AA462">
        <f t="shared" si="94"/>
        <v>0</v>
      </c>
      <c r="AB462" s="5">
        <f t="shared" si="95"/>
        <v>0</v>
      </c>
      <c r="AC462" s="5">
        <f t="shared" si="87"/>
        <v>0</v>
      </c>
      <c r="AD462" s="5">
        <f t="shared" si="96"/>
        <v>0</v>
      </c>
    </row>
    <row r="463" spans="1:30" x14ac:dyDescent="0.25">
      <c r="A463" s="81"/>
      <c r="B463" s="82"/>
      <c r="C463" s="82"/>
      <c r="D463" s="81"/>
      <c r="E463" s="82"/>
      <c r="F463" s="82"/>
      <c r="G463" s="82"/>
      <c r="H463" s="82"/>
      <c r="I463" s="83"/>
      <c r="J463" s="84"/>
      <c r="K463" s="82"/>
      <c r="L463" s="83"/>
      <c r="M463" s="84"/>
      <c r="N463" s="85"/>
      <c r="O463" s="82"/>
      <c r="P463" s="82"/>
      <c r="Q463" s="82"/>
      <c r="R463" s="82"/>
      <c r="T463" s="7" t="str">
        <f t="shared" si="86"/>
        <v xml:space="preserve"> </v>
      </c>
      <c r="U463">
        <f t="shared" si="88"/>
        <v>0</v>
      </c>
      <c r="V463">
        <f t="shared" si="89"/>
        <v>0</v>
      </c>
      <c r="W463">
        <f t="shared" si="90"/>
        <v>0</v>
      </c>
      <c r="X463">
        <f t="shared" si="91"/>
        <v>0</v>
      </c>
      <c r="Y463">
        <f t="shared" si="92"/>
        <v>0</v>
      </c>
      <c r="Z463">
        <f t="shared" si="93"/>
        <v>0</v>
      </c>
      <c r="AA463">
        <f t="shared" si="94"/>
        <v>0</v>
      </c>
      <c r="AB463" s="5">
        <f t="shared" si="95"/>
        <v>0</v>
      </c>
      <c r="AC463" s="5">
        <f t="shared" si="87"/>
        <v>0</v>
      </c>
      <c r="AD463" s="5">
        <f t="shared" si="96"/>
        <v>0</v>
      </c>
    </row>
    <row r="464" spans="1:30" x14ac:dyDescent="0.25">
      <c r="A464" s="81"/>
      <c r="B464" s="82"/>
      <c r="C464" s="82"/>
      <c r="D464" s="81"/>
      <c r="E464" s="82"/>
      <c r="F464" s="82"/>
      <c r="G464" s="82"/>
      <c r="H464" s="82"/>
      <c r="I464" s="83"/>
      <c r="J464" s="84"/>
      <c r="K464" s="82"/>
      <c r="L464" s="83"/>
      <c r="M464" s="84"/>
      <c r="N464" s="85"/>
      <c r="O464" s="82"/>
      <c r="P464" s="82"/>
      <c r="Q464" s="82"/>
      <c r="R464" s="82"/>
      <c r="T464" s="7" t="str">
        <f t="shared" si="86"/>
        <v xml:space="preserve"> </v>
      </c>
      <c r="U464">
        <f t="shared" si="88"/>
        <v>0</v>
      </c>
      <c r="V464">
        <f t="shared" si="89"/>
        <v>0</v>
      </c>
      <c r="W464">
        <f t="shared" si="90"/>
        <v>0</v>
      </c>
      <c r="X464">
        <f t="shared" si="91"/>
        <v>0</v>
      </c>
      <c r="Y464">
        <f t="shared" si="92"/>
        <v>0</v>
      </c>
      <c r="Z464">
        <f t="shared" si="93"/>
        <v>0</v>
      </c>
      <c r="AA464">
        <f t="shared" si="94"/>
        <v>0</v>
      </c>
      <c r="AB464" s="5">
        <f t="shared" si="95"/>
        <v>0</v>
      </c>
      <c r="AC464" s="5">
        <f t="shared" si="87"/>
        <v>0</v>
      </c>
      <c r="AD464" s="5">
        <f t="shared" si="96"/>
        <v>0</v>
      </c>
    </row>
    <row r="465" spans="1:30" x14ac:dyDescent="0.25">
      <c r="A465" s="81"/>
      <c r="B465" s="82"/>
      <c r="C465" s="82"/>
      <c r="D465" s="81"/>
      <c r="E465" s="82"/>
      <c r="F465" s="82"/>
      <c r="G465" s="82"/>
      <c r="H465" s="82"/>
      <c r="I465" s="83"/>
      <c r="J465" s="84"/>
      <c r="K465" s="82"/>
      <c r="L465" s="83"/>
      <c r="M465" s="84"/>
      <c r="N465" s="85"/>
      <c r="O465" s="82"/>
      <c r="P465" s="82"/>
      <c r="Q465" s="82"/>
      <c r="R465" s="82"/>
      <c r="T465" s="7" t="str">
        <f t="shared" si="86"/>
        <v xml:space="preserve"> </v>
      </c>
      <c r="U465">
        <f t="shared" si="88"/>
        <v>0</v>
      </c>
      <c r="V465">
        <f t="shared" si="89"/>
        <v>0</v>
      </c>
      <c r="W465">
        <f t="shared" si="90"/>
        <v>0</v>
      </c>
      <c r="X465">
        <f t="shared" si="91"/>
        <v>0</v>
      </c>
      <c r="Y465">
        <f t="shared" si="92"/>
        <v>0</v>
      </c>
      <c r="Z465">
        <f t="shared" si="93"/>
        <v>0</v>
      </c>
      <c r="AA465">
        <f t="shared" si="94"/>
        <v>0</v>
      </c>
      <c r="AB465" s="5">
        <f t="shared" si="95"/>
        <v>0</v>
      </c>
      <c r="AC465" s="5">
        <f t="shared" si="87"/>
        <v>0</v>
      </c>
      <c r="AD465" s="5">
        <f t="shared" si="96"/>
        <v>0</v>
      </c>
    </row>
    <row r="466" spans="1:30" x14ac:dyDescent="0.25">
      <c r="A466" s="81"/>
      <c r="B466" s="82"/>
      <c r="C466" s="82"/>
      <c r="D466" s="81"/>
      <c r="E466" s="82"/>
      <c r="F466" s="82"/>
      <c r="G466" s="82"/>
      <c r="H466" s="82"/>
      <c r="I466" s="83"/>
      <c r="J466" s="84"/>
      <c r="K466" s="82"/>
      <c r="L466" s="83"/>
      <c r="M466" s="84"/>
      <c r="N466" s="85"/>
      <c r="O466" s="82"/>
      <c r="P466" s="82"/>
      <c r="Q466" s="82"/>
      <c r="R466" s="82"/>
      <c r="T466" s="7" t="str">
        <f t="shared" si="86"/>
        <v xml:space="preserve"> </v>
      </c>
      <c r="U466">
        <f t="shared" si="88"/>
        <v>0</v>
      </c>
      <c r="V466">
        <f t="shared" si="89"/>
        <v>0</v>
      </c>
      <c r="W466">
        <f t="shared" si="90"/>
        <v>0</v>
      </c>
      <c r="X466">
        <f t="shared" si="91"/>
        <v>0</v>
      </c>
      <c r="Y466">
        <f t="shared" si="92"/>
        <v>0</v>
      </c>
      <c r="Z466">
        <f t="shared" si="93"/>
        <v>0</v>
      </c>
      <c r="AA466">
        <f t="shared" si="94"/>
        <v>0</v>
      </c>
      <c r="AB466" s="5">
        <f t="shared" si="95"/>
        <v>0</v>
      </c>
      <c r="AC466" s="5">
        <f t="shared" si="87"/>
        <v>0</v>
      </c>
      <c r="AD466" s="5">
        <f t="shared" si="96"/>
        <v>0</v>
      </c>
    </row>
    <row r="467" spans="1:30" x14ac:dyDescent="0.25">
      <c r="A467" s="81"/>
      <c r="B467" s="82"/>
      <c r="C467" s="82"/>
      <c r="D467" s="81"/>
      <c r="E467" s="82"/>
      <c r="F467" s="82"/>
      <c r="G467" s="82"/>
      <c r="H467" s="82"/>
      <c r="I467" s="83"/>
      <c r="J467" s="84"/>
      <c r="K467" s="82"/>
      <c r="L467" s="83"/>
      <c r="M467" s="84"/>
      <c r="N467" s="85"/>
      <c r="O467" s="82"/>
      <c r="P467" s="82"/>
      <c r="Q467" s="82"/>
      <c r="R467" s="82"/>
      <c r="T467" s="7" t="str">
        <f t="shared" si="86"/>
        <v xml:space="preserve"> </v>
      </c>
      <c r="U467">
        <f t="shared" si="88"/>
        <v>0</v>
      </c>
      <c r="V467">
        <f t="shared" si="89"/>
        <v>0</v>
      </c>
      <c r="W467">
        <f t="shared" si="90"/>
        <v>0</v>
      </c>
      <c r="X467">
        <f t="shared" si="91"/>
        <v>0</v>
      </c>
      <c r="Y467">
        <f t="shared" si="92"/>
        <v>0</v>
      </c>
      <c r="Z467">
        <f t="shared" si="93"/>
        <v>0</v>
      </c>
      <c r="AA467">
        <f t="shared" si="94"/>
        <v>0</v>
      </c>
      <c r="AB467" s="5">
        <f t="shared" si="95"/>
        <v>0</v>
      </c>
      <c r="AC467" s="5">
        <f t="shared" si="87"/>
        <v>0</v>
      </c>
      <c r="AD467" s="5">
        <f t="shared" si="96"/>
        <v>0</v>
      </c>
    </row>
    <row r="468" spans="1:30" x14ac:dyDescent="0.25">
      <c r="A468" s="81"/>
      <c r="B468" s="82"/>
      <c r="C468" s="82"/>
      <c r="D468" s="81"/>
      <c r="E468" s="82"/>
      <c r="F468" s="82"/>
      <c r="G468" s="82"/>
      <c r="H468" s="82"/>
      <c r="I468" s="83"/>
      <c r="J468" s="84"/>
      <c r="K468" s="82"/>
      <c r="L468" s="83"/>
      <c r="M468" s="84"/>
      <c r="N468" s="85"/>
      <c r="O468" s="82"/>
      <c r="P468" s="82"/>
      <c r="Q468" s="82"/>
      <c r="R468" s="82"/>
      <c r="T468" s="7" t="str">
        <f t="shared" si="86"/>
        <v xml:space="preserve"> </v>
      </c>
      <c r="U468">
        <f t="shared" si="88"/>
        <v>0</v>
      </c>
      <c r="V468">
        <f t="shared" si="89"/>
        <v>0</v>
      </c>
      <c r="W468">
        <f t="shared" si="90"/>
        <v>0</v>
      </c>
      <c r="X468">
        <f t="shared" si="91"/>
        <v>0</v>
      </c>
      <c r="Y468">
        <f t="shared" si="92"/>
        <v>0</v>
      </c>
      <c r="Z468">
        <f t="shared" si="93"/>
        <v>0</v>
      </c>
      <c r="AA468">
        <f t="shared" si="94"/>
        <v>0</v>
      </c>
      <c r="AB468" s="5">
        <f t="shared" si="95"/>
        <v>0</v>
      </c>
      <c r="AC468" s="5">
        <f t="shared" si="87"/>
        <v>0</v>
      </c>
      <c r="AD468" s="5">
        <f t="shared" si="96"/>
        <v>0</v>
      </c>
    </row>
    <row r="469" spans="1:30" x14ac:dyDescent="0.25">
      <c r="A469" s="81"/>
      <c r="B469" s="82"/>
      <c r="C469" s="82"/>
      <c r="D469" s="81"/>
      <c r="E469" s="82"/>
      <c r="F469" s="82"/>
      <c r="G469" s="82"/>
      <c r="H469" s="82"/>
      <c r="I469" s="83"/>
      <c r="J469" s="84"/>
      <c r="K469" s="82"/>
      <c r="L469" s="83"/>
      <c r="M469" s="84"/>
      <c r="N469" s="85"/>
      <c r="O469" s="82"/>
      <c r="P469" s="82"/>
      <c r="Q469" s="82"/>
      <c r="R469" s="82"/>
      <c r="T469" s="7" t="str">
        <f t="shared" si="86"/>
        <v xml:space="preserve"> </v>
      </c>
      <c r="U469">
        <f t="shared" si="88"/>
        <v>0</v>
      </c>
      <c r="V469">
        <f t="shared" si="89"/>
        <v>0</v>
      </c>
      <c r="W469">
        <f t="shared" si="90"/>
        <v>0</v>
      </c>
      <c r="X469">
        <f t="shared" si="91"/>
        <v>0</v>
      </c>
      <c r="Y469">
        <f t="shared" si="92"/>
        <v>0</v>
      </c>
      <c r="Z469">
        <f t="shared" si="93"/>
        <v>0</v>
      </c>
      <c r="AA469">
        <f t="shared" si="94"/>
        <v>0</v>
      </c>
      <c r="AB469" s="5">
        <f t="shared" si="95"/>
        <v>0</v>
      </c>
      <c r="AC469" s="5">
        <f t="shared" si="87"/>
        <v>0</v>
      </c>
      <c r="AD469" s="5">
        <f t="shared" si="96"/>
        <v>0</v>
      </c>
    </row>
    <row r="470" spans="1:30" x14ac:dyDescent="0.25">
      <c r="A470" s="81"/>
      <c r="B470" s="82"/>
      <c r="C470" s="82"/>
      <c r="D470" s="81"/>
      <c r="E470" s="82"/>
      <c r="F470" s="82"/>
      <c r="G470" s="82"/>
      <c r="H470" s="82"/>
      <c r="I470" s="83"/>
      <c r="J470" s="84"/>
      <c r="K470" s="82"/>
      <c r="L470" s="83"/>
      <c r="M470" s="84"/>
      <c r="N470" s="85"/>
      <c r="O470" s="82"/>
      <c r="P470" s="82"/>
      <c r="Q470" s="82"/>
      <c r="R470" s="82"/>
      <c r="T470" s="7" t="str">
        <f t="shared" si="86"/>
        <v xml:space="preserve"> </v>
      </c>
      <c r="U470">
        <f t="shared" si="88"/>
        <v>0</v>
      </c>
      <c r="V470">
        <f t="shared" si="89"/>
        <v>0</v>
      </c>
      <c r="W470">
        <f t="shared" si="90"/>
        <v>0</v>
      </c>
      <c r="X470">
        <f t="shared" si="91"/>
        <v>0</v>
      </c>
      <c r="Y470">
        <f t="shared" si="92"/>
        <v>0</v>
      </c>
      <c r="Z470">
        <f t="shared" si="93"/>
        <v>0</v>
      </c>
      <c r="AA470">
        <f t="shared" si="94"/>
        <v>0</v>
      </c>
      <c r="AB470" s="5">
        <f t="shared" si="95"/>
        <v>0</v>
      </c>
      <c r="AC470" s="5">
        <f t="shared" si="87"/>
        <v>0</v>
      </c>
      <c r="AD470" s="5">
        <f t="shared" si="96"/>
        <v>0</v>
      </c>
    </row>
    <row r="471" spans="1:30" x14ac:dyDescent="0.25">
      <c r="A471" s="81"/>
      <c r="B471" s="82"/>
      <c r="C471" s="82"/>
      <c r="D471" s="81"/>
      <c r="E471" s="82"/>
      <c r="F471" s="82"/>
      <c r="G471" s="82"/>
      <c r="H471" s="82"/>
      <c r="I471" s="83"/>
      <c r="J471" s="84"/>
      <c r="K471" s="82"/>
      <c r="L471" s="83"/>
      <c r="M471" s="84"/>
      <c r="N471" s="85"/>
      <c r="O471" s="82"/>
      <c r="P471" s="82"/>
      <c r="Q471" s="82"/>
      <c r="R471" s="82"/>
      <c r="T471" s="7" t="str">
        <f t="shared" si="86"/>
        <v xml:space="preserve"> </v>
      </c>
      <c r="U471">
        <f t="shared" si="88"/>
        <v>0</v>
      </c>
      <c r="V471">
        <f t="shared" si="89"/>
        <v>0</v>
      </c>
      <c r="W471">
        <f t="shared" si="90"/>
        <v>0</v>
      </c>
      <c r="X471">
        <f t="shared" si="91"/>
        <v>0</v>
      </c>
      <c r="Y471">
        <f t="shared" si="92"/>
        <v>0</v>
      </c>
      <c r="Z471">
        <f t="shared" si="93"/>
        <v>0</v>
      </c>
      <c r="AA471">
        <f t="shared" si="94"/>
        <v>0</v>
      </c>
      <c r="AB471" s="5">
        <f t="shared" si="95"/>
        <v>0</v>
      </c>
      <c r="AC471" s="5">
        <f t="shared" si="87"/>
        <v>0</v>
      </c>
      <c r="AD471" s="5">
        <f t="shared" si="96"/>
        <v>0</v>
      </c>
    </row>
    <row r="472" spans="1:30" x14ac:dyDescent="0.25">
      <c r="A472" s="81"/>
      <c r="B472" s="82"/>
      <c r="C472" s="82"/>
      <c r="D472" s="81"/>
      <c r="E472" s="82"/>
      <c r="F472" s="82"/>
      <c r="G472" s="82"/>
      <c r="H472" s="82"/>
      <c r="I472" s="83"/>
      <c r="J472" s="84"/>
      <c r="K472" s="82"/>
      <c r="L472" s="83"/>
      <c r="M472" s="84"/>
      <c r="N472" s="85"/>
      <c r="O472" s="82"/>
      <c r="P472" s="82"/>
      <c r="Q472" s="82"/>
      <c r="R472" s="82"/>
      <c r="T472" s="7" t="str">
        <f t="shared" si="86"/>
        <v xml:space="preserve"> </v>
      </c>
      <c r="U472">
        <f t="shared" si="88"/>
        <v>0</v>
      </c>
      <c r="V472">
        <f t="shared" si="89"/>
        <v>0</v>
      </c>
      <c r="W472">
        <f t="shared" si="90"/>
        <v>0</v>
      </c>
      <c r="X472">
        <f t="shared" si="91"/>
        <v>0</v>
      </c>
      <c r="Y472">
        <f t="shared" si="92"/>
        <v>0</v>
      </c>
      <c r="Z472">
        <f t="shared" si="93"/>
        <v>0</v>
      </c>
      <c r="AA472">
        <f t="shared" si="94"/>
        <v>0</v>
      </c>
      <c r="AB472" s="5">
        <f t="shared" si="95"/>
        <v>0</v>
      </c>
      <c r="AC472" s="5">
        <f t="shared" si="87"/>
        <v>0</v>
      </c>
      <c r="AD472" s="5">
        <f t="shared" si="96"/>
        <v>0</v>
      </c>
    </row>
    <row r="473" spans="1:30" x14ac:dyDescent="0.25">
      <c r="A473" s="81"/>
      <c r="B473" s="82"/>
      <c r="C473" s="82"/>
      <c r="D473" s="81"/>
      <c r="E473" s="82"/>
      <c r="F473" s="82"/>
      <c r="G473" s="82"/>
      <c r="H473" s="82"/>
      <c r="I473" s="83"/>
      <c r="J473" s="84"/>
      <c r="K473" s="82"/>
      <c r="L473" s="83"/>
      <c r="M473" s="84"/>
      <c r="N473" s="85"/>
      <c r="O473" s="82"/>
      <c r="P473" s="82"/>
      <c r="Q473" s="82"/>
      <c r="R473" s="82"/>
      <c r="T473" s="7" t="str">
        <f t="shared" si="86"/>
        <v xml:space="preserve"> </v>
      </c>
      <c r="U473">
        <f t="shared" si="88"/>
        <v>0</v>
      </c>
      <c r="V473">
        <f t="shared" si="89"/>
        <v>0</v>
      </c>
      <c r="W473">
        <f t="shared" si="90"/>
        <v>0</v>
      </c>
      <c r="X473">
        <f t="shared" si="91"/>
        <v>0</v>
      </c>
      <c r="Y473">
        <f t="shared" si="92"/>
        <v>0</v>
      </c>
      <c r="Z473">
        <f t="shared" si="93"/>
        <v>0</v>
      </c>
      <c r="AA473">
        <f t="shared" si="94"/>
        <v>0</v>
      </c>
      <c r="AB473" s="5">
        <f t="shared" si="95"/>
        <v>0</v>
      </c>
      <c r="AC473" s="5">
        <f t="shared" si="87"/>
        <v>0</v>
      </c>
      <c r="AD473" s="5">
        <f t="shared" si="96"/>
        <v>0</v>
      </c>
    </row>
    <row r="474" spans="1:30" x14ac:dyDescent="0.25">
      <c r="A474" s="81"/>
      <c r="B474" s="82"/>
      <c r="C474" s="82"/>
      <c r="D474" s="81"/>
      <c r="E474" s="82"/>
      <c r="F474" s="82"/>
      <c r="G474" s="82"/>
      <c r="H474" s="82"/>
      <c r="I474" s="83"/>
      <c r="J474" s="84"/>
      <c r="K474" s="82"/>
      <c r="L474" s="83"/>
      <c r="M474" s="84"/>
      <c r="N474" s="85"/>
      <c r="O474" s="82"/>
      <c r="P474" s="82"/>
      <c r="Q474" s="82"/>
      <c r="R474" s="82"/>
      <c r="T474" s="7" t="str">
        <f t="shared" si="86"/>
        <v xml:space="preserve"> </v>
      </c>
      <c r="U474">
        <f t="shared" si="88"/>
        <v>0</v>
      </c>
      <c r="V474">
        <f t="shared" si="89"/>
        <v>0</v>
      </c>
      <c r="W474">
        <f t="shared" si="90"/>
        <v>0</v>
      </c>
      <c r="X474">
        <f t="shared" si="91"/>
        <v>0</v>
      </c>
      <c r="Y474">
        <f t="shared" si="92"/>
        <v>0</v>
      </c>
      <c r="Z474">
        <f t="shared" si="93"/>
        <v>0</v>
      </c>
      <c r="AA474">
        <f t="shared" si="94"/>
        <v>0</v>
      </c>
      <c r="AB474" s="5">
        <f t="shared" si="95"/>
        <v>0</v>
      </c>
      <c r="AC474" s="5">
        <f t="shared" si="87"/>
        <v>0</v>
      </c>
      <c r="AD474" s="5">
        <f t="shared" si="96"/>
        <v>0</v>
      </c>
    </row>
    <row r="475" spans="1:30" x14ac:dyDescent="0.25">
      <c r="A475" s="81"/>
      <c r="B475" s="82"/>
      <c r="C475" s="82"/>
      <c r="D475" s="81"/>
      <c r="E475" s="82"/>
      <c r="F475" s="82"/>
      <c r="G475" s="82"/>
      <c r="H475" s="82"/>
      <c r="I475" s="83"/>
      <c r="J475" s="84"/>
      <c r="K475" s="82"/>
      <c r="L475" s="83"/>
      <c r="M475" s="84"/>
      <c r="N475" s="85"/>
      <c r="O475" s="82"/>
      <c r="P475" s="82"/>
      <c r="Q475" s="82"/>
      <c r="R475" s="82"/>
      <c r="T475" s="7" t="str">
        <f t="shared" si="86"/>
        <v xml:space="preserve"> </v>
      </c>
      <c r="U475">
        <f t="shared" si="88"/>
        <v>0</v>
      </c>
      <c r="V475">
        <f t="shared" si="89"/>
        <v>0</v>
      </c>
      <c r="W475">
        <f t="shared" si="90"/>
        <v>0</v>
      </c>
      <c r="X475">
        <f t="shared" si="91"/>
        <v>0</v>
      </c>
      <c r="Y475">
        <f t="shared" si="92"/>
        <v>0</v>
      </c>
      <c r="Z475">
        <f t="shared" si="93"/>
        <v>0</v>
      </c>
      <c r="AA475">
        <f t="shared" si="94"/>
        <v>0</v>
      </c>
      <c r="AB475" s="5">
        <f t="shared" si="95"/>
        <v>0</v>
      </c>
      <c r="AC475" s="5">
        <f t="shared" si="87"/>
        <v>0</v>
      </c>
      <c r="AD475" s="5">
        <f t="shared" si="96"/>
        <v>0</v>
      </c>
    </row>
    <row r="476" spans="1:30" x14ac:dyDescent="0.25">
      <c r="A476" s="81"/>
      <c r="B476" s="82"/>
      <c r="C476" s="82"/>
      <c r="D476" s="81"/>
      <c r="E476" s="82"/>
      <c r="F476" s="82"/>
      <c r="G476" s="82"/>
      <c r="H476" s="82"/>
      <c r="I476" s="83"/>
      <c r="J476" s="84"/>
      <c r="K476" s="82"/>
      <c r="L476" s="83"/>
      <c r="M476" s="84"/>
      <c r="N476" s="85"/>
      <c r="O476" s="82"/>
      <c r="P476" s="82"/>
      <c r="Q476" s="82"/>
      <c r="R476" s="82"/>
      <c r="T476" s="7" t="str">
        <f t="shared" si="86"/>
        <v xml:space="preserve"> </v>
      </c>
      <c r="U476">
        <f t="shared" si="88"/>
        <v>0</v>
      </c>
      <c r="V476">
        <f t="shared" si="89"/>
        <v>0</v>
      </c>
      <c r="W476">
        <f t="shared" si="90"/>
        <v>0</v>
      </c>
      <c r="X476">
        <f t="shared" si="91"/>
        <v>0</v>
      </c>
      <c r="Y476">
        <f t="shared" si="92"/>
        <v>0</v>
      </c>
      <c r="Z476">
        <f t="shared" si="93"/>
        <v>0</v>
      </c>
      <c r="AA476">
        <f t="shared" si="94"/>
        <v>0</v>
      </c>
      <c r="AB476" s="5">
        <f t="shared" si="95"/>
        <v>0</v>
      </c>
      <c r="AC476" s="5">
        <f t="shared" si="87"/>
        <v>0</v>
      </c>
      <c r="AD476" s="5">
        <f t="shared" si="96"/>
        <v>0</v>
      </c>
    </row>
    <row r="477" spans="1:30" x14ac:dyDescent="0.25">
      <c r="A477" s="81"/>
      <c r="B477" s="82"/>
      <c r="C477" s="82"/>
      <c r="D477" s="81"/>
      <c r="E477" s="82"/>
      <c r="F477" s="82"/>
      <c r="G477" s="82"/>
      <c r="H477" s="82"/>
      <c r="I477" s="83"/>
      <c r="J477" s="84"/>
      <c r="K477" s="82"/>
      <c r="L477" s="83"/>
      <c r="M477" s="84"/>
      <c r="N477" s="85"/>
      <c r="O477" s="82"/>
      <c r="P477" s="82"/>
      <c r="Q477" s="82"/>
      <c r="R477" s="82"/>
      <c r="T477" s="7" t="str">
        <f t="shared" si="86"/>
        <v xml:space="preserve"> </v>
      </c>
      <c r="U477">
        <f t="shared" si="88"/>
        <v>0</v>
      </c>
      <c r="V477">
        <f t="shared" si="89"/>
        <v>0</v>
      </c>
      <c r="W477">
        <f t="shared" si="90"/>
        <v>0</v>
      </c>
      <c r="X477">
        <f t="shared" si="91"/>
        <v>0</v>
      </c>
      <c r="Y477">
        <f t="shared" si="92"/>
        <v>0</v>
      </c>
      <c r="Z477">
        <f t="shared" si="93"/>
        <v>0</v>
      </c>
      <c r="AA477">
        <f t="shared" si="94"/>
        <v>0</v>
      </c>
      <c r="AB477" s="5">
        <f t="shared" si="95"/>
        <v>0</v>
      </c>
      <c r="AC477" s="5">
        <f t="shared" si="87"/>
        <v>0</v>
      </c>
      <c r="AD477" s="5">
        <f t="shared" si="96"/>
        <v>0</v>
      </c>
    </row>
    <row r="478" spans="1:30" x14ac:dyDescent="0.25">
      <c r="A478" s="81"/>
      <c r="B478" s="82"/>
      <c r="C478" s="82"/>
      <c r="D478" s="81"/>
      <c r="E478" s="82"/>
      <c r="F478" s="82"/>
      <c r="G478" s="82"/>
      <c r="H478" s="82"/>
      <c r="I478" s="83"/>
      <c r="J478" s="84"/>
      <c r="K478" s="82"/>
      <c r="L478" s="83"/>
      <c r="M478" s="84"/>
      <c r="N478" s="85"/>
      <c r="O478" s="82"/>
      <c r="P478" s="82"/>
      <c r="Q478" s="82"/>
      <c r="R478" s="82"/>
      <c r="T478" s="7" t="str">
        <f t="shared" si="86"/>
        <v xml:space="preserve"> </v>
      </c>
      <c r="U478">
        <f t="shared" si="88"/>
        <v>0</v>
      </c>
      <c r="V478">
        <f t="shared" si="89"/>
        <v>0</v>
      </c>
      <c r="W478">
        <f t="shared" si="90"/>
        <v>0</v>
      </c>
      <c r="X478">
        <f t="shared" si="91"/>
        <v>0</v>
      </c>
      <c r="Y478">
        <f t="shared" si="92"/>
        <v>0</v>
      </c>
      <c r="Z478">
        <f t="shared" si="93"/>
        <v>0</v>
      </c>
      <c r="AA478">
        <f t="shared" si="94"/>
        <v>0</v>
      </c>
      <c r="AB478" s="5">
        <f t="shared" si="95"/>
        <v>0</v>
      </c>
      <c r="AC478" s="5">
        <f t="shared" si="87"/>
        <v>0</v>
      </c>
      <c r="AD478" s="5">
        <f t="shared" si="96"/>
        <v>0</v>
      </c>
    </row>
    <row r="479" spans="1:30" x14ac:dyDescent="0.25">
      <c r="A479" s="81"/>
      <c r="B479" s="82"/>
      <c r="C479" s="82"/>
      <c r="D479" s="81"/>
      <c r="E479" s="82"/>
      <c r="F479" s="82"/>
      <c r="G479" s="82"/>
      <c r="H479" s="82"/>
      <c r="I479" s="83"/>
      <c r="J479" s="84"/>
      <c r="K479" s="82"/>
      <c r="L479" s="83"/>
      <c r="M479" s="84"/>
      <c r="N479" s="85"/>
      <c r="O479" s="82"/>
      <c r="P479" s="82"/>
      <c r="Q479" s="82"/>
      <c r="R479" s="82"/>
      <c r="T479" s="7" t="str">
        <f t="shared" si="86"/>
        <v xml:space="preserve"> </v>
      </c>
      <c r="U479">
        <f t="shared" si="88"/>
        <v>0</v>
      </c>
      <c r="V479">
        <f t="shared" si="89"/>
        <v>0</v>
      </c>
      <c r="W479">
        <f t="shared" si="90"/>
        <v>0</v>
      </c>
      <c r="X479">
        <f t="shared" si="91"/>
        <v>0</v>
      </c>
      <c r="Y479">
        <f t="shared" si="92"/>
        <v>0</v>
      </c>
      <c r="Z479">
        <f t="shared" si="93"/>
        <v>0</v>
      </c>
      <c r="AA479">
        <f t="shared" si="94"/>
        <v>0</v>
      </c>
      <c r="AB479" s="5">
        <f t="shared" si="95"/>
        <v>0</v>
      </c>
      <c r="AC479" s="5">
        <f t="shared" si="87"/>
        <v>0</v>
      </c>
      <c r="AD479" s="5">
        <f t="shared" si="96"/>
        <v>0</v>
      </c>
    </row>
    <row r="480" spans="1:30" x14ac:dyDescent="0.25">
      <c r="A480" s="81"/>
      <c r="B480" s="82"/>
      <c r="C480" s="82"/>
      <c r="D480" s="81"/>
      <c r="E480" s="82"/>
      <c r="F480" s="82"/>
      <c r="G480" s="82"/>
      <c r="H480" s="82"/>
      <c r="I480" s="83"/>
      <c r="J480" s="84"/>
      <c r="K480" s="82"/>
      <c r="L480" s="83"/>
      <c r="M480" s="84"/>
      <c r="N480" s="85"/>
      <c r="O480" s="82"/>
      <c r="P480" s="82"/>
      <c r="Q480" s="82"/>
      <c r="R480" s="82"/>
      <c r="T480" s="7" t="str">
        <f t="shared" si="86"/>
        <v xml:space="preserve"> </v>
      </c>
      <c r="U480">
        <f t="shared" si="88"/>
        <v>0</v>
      </c>
      <c r="V480">
        <f t="shared" si="89"/>
        <v>0</v>
      </c>
      <c r="W480">
        <f t="shared" si="90"/>
        <v>0</v>
      </c>
      <c r="X480">
        <f t="shared" si="91"/>
        <v>0</v>
      </c>
      <c r="Y480">
        <f t="shared" si="92"/>
        <v>0</v>
      </c>
      <c r="Z480">
        <f t="shared" si="93"/>
        <v>0</v>
      </c>
      <c r="AA480">
        <f t="shared" si="94"/>
        <v>0</v>
      </c>
      <c r="AB480" s="5">
        <f t="shared" si="95"/>
        <v>0</v>
      </c>
      <c r="AC480" s="5">
        <f t="shared" si="87"/>
        <v>0</v>
      </c>
      <c r="AD480" s="5">
        <f t="shared" si="96"/>
        <v>0</v>
      </c>
    </row>
    <row r="481" spans="1:30" x14ac:dyDescent="0.25">
      <c r="A481" s="81"/>
      <c r="B481" s="82"/>
      <c r="C481" s="82"/>
      <c r="D481" s="81"/>
      <c r="E481" s="82"/>
      <c r="F481" s="82"/>
      <c r="G481" s="82"/>
      <c r="H481" s="82"/>
      <c r="I481" s="83"/>
      <c r="J481" s="84"/>
      <c r="K481" s="82"/>
      <c r="L481" s="83"/>
      <c r="M481" s="84"/>
      <c r="N481" s="85"/>
      <c r="O481" s="82"/>
      <c r="P481" s="82"/>
      <c r="Q481" s="82"/>
      <c r="R481" s="82"/>
      <c r="T481" s="7" t="str">
        <f t="shared" si="86"/>
        <v xml:space="preserve"> </v>
      </c>
      <c r="U481">
        <f t="shared" si="88"/>
        <v>0</v>
      </c>
      <c r="V481">
        <f t="shared" si="89"/>
        <v>0</v>
      </c>
      <c r="W481">
        <f t="shared" si="90"/>
        <v>0</v>
      </c>
      <c r="X481">
        <f t="shared" si="91"/>
        <v>0</v>
      </c>
      <c r="Y481">
        <f t="shared" si="92"/>
        <v>0</v>
      </c>
      <c r="Z481">
        <f t="shared" si="93"/>
        <v>0</v>
      </c>
      <c r="AA481">
        <f t="shared" si="94"/>
        <v>0</v>
      </c>
      <c r="AB481" s="5">
        <f t="shared" si="95"/>
        <v>0</v>
      </c>
      <c r="AC481" s="5">
        <f t="shared" si="87"/>
        <v>0</v>
      </c>
      <c r="AD481" s="5">
        <f t="shared" si="96"/>
        <v>0</v>
      </c>
    </row>
    <row r="482" spans="1:30" x14ac:dyDescent="0.25">
      <c r="A482" s="81"/>
      <c r="B482" s="82"/>
      <c r="C482" s="82"/>
      <c r="D482" s="81"/>
      <c r="E482" s="82"/>
      <c r="F482" s="82"/>
      <c r="G482" s="82"/>
      <c r="H482" s="82"/>
      <c r="I482" s="83"/>
      <c r="J482" s="84"/>
      <c r="K482" s="82"/>
      <c r="L482" s="83"/>
      <c r="M482" s="84"/>
      <c r="N482" s="85"/>
      <c r="O482" s="82"/>
      <c r="P482" s="82"/>
      <c r="Q482" s="82"/>
      <c r="R482" s="82"/>
      <c r="T482" s="7" t="str">
        <f t="shared" si="86"/>
        <v xml:space="preserve"> </v>
      </c>
      <c r="U482">
        <f t="shared" si="88"/>
        <v>0</v>
      </c>
      <c r="V482">
        <f t="shared" si="89"/>
        <v>0</v>
      </c>
      <c r="W482">
        <f t="shared" si="90"/>
        <v>0</v>
      </c>
      <c r="X482">
        <f t="shared" si="91"/>
        <v>0</v>
      </c>
      <c r="Y482">
        <f t="shared" si="92"/>
        <v>0</v>
      </c>
      <c r="Z482">
        <f t="shared" si="93"/>
        <v>0</v>
      </c>
      <c r="AA482">
        <f t="shared" si="94"/>
        <v>0</v>
      </c>
      <c r="AB482" s="5">
        <f t="shared" si="95"/>
        <v>0</v>
      </c>
      <c r="AC482" s="5">
        <f t="shared" si="87"/>
        <v>0</v>
      </c>
      <c r="AD482" s="5">
        <f t="shared" si="96"/>
        <v>0</v>
      </c>
    </row>
    <row r="483" spans="1:30" x14ac:dyDescent="0.25">
      <c r="A483" s="81"/>
      <c r="B483" s="82"/>
      <c r="C483" s="82"/>
      <c r="D483" s="81"/>
      <c r="E483" s="82"/>
      <c r="F483" s="82"/>
      <c r="G483" s="82"/>
      <c r="H483" s="82"/>
      <c r="I483" s="83"/>
      <c r="J483" s="84"/>
      <c r="K483" s="82"/>
      <c r="L483" s="83"/>
      <c r="M483" s="84"/>
      <c r="N483" s="85"/>
      <c r="O483" s="82"/>
      <c r="P483" s="82"/>
      <c r="Q483" s="82"/>
      <c r="R483" s="82"/>
      <c r="T483" s="7" t="str">
        <f t="shared" si="86"/>
        <v xml:space="preserve"> </v>
      </c>
      <c r="U483">
        <f t="shared" si="88"/>
        <v>0</v>
      </c>
      <c r="V483">
        <f t="shared" si="89"/>
        <v>0</v>
      </c>
      <c r="W483">
        <f t="shared" si="90"/>
        <v>0</v>
      </c>
      <c r="X483">
        <f t="shared" si="91"/>
        <v>0</v>
      </c>
      <c r="Y483">
        <f t="shared" si="92"/>
        <v>0</v>
      </c>
      <c r="Z483">
        <f t="shared" si="93"/>
        <v>0</v>
      </c>
      <c r="AA483">
        <f t="shared" si="94"/>
        <v>0</v>
      </c>
      <c r="AB483" s="5">
        <f t="shared" si="95"/>
        <v>0</v>
      </c>
      <c r="AC483" s="5">
        <f t="shared" si="87"/>
        <v>0</v>
      </c>
      <c r="AD483" s="5">
        <f t="shared" si="96"/>
        <v>0</v>
      </c>
    </row>
    <row r="484" spans="1:30" x14ac:dyDescent="0.25">
      <c r="A484" s="81"/>
      <c r="B484" s="82"/>
      <c r="C484" s="82"/>
      <c r="D484" s="81"/>
      <c r="E484" s="82"/>
      <c r="F484" s="82"/>
      <c r="G484" s="82"/>
      <c r="H484" s="82"/>
      <c r="I484" s="83"/>
      <c r="J484" s="84"/>
      <c r="K484" s="82"/>
      <c r="L484" s="83"/>
      <c r="M484" s="84"/>
      <c r="N484" s="85"/>
      <c r="O484" s="82"/>
      <c r="P484" s="82"/>
      <c r="Q484" s="82"/>
      <c r="R484" s="82"/>
      <c r="T484" s="7" t="str">
        <f t="shared" si="86"/>
        <v xml:space="preserve"> </v>
      </c>
      <c r="U484">
        <f t="shared" si="88"/>
        <v>0</v>
      </c>
      <c r="V484">
        <f t="shared" si="89"/>
        <v>0</v>
      </c>
      <c r="W484">
        <f t="shared" si="90"/>
        <v>0</v>
      </c>
      <c r="X484">
        <f t="shared" si="91"/>
        <v>0</v>
      </c>
      <c r="Y484">
        <f t="shared" si="92"/>
        <v>0</v>
      </c>
      <c r="Z484">
        <f t="shared" si="93"/>
        <v>0</v>
      </c>
      <c r="AA484">
        <f t="shared" si="94"/>
        <v>0</v>
      </c>
      <c r="AB484" s="5">
        <f t="shared" si="95"/>
        <v>0</v>
      </c>
      <c r="AC484" s="5">
        <f t="shared" si="87"/>
        <v>0</v>
      </c>
      <c r="AD484" s="5">
        <f t="shared" si="96"/>
        <v>0</v>
      </c>
    </row>
    <row r="485" spans="1:30" x14ac:dyDescent="0.25">
      <c r="A485" s="81"/>
      <c r="B485" s="82"/>
      <c r="C485" s="82"/>
      <c r="D485" s="81"/>
      <c r="E485" s="82"/>
      <c r="F485" s="82"/>
      <c r="G485" s="82"/>
      <c r="H485" s="82"/>
      <c r="I485" s="83"/>
      <c r="J485" s="84"/>
      <c r="K485" s="82"/>
      <c r="L485" s="83"/>
      <c r="M485" s="84"/>
      <c r="N485" s="85"/>
      <c r="O485" s="82"/>
      <c r="P485" s="82"/>
      <c r="Q485" s="82"/>
      <c r="R485" s="82"/>
      <c r="T485" s="7" t="str">
        <f t="shared" si="86"/>
        <v xml:space="preserve"> </v>
      </c>
      <c r="U485">
        <f t="shared" si="88"/>
        <v>0</v>
      </c>
      <c r="V485">
        <f t="shared" si="89"/>
        <v>0</v>
      </c>
      <c r="W485">
        <f t="shared" si="90"/>
        <v>0</v>
      </c>
      <c r="X485">
        <f t="shared" si="91"/>
        <v>0</v>
      </c>
      <c r="Y485">
        <f t="shared" si="92"/>
        <v>0</v>
      </c>
      <c r="Z485">
        <f t="shared" si="93"/>
        <v>0</v>
      </c>
      <c r="AA485">
        <f t="shared" si="94"/>
        <v>0</v>
      </c>
      <c r="AB485" s="5">
        <f t="shared" si="95"/>
        <v>0</v>
      </c>
      <c r="AC485" s="5">
        <f t="shared" si="87"/>
        <v>0</v>
      </c>
      <c r="AD485" s="5">
        <f t="shared" si="96"/>
        <v>0</v>
      </c>
    </row>
    <row r="486" spans="1:30" x14ac:dyDescent="0.25">
      <c r="A486" s="81"/>
      <c r="B486" s="82"/>
      <c r="C486" s="82"/>
      <c r="D486" s="81"/>
      <c r="E486" s="82"/>
      <c r="F486" s="82"/>
      <c r="G486" s="82"/>
      <c r="H486" s="82"/>
      <c r="I486" s="83"/>
      <c r="J486" s="84"/>
      <c r="K486" s="82"/>
      <c r="L486" s="83"/>
      <c r="M486" s="84"/>
      <c r="N486" s="85"/>
      <c r="O486" s="82"/>
      <c r="P486" s="82"/>
      <c r="Q486" s="82"/>
      <c r="R486" s="82"/>
      <c r="T486" s="7" t="str">
        <f t="shared" si="86"/>
        <v xml:space="preserve"> </v>
      </c>
      <c r="U486">
        <f t="shared" si="88"/>
        <v>0</v>
      </c>
      <c r="V486">
        <f t="shared" si="89"/>
        <v>0</v>
      </c>
      <c r="W486">
        <f t="shared" si="90"/>
        <v>0</v>
      </c>
      <c r="X486">
        <f t="shared" si="91"/>
        <v>0</v>
      </c>
      <c r="Y486">
        <f t="shared" si="92"/>
        <v>0</v>
      </c>
      <c r="Z486">
        <f t="shared" si="93"/>
        <v>0</v>
      </c>
      <c r="AA486">
        <f t="shared" si="94"/>
        <v>0</v>
      </c>
      <c r="AB486" s="5">
        <f t="shared" si="95"/>
        <v>0</v>
      </c>
      <c r="AC486" s="5">
        <f t="shared" si="87"/>
        <v>0</v>
      </c>
      <c r="AD486" s="5">
        <f t="shared" si="96"/>
        <v>0</v>
      </c>
    </row>
    <row r="487" spans="1:30" x14ac:dyDescent="0.25">
      <c r="A487" s="81"/>
      <c r="B487" s="82"/>
      <c r="C487" s="82"/>
      <c r="D487" s="81"/>
      <c r="E487" s="82"/>
      <c r="F487" s="82"/>
      <c r="G487" s="82"/>
      <c r="H487" s="82"/>
      <c r="I487" s="83"/>
      <c r="J487" s="84"/>
      <c r="K487" s="82"/>
      <c r="L487" s="83"/>
      <c r="M487" s="84"/>
      <c r="N487" s="85"/>
      <c r="O487" s="82"/>
      <c r="P487" s="82"/>
      <c r="Q487" s="82"/>
      <c r="R487" s="82"/>
      <c r="T487" s="7" t="str">
        <f t="shared" si="86"/>
        <v xml:space="preserve"> </v>
      </c>
      <c r="U487">
        <f t="shared" si="88"/>
        <v>0</v>
      </c>
      <c r="V487">
        <f t="shared" si="89"/>
        <v>0</v>
      </c>
      <c r="W487">
        <f t="shared" si="90"/>
        <v>0</v>
      </c>
      <c r="X487">
        <f t="shared" si="91"/>
        <v>0</v>
      </c>
      <c r="Y487">
        <f t="shared" si="92"/>
        <v>0</v>
      </c>
      <c r="Z487">
        <f t="shared" si="93"/>
        <v>0</v>
      </c>
      <c r="AA487">
        <f t="shared" si="94"/>
        <v>0</v>
      </c>
      <c r="AB487" s="5">
        <f t="shared" si="95"/>
        <v>0</v>
      </c>
      <c r="AC487" s="5">
        <f t="shared" si="87"/>
        <v>0</v>
      </c>
      <c r="AD487" s="5">
        <f t="shared" si="96"/>
        <v>0</v>
      </c>
    </row>
    <row r="488" spans="1:30" x14ac:dyDescent="0.25">
      <c r="A488" s="81"/>
      <c r="B488" s="82"/>
      <c r="C488" s="82"/>
      <c r="D488" s="81"/>
      <c r="E488" s="82"/>
      <c r="F488" s="82"/>
      <c r="G488" s="82"/>
      <c r="H488" s="82"/>
      <c r="I488" s="83"/>
      <c r="J488" s="84"/>
      <c r="K488" s="82"/>
      <c r="L488" s="83"/>
      <c r="M488" s="84"/>
      <c r="N488" s="85"/>
      <c r="O488" s="82"/>
      <c r="P488" s="82"/>
      <c r="Q488" s="82"/>
      <c r="R488" s="82"/>
      <c r="T488" s="7" t="str">
        <f t="shared" si="86"/>
        <v xml:space="preserve"> </v>
      </c>
      <c r="U488">
        <f t="shared" si="88"/>
        <v>0</v>
      </c>
      <c r="V488">
        <f t="shared" si="89"/>
        <v>0</v>
      </c>
      <c r="W488">
        <f t="shared" si="90"/>
        <v>0</v>
      </c>
      <c r="X488">
        <f t="shared" si="91"/>
        <v>0</v>
      </c>
      <c r="Y488">
        <f t="shared" si="92"/>
        <v>0</v>
      </c>
      <c r="Z488">
        <f t="shared" si="93"/>
        <v>0</v>
      </c>
      <c r="AA488">
        <f t="shared" si="94"/>
        <v>0</v>
      </c>
      <c r="AB488" s="5">
        <f t="shared" si="95"/>
        <v>0</v>
      </c>
      <c r="AC488" s="5">
        <f t="shared" si="87"/>
        <v>0</v>
      </c>
      <c r="AD488" s="5">
        <f t="shared" si="96"/>
        <v>0</v>
      </c>
    </row>
    <row r="489" spans="1:30" x14ac:dyDescent="0.25">
      <c r="A489" s="81"/>
      <c r="B489" s="82"/>
      <c r="C489" s="82"/>
      <c r="D489" s="81"/>
      <c r="E489" s="82"/>
      <c r="F489" s="82"/>
      <c r="G489" s="82"/>
      <c r="H489" s="82"/>
      <c r="I489" s="83"/>
      <c r="J489" s="84"/>
      <c r="K489" s="82"/>
      <c r="L489" s="83"/>
      <c r="M489" s="84"/>
      <c r="N489" s="85"/>
      <c r="O489" s="82"/>
      <c r="P489" s="82"/>
      <c r="Q489" s="82"/>
      <c r="R489" s="82"/>
      <c r="T489" s="7" t="str">
        <f t="shared" si="86"/>
        <v xml:space="preserve"> </v>
      </c>
      <c r="U489">
        <f t="shared" si="88"/>
        <v>0</v>
      </c>
      <c r="V489">
        <f t="shared" si="89"/>
        <v>0</v>
      </c>
      <c r="W489">
        <f t="shared" si="90"/>
        <v>0</v>
      </c>
      <c r="X489">
        <f t="shared" si="91"/>
        <v>0</v>
      </c>
      <c r="Y489">
        <f t="shared" si="92"/>
        <v>0</v>
      </c>
      <c r="Z489">
        <f t="shared" si="93"/>
        <v>0</v>
      </c>
      <c r="AA489">
        <f t="shared" si="94"/>
        <v>0</v>
      </c>
      <c r="AB489" s="5">
        <f t="shared" si="95"/>
        <v>0</v>
      </c>
      <c r="AC489" s="5">
        <f t="shared" si="87"/>
        <v>0</v>
      </c>
      <c r="AD489" s="5">
        <f t="shared" si="96"/>
        <v>0</v>
      </c>
    </row>
    <row r="490" spans="1:30" x14ac:dyDescent="0.25">
      <c r="A490" s="81"/>
      <c r="B490" s="82"/>
      <c r="C490" s="82"/>
      <c r="D490" s="81"/>
      <c r="E490" s="82"/>
      <c r="F490" s="82"/>
      <c r="G490" s="82"/>
      <c r="H490" s="82"/>
      <c r="I490" s="83"/>
      <c r="J490" s="84"/>
      <c r="K490" s="82"/>
      <c r="L490" s="83"/>
      <c r="M490" s="84"/>
      <c r="N490" s="85"/>
      <c r="O490" s="82"/>
      <c r="P490" s="82"/>
      <c r="Q490" s="82"/>
      <c r="R490" s="82"/>
      <c r="T490" s="7" t="str">
        <f t="shared" si="86"/>
        <v xml:space="preserve"> </v>
      </c>
      <c r="U490">
        <f t="shared" si="88"/>
        <v>0</v>
      </c>
      <c r="V490">
        <f t="shared" si="89"/>
        <v>0</v>
      </c>
      <c r="W490">
        <f t="shared" si="90"/>
        <v>0</v>
      </c>
      <c r="X490">
        <f t="shared" si="91"/>
        <v>0</v>
      </c>
      <c r="Y490">
        <f t="shared" si="92"/>
        <v>0</v>
      </c>
      <c r="Z490">
        <f t="shared" si="93"/>
        <v>0</v>
      </c>
      <c r="AA490">
        <f t="shared" si="94"/>
        <v>0</v>
      </c>
      <c r="AB490" s="5">
        <f t="shared" si="95"/>
        <v>0</v>
      </c>
      <c r="AC490" s="5">
        <f t="shared" si="87"/>
        <v>0</v>
      </c>
      <c r="AD490" s="5">
        <f t="shared" si="96"/>
        <v>0</v>
      </c>
    </row>
    <row r="491" spans="1:30" x14ac:dyDescent="0.25">
      <c r="A491" s="81"/>
      <c r="B491" s="82"/>
      <c r="C491" s="82"/>
      <c r="D491" s="81"/>
      <c r="E491" s="82"/>
      <c r="F491" s="82"/>
      <c r="G491" s="82"/>
      <c r="H491" s="82"/>
      <c r="I491" s="83"/>
      <c r="J491" s="84"/>
      <c r="K491" s="82"/>
      <c r="L491" s="83"/>
      <c r="M491" s="84"/>
      <c r="N491" s="85"/>
      <c r="O491" s="82"/>
      <c r="P491" s="82"/>
      <c r="Q491" s="82"/>
      <c r="R491" s="82"/>
      <c r="T491" s="7" t="str">
        <f t="shared" si="86"/>
        <v xml:space="preserve"> </v>
      </c>
      <c r="U491">
        <f t="shared" si="88"/>
        <v>0</v>
      </c>
      <c r="V491">
        <f t="shared" si="89"/>
        <v>0</v>
      </c>
      <c r="W491">
        <f t="shared" si="90"/>
        <v>0</v>
      </c>
      <c r="X491">
        <f t="shared" si="91"/>
        <v>0</v>
      </c>
      <c r="Y491">
        <f t="shared" si="92"/>
        <v>0</v>
      </c>
      <c r="Z491">
        <f t="shared" si="93"/>
        <v>0</v>
      </c>
      <c r="AA491">
        <f t="shared" si="94"/>
        <v>0</v>
      </c>
      <c r="AB491" s="5">
        <f t="shared" si="95"/>
        <v>0</v>
      </c>
      <c r="AC491" s="5">
        <f t="shared" si="87"/>
        <v>0</v>
      </c>
      <c r="AD491" s="5">
        <f t="shared" si="96"/>
        <v>0</v>
      </c>
    </row>
    <row r="492" spans="1:30" x14ac:dyDescent="0.25">
      <c r="A492" s="81"/>
      <c r="B492" s="82"/>
      <c r="C492" s="82"/>
      <c r="D492" s="81"/>
      <c r="E492" s="82"/>
      <c r="F492" s="82"/>
      <c r="G492" s="82"/>
      <c r="H492" s="82"/>
      <c r="I492" s="83"/>
      <c r="J492" s="84"/>
      <c r="K492" s="82"/>
      <c r="L492" s="83"/>
      <c r="M492" s="84"/>
      <c r="N492" s="85"/>
      <c r="O492" s="82"/>
      <c r="P492" s="82"/>
      <c r="Q492" s="82"/>
      <c r="R492" s="82"/>
      <c r="T492" s="7" t="str">
        <f t="shared" si="86"/>
        <v xml:space="preserve"> </v>
      </c>
      <c r="U492">
        <f t="shared" si="88"/>
        <v>0</v>
      </c>
      <c r="V492">
        <f t="shared" si="89"/>
        <v>0</v>
      </c>
      <c r="W492">
        <f t="shared" si="90"/>
        <v>0</v>
      </c>
      <c r="X492">
        <f t="shared" si="91"/>
        <v>0</v>
      </c>
      <c r="Y492">
        <f t="shared" si="92"/>
        <v>0</v>
      </c>
      <c r="Z492">
        <f t="shared" si="93"/>
        <v>0</v>
      </c>
      <c r="AA492">
        <f t="shared" si="94"/>
        <v>0</v>
      </c>
      <c r="AB492" s="5">
        <f t="shared" si="95"/>
        <v>0</v>
      </c>
      <c r="AC492" s="5">
        <f t="shared" si="87"/>
        <v>0</v>
      </c>
      <c r="AD492" s="5">
        <f t="shared" si="96"/>
        <v>0</v>
      </c>
    </row>
    <row r="493" spans="1:30" x14ac:dyDescent="0.25">
      <c r="A493" s="81"/>
      <c r="B493" s="82"/>
      <c r="C493" s="82"/>
      <c r="D493" s="81"/>
      <c r="E493" s="82"/>
      <c r="F493" s="82"/>
      <c r="G493" s="82"/>
      <c r="H493" s="82"/>
      <c r="I493" s="83"/>
      <c r="J493" s="84"/>
      <c r="K493" s="82"/>
      <c r="L493" s="83"/>
      <c r="M493" s="84"/>
      <c r="N493" s="85"/>
      <c r="O493" s="82"/>
      <c r="P493" s="82"/>
      <c r="Q493" s="82"/>
      <c r="R493" s="82"/>
      <c r="T493" s="7" t="str">
        <f t="shared" si="86"/>
        <v xml:space="preserve"> </v>
      </c>
      <c r="U493">
        <f t="shared" si="88"/>
        <v>0</v>
      </c>
      <c r="V493">
        <f t="shared" si="89"/>
        <v>0</v>
      </c>
      <c r="W493">
        <f t="shared" si="90"/>
        <v>0</v>
      </c>
      <c r="X493">
        <f t="shared" si="91"/>
        <v>0</v>
      </c>
      <c r="Y493">
        <f t="shared" si="92"/>
        <v>0</v>
      </c>
      <c r="Z493">
        <f t="shared" si="93"/>
        <v>0</v>
      </c>
      <c r="AA493">
        <f t="shared" si="94"/>
        <v>0</v>
      </c>
      <c r="AB493" s="5">
        <f t="shared" si="95"/>
        <v>0</v>
      </c>
      <c r="AC493" s="5">
        <f t="shared" si="87"/>
        <v>0</v>
      </c>
      <c r="AD493" s="5">
        <f t="shared" si="96"/>
        <v>0</v>
      </c>
    </row>
    <row r="494" spans="1:30" x14ac:dyDescent="0.25">
      <c r="A494" s="81"/>
      <c r="B494" s="82"/>
      <c r="C494" s="82"/>
      <c r="D494" s="81"/>
      <c r="E494" s="82"/>
      <c r="F494" s="82"/>
      <c r="G494" s="82"/>
      <c r="H494" s="82"/>
      <c r="I494" s="83"/>
      <c r="J494" s="84"/>
      <c r="K494" s="82"/>
      <c r="L494" s="83"/>
      <c r="M494" s="84"/>
      <c r="N494" s="85"/>
      <c r="O494" s="82"/>
      <c r="P494" s="82"/>
      <c r="Q494" s="82"/>
      <c r="R494" s="82"/>
      <c r="T494" s="7" t="str">
        <f t="shared" si="86"/>
        <v xml:space="preserve"> </v>
      </c>
      <c r="U494">
        <f t="shared" si="88"/>
        <v>0</v>
      </c>
      <c r="V494">
        <f t="shared" si="89"/>
        <v>0</v>
      </c>
      <c r="W494">
        <f t="shared" si="90"/>
        <v>0</v>
      </c>
      <c r="X494">
        <f t="shared" si="91"/>
        <v>0</v>
      </c>
      <c r="Y494">
        <f t="shared" si="92"/>
        <v>0</v>
      </c>
      <c r="Z494">
        <f t="shared" si="93"/>
        <v>0</v>
      </c>
      <c r="AA494">
        <f t="shared" si="94"/>
        <v>0</v>
      </c>
      <c r="AB494" s="5">
        <f t="shared" si="95"/>
        <v>0</v>
      </c>
      <c r="AC494" s="5">
        <f t="shared" si="87"/>
        <v>0</v>
      </c>
      <c r="AD494" s="5">
        <f t="shared" si="96"/>
        <v>0</v>
      </c>
    </row>
    <row r="495" spans="1:30" x14ac:dyDescent="0.25">
      <c r="A495" s="81"/>
      <c r="B495" s="82"/>
      <c r="C495" s="82"/>
      <c r="D495" s="81"/>
      <c r="E495" s="82"/>
      <c r="F495" s="82"/>
      <c r="G495" s="82"/>
      <c r="H495" s="82"/>
      <c r="I495" s="83"/>
      <c r="J495" s="84"/>
      <c r="K495" s="82"/>
      <c r="L495" s="83"/>
      <c r="M495" s="84"/>
      <c r="N495" s="85"/>
      <c r="O495" s="82"/>
      <c r="P495" s="82"/>
      <c r="Q495" s="82"/>
      <c r="R495" s="82"/>
      <c r="T495" s="7" t="str">
        <f t="shared" si="86"/>
        <v xml:space="preserve"> </v>
      </c>
      <c r="U495">
        <f t="shared" si="88"/>
        <v>0</v>
      </c>
      <c r="V495">
        <f t="shared" si="89"/>
        <v>0</v>
      </c>
      <c r="W495">
        <f t="shared" si="90"/>
        <v>0</v>
      </c>
      <c r="X495">
        <f t="shared" si="91"/>
        <v>0</v>
      </c>
      <c r="Y495">
        <f t="shared" si="92"/>
        <v>0</v>
      </c>
      <c r="Z495">
        <f t="shared" si="93"/>
        <v>0</v>
      </c>
      <c r="AA495">
        <f t="shared" si="94"/>
        <v>0</v>
      </c>
      <c r="AB495" s="5">
        <f t="shared" si="95"/>
        <v>0</v>
      </c>
      <c r="AC495" s="5">
        <f t="shared" si="87"/>
        <v>0</v>
      </c>
      <c r="AD495" s="5">
        <f t="shared" si="96"/>
        <v>0</v>
      </c>
    </row>
    <row r="496" spans="1:30" x14ac:dyDescent="0.25">
      <c r="A496" s="81"/>
      <c r="B496" s="82"/>
      <c r="C496" s="82"/>
      <c r="D496" s="81"/>
      <c r="E496" s="82"/>
      <c r="F496" s="82"/>
      <c r="G496" s="82"/>
      <c r="H496" s="82"/>
      <c r="I496" s="83"/>
      <c r="J496" s="84"/>
      <c r="K496" s="82"/>
      <c r="L496" s="83"/>
      <c r="M496" s="84"/>
      <c r="N496" s="85"/>
      <c r="O496" s="82"/>
      <c r="P496" s="82"/>
      <c r="Q496" s="82"/>
      <c r="R496" s="82"/>
      <c r="T496" s="7" t="str">
        <f t="shared" si="86"/>
        <v xml:space="preserve"> </v>
      </c>
      <c r="U496">
        <f t="shared" si="88"/>
        <v>0</v>
      </c>
      <c r="V496">
        <f t="shared" si="89"/>
        <v>0</v>
      </c>
      <c r="W496">
        <f t="shared" si="90"/>
        <v>0</v>
      </c>
      <c r="X496">
        <f t="shared" si="91"/>
        <v>0</v>
      </c>
      <c r="Y496">
        <f t="shared" si="92"/>
        <v>0</v>
      </c>
      <c r="Z496">
        <f t="shared" si="93"/>
        <v>0</v>
      </c>
      <c r="AA496">
        <f t="shared" si="94"/>
        <v>0</v>
      </c>
      <c r="AB496" s="5">
        <f t="shared" si="95"/>
        <v>0</v>
      </c>
      <c r="AC496" s="5">
        <f t="shared" si="87"/>
        <v>0</v>
      </c>
      <c r="AD496" s="5">
        <f t="shared" si="96"/>
        <v>0</v>
      </c>
    </row>
    <row r="497" spans="1:30" x14ac:dyDescent="0.25">
      <c r="A497" s="81"/>
      <c r="B497" s="82"/>
      <c r="C497" s="82"/>
      <c r="D497" s="81"/>
      <c r="E497" s="82"/>
      <c r="F497" s="82"/>
      <c r="G497" s="82"/>
      <c r="H497" s="82"/>
      <c r="I497" s="83"/>
      <c r="J497" s="84"/>
      <c r="K497" s="82"/>
      <c r="L497" s="83"/>
      <c r="M497" s="84"/>
      <c r="N497" s="85"/>
      <c r="O497" s="82"/>
      <c r="P497" s="82"/>
      <c r="Q497" s="82"/>
      <c r="R497" s="82"/>
      <c r="T497" s="7" t="str">
        <f t="shared" si="86"/>
        <v xml:space="preserve"> </v>
      </c>
      <c r="U497">
        <f t="shared" si="88"/>
        <v>0</v>
      </c>
      <c r="V497">
        <f t="shared" si="89"/>
        <v>0</v>
      </c>
      <c r="W497">
        <f t="shared" si="90"/>
        <v>0</v>
      </c>
      <c r="X497">
        <f t="shared" si="91"/>
        <v>0</v>
      </c>
      <c r="Y497">
        <f t="shared" si="92"/>
        <v>0</v>
      </c>
      <c r="Z497">
        <f t="shared" si="93"/>
        <v>0</v>
      </c>
      <c r="AA497">
        <f t="shared" si="94"/>
        <v>0</v>
      </c>
      <c r="AB497" s="5">
        <f t="shared" si="95"/>
        <v>0</v>
      </c>
      <c r="AC497" s="5">
        <f t="shared" si="87"/>
        <v>0</v>
      </c>
      <c r="AD497" s="5">
        <f t="shared" si="96"/>
        <v>0</v>
      </c>
    </row>
    <row r="498" spans="1:30" x14ac:dyDescent="0.25">
      <c r="A498" s="81"/>
      <c r="B498" s="82"/>
      <c r="C498" s="82"/>
      <c r="D498" s="81"/>
      <c r="E498" s="82"/>
      <c r="F498" s="82"/>
      <c r="G498" s="82"/>
      <c r="H498" s="82"/>
      <c r="I498" s="83"/>
      <c r="J498" s="84"/>
      <c r="K498" s="82"/>
      <c r="L498" s="83"/>
      <c r="M498" s="84"/>
      <c r="N498" s="85"/>
      <c r="O498" s="82"/>
      <c r="P498" s="82"/>
      <c r="Q498" s="82"/>
      <c r="R498" s="82"/>
      <c r="T498" s="7" t="str">
        <f t="shared" si="86"/>
        <v xml:space="preserve"> </v>
      </c>
      <c r="U498">
        <f t="shared" si="88"/>
        <v>0</v>
      </c>
      <c r="V498">
        <f t="shared" si="89"/>
        <v>0</v>
      </c>
      <c r="W498">
        <f t="shared" si="90"/>
        <v>0</v>
      </c>
      <c r="X498">
        <f t="shared" si="91"/>
        <v>0</v>
      </c>
      <c r="Y498">
        <f t="shared" si="92"/>
        <v>0</v>
      </c>
      <c r="Z498">
        <f t="shared" si="93"/>
        <v>0</v>
      </c>
      <c r="AA498">
        <f t="shared" si="94"/>
        <v>0</v>
      </c>
      <c r="AB498" s="5">
        <f t="shared" si="95"/>
        <v>0</v>
      </c>
      <c r="AC498" s="5">
        <f t="shared" si="87"/>
        <v>0</v>
      </c>
      <c r="AD498" s="5">
        <f t="shared" si="96"/>
        <v>0</v>
      </c>
    </row>
    <row r="499" spans="1:30" x14ac:dyDescent="0.25">
      <c r="A499" s="81"/>
      <c r="B499" s="82"/>
      <c r="C499" s="82"/>
      <c r="D499" s="81"/>
      <c r="E499" s="82"/>
      <c r="F499" s="82"/>
      <c r="G499" s="82"/>
      <c r="H499" s="82"/>
      <c r="I499" s="83"/>
      <c r="J499" s="84"/>
      <c r="K499" s="82"/>
      <c r="L499" s="83"/>
      <c r="M499" s="84"/>
      <c r="N499" s="85"/>
      <c r="O499" s="82"/>
      <c r="P499" s="82"/>
      <c r="Q499" s="82"/>
      <c r="R499" s="82"/>
      <c r="T499" s="7" t="str">
        <f t="shared" si="86"/>
        <v xml:space="preserve"> </v>
      </c>
      <c r="U499">
        <f t="shared" si="88"/>
        <v>0</v>
      </c>
      <c r="V499">
        <f t="shared" si="89"/>
        <v>0</v>
      </c>
      <c r="W499">
        <f t="shared" si="90"/>
        <v>0</v>
      </c>
      <c r="X499">
        <f t="shared" si="91"/>
        <v>0</v>
      </c>
      <c r="Y499">
        <f t="shared" si="92"/>
        <v>0</v>
      </c>
      <c r="Z499">
        <f t="shared" si="93"/>
        <v>0</v>
      </c>
      <c r="AA499">
        <f t="shared" si="94"/>
        <v>0</v>
      </c>
      <c r="AB499" s="5">
        <f t="shared" si="95"/>
        <v>0</v>
      </c>
      <c r="AC499" s="5">
        <f t="shared" si="87"/>
        <v>0</v>
      </c>
      <c r="AD499" s="5">
        <f t="shared" si="96"/>
        <v>0</v>
      </c>
    </row>
    <row r="500" spans="1:30" x14ac:dyDescent="0.25">
      <c r="A500" s="81"/>
      <c r="B500" s="82"/>
      <c r="C500" s="82"/>
      <c r="D500" s="81"/>
      <c r="E500" s="82"/>
      <c r="F500" s="82"/>
      <c r="G500" s="82"/>
      <c r="H500" s="82"/>
      <c r="I500" s="83"/>
      <c r="J500" s="84"/>
      <c r="K500" s="82"/>
      <c r="L500" s="83"/>
      <c r="M500" s="84"/>
      <c r="N500" s="85"/>
      <c r="O500" s="82"/>
      <c r="P500" s="82"/>
      <c r="Q500" s="82"/>
      <c r="R500" s="82"/>
      <c r="T500" s="7" t="str">
        <f t="shared" si="86"/>
        <v xml:space="preserve"> </v>
      </c>
      <c r="U500">
        <f t="shared" si="88"/>
        <v>0</v>
      </c>
      <c r="V500">
        <f t="shared" si="89"/>
        <v>0</v>
      </c>
      <c r="W500">
        <f t="shared" si="90"/>
        <v>0</v>
      </c>
      <c r="X500">
        <f t="shared" si="91"/>
        <v>0</v>
      </c>
      <c r="Y500">
        <f t="shared" si="92"/>
        <v>0</v>
      </c>
      <c r="Z500">
        <f t="shared" si="93"/>
        <v>0</v>
      </c>
      <c r="AA500">
        <f t="shared" si="94"/>
        <v>0</v>
      </c>
      <c r="AB500" s="5">
        <f t="shared" si="95"/>
        <v>0</v>
      </c>
      <c r="AC500" s="5">
        <f t="shared" si="87"/>
        <v>0</v>
      </c>
      <c r="AD500" s="5">
        <f t="shared" si="96"/>
        <v>0</v>
      </c>
    </row>
    <row r="501" spans="1:30" x14ac:dyDescent="0.25">
      <c r="A501" s="81"/>
      <c r="B501" s="82"/>
      <c r="C501" s="82"/>
      <c r="D501" s="81"/>
      <c r="E501" s="82"/>
      <c r="F501" s="82"/>
      <c r="G501" s="82"/>
      <c r="H501" s="82"/>
      <c r="I501" s="83"/>
      <c r="J501" s="84"/>
      <c r="K501" s="82"/>
      <c r="L501" s="83"/>
      <c r="M501" s="84"/>
      <c r="N501" s="85"/>
      <c r="O501" s="82"/>
      <c r="P501" s="82"/>
      <c r="Q501" s="82"/>
      <c r="R501" s="82"/>
      <c r="T501" s="7" t="str">
        <f t="shared" si="86"/>
        <v xml:space="preserve"> </v>
      </c>
      <c r="U501">
        <f t="shared" si="88"/>
        <v>0</v>
      </c>
      <c r="V501">
        <f t="shared" si="89"/>
        <v>0</v>
      </c>
      <c r="W501">
        <f t="shared" si="90"/>
        <v>0</v>
      </c>
      <c r="X501">
        <f t="shared" si="91"/>
        <v>0</v>
      </c>
      <c r="Y501">
        <f t="shared" si="92"/>
        <v>0</v>
      </c>
      <c r="Z501">
        <f t="shared" si="93"/>
        <v>0</v>
      </c>
      <c r="AA501">
        <f t="shared" si="94"/>
        <v>0</v>
      </c>
      <c r="AB501" s="5">
        <f t="shared" si="95"/>
        <v>0</v>
      </c>
      <c r="AC501" s="5">
        <f t="shared" si="87"/>
        <v>0</v>
      </c>
      <c r="AD501" s="5">
        <f t="shared" si="96"/>
        <v>0</v>
      </c>
    </row>
    <row r="502" spans="1:30" x14ac:dyDescent="0.25">
      <c r="A502" s="81"/>
      <c r="B502" s="82"/>
      <c r="C502" s="82"/>
      <c r="D502" s="81"/>
      <c r="E502" s="82"/>
      <c r="F502" s="82"/>
      <c r="G502" s="82"/>
      <c r="H502" s="82"/>
      <c r="I502" s="83"/>
      <c r="J502" s="84"/>
      <c r="K502" s="82"/>
      <c r="L502" s="83"/>
      <c r="M502" s="84"/>
      <c r="N502" s="85"/>
      <c r="O502" s="82"/>
      <c r="P502" s="82"/>
      <c r="Q502" s="82"/>
      <c r="R502" s="82"/>
      <c r="T502" s="7" t="str">
        <f t="shared" si="86"/>
        <v xml:space="preserve"> </v>
      </c>
      <c r="U502">
        <f t="shared" si="88"/>
        <v>0</v>
      </c>
      <c r="V502">
        <f t="shared" si="89"/>
        <v>0</v>
      </c>
      <c r="W502">
        <f t="shared" si="90"/>
        <v>0</v>
      </c>
      <c r="X502">
        <f t="shared" si="91"/>
        <v>0</v>
      </c>
      <c r="Y502">
        <f t="shared" si="92"/>
        <v>0</v>
      </c>
      <c r="Z502">
        <f t="shared" si="93"/>
        <v>0</v>
      </c>
      <c r="AA502">
        <f t="shared" si="94"/>
        <v>0</v>
      </c>
      <c r="AB502" s="5">
        <f t="shared" si="95"/>
        <v>0</v>
      </c>
      <c r="AC502" s="5">
        <f t="shared" si="87"/>
        <v>0</v>
      </c>
      <c r="AD502" s="5">
        <f t="shared" si="96"/>
        <v>0</v>
      </c>
    </row>
    <row r="503" spans="1:30" x14ac:dyDescent="0.25">
      <c r="A503" s="81"/>
      <c r="B503" s="82"/>
      <c r="C503" s="82"/>
      <c r="D503" s="81"/>
      <c r="E503" s="82"/>
      <c r="F503" s="82"/>
      <c r="G503" s="82"/>
      <c r="H503" s="82"/>
      <c r="I503" s="83"/>
      <c r="J503" s="84"/>
      <c r="K503" s="82"/>
      <c r="L503" s="83"/>
      <c r="M503" s="84"/>
      <c r="N503" s="85"/>
      <c r="O503" s="82"/>
      <c r="P503" s="82"/>
      <c r="Q503" s="82"/>
      <c r="R503" s="82"/>
      <c r="T503" s="7" t="str">
        <f t="shared" si="86"/>
        <v xml:space="preserve"> </v>
      </c>
      <c r="U503">
        <f t="shared" si="88"/>
        <v>0</v>
      </c>
      <c r="V503">
        <f t="shared" si="89"/>
        <v>0</v>
      </c>
      <c r="W503">
        <f t="shared" si="90"/>
        <v>0</v>
      </c>
      <c r="X503">
        <f t="shared" si="91"/>
        <v>0</v>
      </c>
      <c r="Y503">
        <f t="shared" si="92"/>
        <v>0</v>
      </c>
      <c r="Z503">
        <f t="shared" si="93"/>
        <v>0</v>
      </c>
      <c r="AA503">
        <f t="shared" si="94"/>
        <v>0</v>
      </c>
      <c r="AB503" s="5">
        <f t="shared" si="95"/>
        <v>0</v>
      </c>
      <c r="AC503" s="5">
        <f t="shared" si="87"/>
        <v>0</v>
      </c>
      <c r="AD503" s="5">
        <f t="shared" si="96"/>
        <v>0</v>
      </c>
    </row>
    <row r="504" spans="1:30" x14ac:dyDescent="0.25">
      <c r="A504" s="81"/>
      <c r="B504" s="82"/>
      <c r="C504" s="82"/>
      <c r="D504" s="81"/>
      <c r="E504" s="82"/>
      <c r="F504" s="82"/>
      <c r="G504" s="82"/>
      <c r="H504" s="82"/>
      <c r="I504" s="83"/>
      <c r="J504" s="84"/>
      <c r="K504" s="82"/>
      <c r="L504" s="83"/>
      <c r="M504" s="84"/>
      <c r="N504" s="85"/>
      <c r="O504" s="82"/>
      <c r="P504" s="82"/>
      <c r="Q504" s="82"/>
      <c r="R504" s="82"/>
      <c r="T504" s="7" t="str">
        <f t="shared" si="86"/>
        <v xml:space="preserve"> </v>
      </c>
      <c r="U504">
        <f t="shared" si="88"/>
        <v>0</v>
      </c>
      <c r="V504">
        <f t="shared" si="89"/>
        <v>0</v>
      </c>
      <c r="W504">
        <f t="shared" si="90"/>
        <v>0</v>
      </c>
      <c r="X504">
        <f t="shared" si="91"/>
        <v>0</v>
      </c>
      <c r="Y504">
        <f t="shared" si="92"/>
        <v>0</v>
      </c>
      <c r="Z504">
        <f t="shared" si="93"/>
        <v>0</v>
      </c>
      <c r="AA504">
        <f t="shared" si="94"/>
        <v>0</v>
      </c>
      <c r="AB504" s="5">
        <f t="shared" si="95"/>
        <v>0</v>
      </c>
      <c r="AC504" s="5">
        <f t="shared" si="87"/>
        <v>0</v>
      </c>
      <c r="AD504" s="5">
        <f t="shared" si="96"/>
        <v>0</v>
      </c>
    </row>
    <row r="505" spans="1:30" x14ac:dyDescent="0.25">
      <c r="A505" s="81"/>
      <c r="B505" s="82"/>
      <c r="C505" s="82"/>
      <c r="D505" s="81"/>
      <c r="E505" s="82"/>
      <c r="F505" s="82"/>
      <c r="G505" s="82"/>
      <c r="H505" s="82"/>
      <c r="I505" s="83"/>
      <c r="J505" s="84"/>
      <c r="K505" s="82"/>
      <c r="L505" s="83"/>
      <c r="M505" s="84"/>
      <c r="N505" s="85"/>
      <c r="O505" s="82"/>
      <c r="P505" s="82"/>
      <c r="Q505" s="82"/>
      <c r="R505" s="82"/>
      <c r="T505" s="7" t="str">
        <f t="shared" si="86"/>
        <v xml:space="preserve"> </v>
      </c>
      <c r="U505">
        <f t="shared" si="88"/>
        <v>0</v>
      </c>
      <c r="V505">
        <f t="shared" si="89"/>
        <v>0</v>
      </c>
      <c r="W505">
        <f t="shared" si="90"/>
        <v>0</v>
      </c>
      <c r="X505">
        <f t="shared" si="91"/>
        <v>0</v>
      </c>
      <c r="Y505">
        <f t="shared" si="92"/>
        <v>0</v>
      </c>
      <c r="Z505">
        <f t="shared" si="93"/>
        <v>0</v>
      </c>
      <c r="AA505">
        <f t="shared" si="94"/>
        <v>0</v>
      </c>
      <c r="AB505" s="5">
        <f t="shared" si="95"/>
        <v>0</v>
      </c>
      <c r="AC505" s="5">
        <f t="shared" si="87"/>
        <v>0</v>
      </c>
      <c r="AD505" s="5">
        <f t="shared" si="96"/>
        <v>0</v>
      </c>
    </row>
    <row r="506" spans="1:30" x14ac:dyDescent="0.25">
      <c r="A506" s="81"/>
      <c r="B506" s="82"/>
      <c r="C506" s="82"/>
      <c r="D506" s="81"/>
      <c r="E506" s="82"/>
      <c r="F506" s="82"/>
      <c r="G506" s="82"/>
      <c r="H506" s="82"/>
      <c r="I506" s="83"/>
      <c r="J506" s="84"/>
      <c r="K506" s="82"/>
      <c r="L506" s="83"/>
      <c r="M506" s="84"/>
      <c r="N506" s="85"/>
      <c r="O506" s="82"/>
      <c r="P506" s="82"/>
      <c r="Q506" s="82"/>
      <c r="R506" s="82"/>
      <c r="T506" s="7" t="str">
        <f t="shared" si="86"/>
        <v xml:space="preserve"> </v>
      </c>
      <c r="U506">
        <f t="shared" si="88"/>
        <v>0</v>
      </c>
      <c r="V506">
        <f t="shared" si="89"/>
        <v>0</v>
      </c>
      <c r="W506">
        <f t="shared" si="90"/>
        <v>0</v>
      </c>
      <c r="X506">
        <f t="shared" si="91"/>
        <v>0</v>
      </c>
      <c r="Y506">
        <f t="shared" si="92"/>
        <v>0</v>
      </c>
      <c r="Z506">
        <f t="shared" si="93"/>
        <v>0</v>
      </c>
      <c r="AA506">
        <f t="shared" si="94"/>
        <v>0</v>
      </c>
      <c r="AB506" s="5">
        <f t="shared" si="95"/>
        <v>0</v>
      </c>
      <c r="AC506" s="5">
        <f t="shared" si="87"/>
        <v>0</v>
      </c>
      <c r="AD506" s="5">
        <f t="shared" si="96"/>
        <v>0</v>
      </c>
    </row>
    <row r="507" spans="1:30" x14ac:dyDescent="0.25">
      <c r="A507" s="81"/>
      <c r="B507" s="82"/>
      <c r="C507" s="82"/>
      <c r="D507" s="81"/>
      <c r="E507" s="82"/>
      <c r="F507" s="82"/>
      <c r="G507" s="82"/>
      <c r="H507" s="82"/>
      <c r="I507" s="83"/>
      <c r="J507" s="84"/>
      <c r="K507" s="82"/>
      <c r="L507" s="83"/>
      <c r="M507" s="84"/>
      <c r="N507" s="85"/>
      <c r="O507" s="82"/>
      <c r="P507" s="82"/>
      <c r="Q507" s="82"/>
      <c r="R507" s="82"/>
      <c r="T507" s="7" t="str">
        <f t="shared" si="86"/>
        <v xml:space="preserve"> </v>
      </c>
      <c r="U507">
        <f t="shared" si="88"/>
        <v>0</v>
      </c>
      <c r="V507">
        <f t="shared" si="89"/>
        <v>0</v>
      </c>
      <c r="W507">
        <f t="shared" si="90"/>
        <v>0</v>
      </c>
      <c r="X507">
        <f t="shared" si="91"/>
        <v>0</v>
      </c>
      <c r="Y507">
        <f t="shared" si="92"/>
        <v>0</v>
      </c>
      <c r="Z507">
        <f t="shared" si="93"/>
        <v>0</v>
      </c>
      <c r="AA507">
        <f t="shared" si="94"/>
        <v>0</v>
      </c>
      <c r="AB507" s="5">
        <f t="shared" si="95"/>
        <v>0</v>
      </c>
      <c r="AC507" s="5">
        <f t="shared" si="87"/>
        <v>0</v>
      </c>
      <c r="AD507" s="5">
        <f t="shared" si="96"/>
        <v>0</v>
      </c>
    </row>
    <row r="508" spans="1:30" x14ac:dyDescent="0.25">
      <c r="A508" s="81"/>
      <c r="B508" s="82"/>
      <c r="C508" s="82"/>
      <c r="D508" s="81"/>
      <c r="E508" s="82"/>
      <c r="F508" s="82"/>
      <c r="G508" s="82"/>
      <c r="H508" s="82"/>
      <c r="I508" s="83"/>
      <c r="J508" s="84"/>
      <c r="K508" s="82"/>
      <c r="L508" s="83"/>
      <c r="M508" s="84"/>
      <c r="N508" s="85"/>
      <c r="O508" s="82"/>
      <c r="P508" s="82"/>
      <c r="Q508" s="82"/>
      <c r="R508" s="82"/>
      <c r="T508" s="7" t="str">
        <f t="shared" si="86"/>
        <v xml:space="preserve"> </v>
      </c>
      <c r="U508">
        <f t="shared" si="88"/>
        <v>0</v>
      </c>
      <c r="V508">
        <f t="shared" si="89"/>
        <v>0</v>
      </c>
      <c r="W508">
        <f t="shared" si="90"/>
        <v>0</v>
      </c>
      <c r="X508">
        <f t="shared" si="91"/>
        <v>0</v>
      </c>
      <c r="Y508">
        <f t="shared" si="92"/>
        <v>0</v>
      </c>
      <c r="Z508">
        <f t="shared" si="93"/>
        <v>0</v>
      </c>
      <c r="AA508">
        <f t="shared" si="94"/>
        <v>0</v>
      </c>
      <c r="AB508" s="5">
        <f t="shared" si="95"/>
        <v>0</v>
      </c>
      <c r="AC508" s="5">
        <f t="shared" si="87"/>
        <v>0</v>
      </c>
      <c r="AD508" s="5">
        <f t="shared" si="96"/>
        <v>0</v>
      </c>
    </row>
    <row r="509" spans="1:30" x14ac:dyDescent="0.25">
      <c r="A509" s="81"/>
      <c r="B509" s="82"/>
      <c r="C509" s="82"/>
      <c r="D509" s="81"/>
      <c r="E509" s="82"/>
      <c r="F509" s="82"/>
      <c r="G509" s="82"/>
      <c r="H509" s="82"/>
      <c r="I509" s="83"/>
      <c r="J509" s="84"/>
      <c r="K509" s="82"/>
      <c r="L509" s="83"/>
      <c r="M509" s="84"/>
      <c r="N509" s="85"/>
      <c r="O509" s="82"/>
      <c r="P509" s="82"/>
      <c r="Q509" s="82"/>
      <c r="R509" s="82"/>
      <c r="T509" s="7" t="str">
        <f t="shared" si="86"/>
        <v xml:space="preserve"> </v>
      </c>
      <c r="U509">
        <f t="shared" si="88"/>
        <v>0</v>
      </c>
      <c r="V509">
        <f t="shared" si="89"/>
        <v>0</v>
      </c>
      <c r="W509">
        <f t="shared" si="90"/>
        <v>0</v>
      </c>
      <c r="X509">
        <f t="shared" si="91"/>
        <v>0</v>
      </c>
      <c r="Y509">
        <f t="shared" si="92"/>
        <v>0</v>
      </c>
      <c r="Z509">
        <f t="shared" si="93"/>
        <v>0</v>
      </c>
      <c r="AA509">
        <f t="shared" si="94"/>
        <v>0</v>
      </c>
      <c r="AB509" s="5">
        <f t="shared" si="95"/>
        <v>0</v>
      </c>
      <c r="AC509" s="5">
        <f t="shared" si="87"/>
        <v>0</v>
      </c>
      <c r="AD509" s="5">
        <f t="shared" si="96"/>
        <v>0</v>
      </c>
    </row>
    <row r="510" spans="1:30" x14ac:dyDescent="0.25">
      <c r="A510" s="81"/>
      <c r="B510" s="82"/>
      <c r="C510" s="82"/>
      <c r="D510" s="81"/>
      <c r="E510" s="82"/>
      <c r="F510" s="82"/>
      <c r="G510" s="82"/>
      <c r="H510" s="82"/>
      <c r="I510" s="83"/>
      <c r="J510" s="84"/>
      <c r="K510" s="82"/>
      <c r="L510" s="83"/>
      <c r="M510" s="84"/>
      <c r="N510" s="85"/>
      <c r="O510" s="82"/>
      <c r="P510" s="82"/>
      <c r="Q510" s="82"/>
      <c r="R510" s="82"/>
      <c r="T510" s="7" t="str">
        <f t="shared" si="86"/>
        <v xml:space="preserve"> </v>
      </c>
      <c r="U510">
        <f t="shared" si="88"/>
        <v>0</v>
      </c>
      <c r="V510">
        <f t="shared" si="89"/>
        <v>0</v>
      </c>
      <c r="W510">
        <f t="shared" si="90"/>
        <v>0</v>
      </c>
      <c r="X510">
        <f t="shared" si="91"/>
        <v>0</v>
      </c>
      <c r="Y510">
        <f t="shared" si="92"/>
        <v>0</v>
      </c>
      <c r="Z510">
        <f t="shared" si="93"/>
        <v>0</v>
      </c>
      <c r="AA510">
        <f t="shared" si="94"/>
        <v>0</v>
      </c>
      <c r="AB510" s="5">
        <f t="shared" si="95"/>
        <v>0</v>
      </c>
      <c r="AC510" s="5">
        <f t="shared" si="87"/>
        <v>0</v>
      </c>
      <c r="AD510" s="5">
        <f t="shared" si="96"/>
        <v>0</v>
      </c>
    </row>
    <row r="511" spans="1:30" x14ac:dyDescent="0.25">
      <c r="A511" s="81"/>
      <c r="B511" s="82"/>
      <c r="C511" s="82"/>
      <c r="D511" s="81"/>
      <c r="E511" s="82"/>
      <c r="F511" s="82"/>
      <c r="G511" s="82"/>
      <c r="H511" s="82"/>
      <c r="I511" s="83"/>
      <c r="J511" s="84"/>
      <c r="K511" s="82"/>
      <c r="L511" s="83"/>
      <c r="M511" s="84"/>
      <c r="N511" s="85"/>
      <c r="O511" s="82"/>
      <c r="P511" s="82"/>
      <c r="Q511" s="82"/>
      <c r="R511" s="82"/>
      <c r="T511" s="7" t="str">
        <f t="shared" si="86"/>
        <v xml:space="preserve"> </v>
      </c>
      <c r="U511">
        <f t="shared" si="88"/>
        <v>0</v>
      </c>
      <c r="V511">
        <f t="shared" si="89"/>
        <v>0</v>
      </c>
      <c r="W511">
        <f t="shared" si="90"/>
        <v>0</v>
      </c>
      <c r="X511">
        <f t="shared" si="91"/>
        <v>0</v>
      </c>
      <c r="Y511">
        <f t="shared" si="92"/>
        <v>0</v>
      </c>
      <c r="Z511">
        <f t="shared" si="93"/>
        <v>0</v>
      </c>
      <c r="AA511">
        <f t="shared" si="94"/>
        <v>0</v>
      </c>
      <c r="AB511" s="5">
        <f t="shared" si="95"/>
        <v>0</v>
      </c>
      <c r="AC511" s="5">
        <f t="shared" si="87"/>
        <v>0</v>
      </c>
      <c r="AD511" s="5">
        <f t="shared" si="96"/>
        <v>0</v>
      </c>
    </row>
    <row r="512" spans="1:30" x14ac:dyDescent="0.25">
      <c r="A512" s="81"/>
      <c r="B512" s="82"/>
      <c r="C512" s="82"/>
      <c r="D512" s="81"/>
      <c r="E512" s="82"/>
      <c r="F512" s="82"/>
      <c r="G512" s="82"/>
      <c r="H512" s="82"/>
      <c r="I512" s="83"/>
      <c r="J512" s="84"/>
      <c r="K512" s="82"/>
      <c r="L512" s="83"/>
      <c r="M512" s="84"/>
      <c r="N512" s="85"/>
      <c r="O512" s="82"/>
      <c r="P512" s="82"/>
      <c r="Q512" s="82"/>
      <c r="R512" s="82"/>
      <c r="T512" s="7" t="str">
        <f t="shared" si="86"/>
        <v xml:space="preserve"> </v>
      </c>
      <c r="U512">
        <f t="shared" si="88"/>
        <v>0</v>
      </c>
      <c r="V512">
        <f t="shared" si="89"/>
        <v>0</v>
      </c>
      <c r="W512">
        <f t="shared" si="90"/>
        <v>0</v>
      </c>
      <c r="X512">
        <f t="shared" si="91"/>
        <v>0</v>
      </c>
      <c r="Y512">
        <f t="shared" si="92"/>
        <v>0</v>
      </c>
      <c r="Z512">
        <f t="shared" si="93"/>
        <v>0</v>
      </c>
      <c r="AA512">
        <f t="shared" si="94"/>
        <v>0</v>
      </c>
      <c r="AB512" s="5">
        <f t="shared" si="95"/>
        <v>0</v>
      </c>
      <c r="AC512" s="5">
        <f t="shared" si="87"/>
        <v>0</v>
      </c>
      <c r="AD512" s="5">
        <f t="shared" si="96"/>
        <v>0</v>
      </c>
    </row>
    <row r="513" spans="1:30" x14ac:dyDescent="0.25">
      <c r="A513" s="81"/>
      <c r="B513" s="82"/>
      <c r="C513" s="82"/>
      <c r="D513" s="81"/>
      <c r="E513" s="82"/>
      <c r="F513" s="82"/>
      <c r="G513" s="82"/>
      <c r="H513" s="82"/>
      <c r="I513" s="83"/>
      <c r="J513" s="84"/>
      <c r="K513" s="82"/>
      <c r="L513" s="83"/>
      <c r="M513" s="84"/>
      <c r="N513" s="85"/>
      <c r="O513" s="82"/>
      <c r="P513" s="82"/>
      <c r="Q513" s="82"/>
      <c r="R513" s="82"/>
      <c r="T513" s="7" t="str">
        <f t="shared" si="86"/>
        <v xml:space="preserve"> </v>
      </c>
      <c r="U513">
        <f t="shared" si="88"/>
        <v>0</v>
      </c>
      <c r="V513">
        <f t="shared" si="89"/>
        <v>0</v>
      </c>
      <c r="W513">
        <f t="shared" si="90"/>
        <v>0</v>
      </c>
      <c r="X513">
        <f t="shared" si="91"/>
        <v>0</v>
      </c>
      <c r="Y513">
        <f t="shared" si="92"/>
        <v>0</v>
      </c>
      <c r="Z513">
        <f t="shared" si="93"/>
        <v>0</v>
      </c>
      <c r="AA513">
        <f t="shared" si="94"/>
        <v>0</v>
      </c>
      <c r="AB513" s="5">
        <f t="shared" si="95"/>
        <v>0</v>
      </c>
      <c r="AC513" s="5">
        <f t="shared" si="87"/>
        <v>0</v>
      </c>
      <c r="AD513" s="5">
        <f t="shared" si="96"/>
        <v>0</v>
      </c>
    </row>
    <row r="514" spans="1:30" x14ac:dyDescent="0.25">
      <c r="A514" s="81"/>
      <c r="B514" s="82"/>
      <c r="C514" s="82"/>
      <c r="D514" s="81"/>
      <c r="E514" s="82"/>
      <c r="F514" s="82"/>
      <c r="G514" s="82"/>
      <c r="H514" s="82"/>
      <c r="I514" s="83"/>
      <c r="J514" s="84"/>
      <c r="K514" s="82"/>
      <c r="L514" s="83"/>
      <c r="M514" s="84"/>
      <c r="N514" s="85"/>
      <c r="O514" s="82"/>
      <c r="P514" s="82"/>
      <c r="Q514" s="82"/>
      <c r="R514" s="82"/>
      <c r="T514" s="7" t="str">
        <f t="shared" si="86"/>
        <v xml:space="preserve"> </v>
      </c>
      <c r="U514">
        <f t="shared" si="88"/>
        <v>0</v>
      </c>
      <c r="V514">
        <f t="shared" si="89"/>
        <v>0</v>
      </c>
      <c r="W514">
        <f t="shared" si="90"/>
        <v>0</v>
      </c>
      <c r="X514">
        <f t="shared" si="91"/>
        <v>0</v>
      </c>
      <c r="Y514">
        <f t="shared" si="92"/>
        <v>0</v>
      </c>
      <c r="Z514">
        <f t="shared" si="93"/>
        <v>0</v>
      </c>
      <c r="AA514">
        <f t="shared" si="94"/>
        <v>0</v>
      </c>
      <c r="AB514" s="5">
        <f t="shared" si="95"/>
        <v>0</v>
      </c>
      <c r="AC514" s="5">
        <f t="shared" si="87"/>
        <v>0</v>
      </c>
      <c r="AD514" s="5">
        <f t="shared" si="96"/>
        <v>0</v>
      </c>
    </row>
    <row r="515" spans="1:30" x14ac:dyDescent="0.25">
      <c r="A515" s="81"/>
      <c r="B515" s="82"/>
      <c r="C515" s="82"/>
      <c r="D515" s="81"/>
      <c r="E515" s="82"/>
      <c r="F515" s="82"/>
      <c r="G515" s="82"/>
      <c r="H515" s="82"/>
      <c r="I515" s="83"/>
      <c r="J515" s="84"/>
      <c r="K515" s="82"/>
      <c r="L515" s="83"/>
      <c r="M515" s="84"/>
      <c r="N515" s="85"/>
      <c r="O515" s="82"/>
      <c r="P515" s="82"/>
      <c r="Q515" s="82"/>
      <c r="R515" s="82"/>
      <c r="T515" s="7" t="str">
        <f t="shared" si="86"/>
        <v xml:space="preserve"> </v>
      </c>
      <c r="U515">
        <f t="shared" si="88"/>
        <v>0</v>
      </c>
      <c r="V515">
        <f t="shared" si="89"/>
        <v>0</v>
      </c>
      <c r="W515">
        <f t="shared" si="90"/>
        <v>0</v>
      </c>
      <c r="X515">
        <f t="shared" si="91"/>
        <v>0</v>
      </c>
      <c r="Y515">
        <f t="shared" si="92"/>
        <v>0</v>
      </c>
      <c r="Z515">
        <f t="shared" si="93"/>
        <v>0</v>
      </c>
      <c r="AA515">
        <f t="shared" si="94"/>
        <v>0</v>
      </c>
      <c r="AB515" s="5">
        <f t="shared" si="95"/>
        <v>0</v>
      </c>
      <c r="AC515" s="5">
        <f t="shared" si="87"/>
        <v>0</v>
      </c>
      <c r="AD515" s="5">
        <f t="shared" si="96"/>
        <v>0</v>
      </c>
    </row>
    <row r="516" spans="1:30" x14ac:dyDescent="0.25">
      <c r="A516" s="81"/>
      <c r="B516" s="82"/>
      <c r="C516" s="82"/>
      <c r="D516" s="81"/>
      <c r="E516" s="82"/>
      <c r="F516" s="82"/>
      <c r="G516" s="82"/>
      <c r="H516" s="82"/>
      <c r="I516" s="83"/>
      <c r="J516" s="84"/>
      <c r="K516" s="82"/>
      <c r="L516" s="83"/>
      <c r="M516" s="84"/>
      <c r="N516" s="85"/>
      <c r="O516" s="82"/>
      <c r="P516" s="82"/>
      <c r="Q516" s="82"/>
      <c r="R516" s="82"/>
      <c r="T516" s="7" t="str">
        <f t="shared" ref="T516:T579" si="97">IF(L516=0," ",MONTH(L516))</f>
        <v xml:space="preserve"> </v>
      </c>
      <c r="U516">
        <f t="shared" si="88"/>
        <v>0</v>
      </c>
      <c r="V516">
        <f t="shared" si="89"/>
        <v>0</v>
      </c>
      <c r="W516">
        <f t="shared" si="90"/>
        <v>0</v>
      </c>
      <c r="X516">
        <f t="shared" si="91"/>
        <v>0</v>
      </c>
      <c r="Y516">
        <f t="shared" si="92"/>
        <v>0</v>
      </c>
      <c r="Z516">
        <f t="shared" si="93"/>
        <v>0</v>
      </c>
      <c r="AA516">
        <f t="shared" si="94"/>
        <v>0</v>
      </c>
      <c r="AB516" s="5">
        <f t="shared" si="95"/>
        <v>0</v>
      </c>
      <c r="AC516" s="5">
        <f t="shared" ref="AC516:AC579" si="98">A516</f>
        <v>0</v>
      </c>
      <c r="AD516" s="5">
        <f t="shared" si="96"/>
        <v>0</v>
      </c>
    </row>
    <row r="517" spans="1:30" x14ac:dyDescent="0.25">
      <c r="A517" s="81"/>
      <c r="B517" s="82"/>
      <c r="C517" s="82"/>
      <c r="D517" s="81"/>
      <c r="E517" s="82"/>
      <c r="F517" s="82"/>
      <c r="G517" s="82"/>
      <c r="H517" s="82"/>
      <c r="I517" s="83"/>
      <c r="J517" s="84"/>
      <c r="K517" s="82"/>
      <c r="L517" s="83"/>
      <c r="M517" s="84"/>
      <c r="N517" s="85"/>
      <c r="O517" s="82"/>
      <c r="P517" s="82"/>
      <c r="Q517" s="82"/>
      <c r="R517" s="82"/>
      <c r="T517" s="7" t="str">
        <f t="shared" si="97"/>
        <v xml:space="preserve"> </v>
      </c>
      <c r="U517">
        <f t="shared" si="88"/>
        <v>0</v>
      </c>
      <c r="V517">
        <f t="shared" si="89"/>
        <v>0</v>
      </c>
      <c r="W517">
        <f t="shared" si="90"/>
        <v>0</v>
      </c>
      <c r="X517">
        <f t="shared" si="91"/>
        <v>0</v>
      </c>
      <c r="Y517">
        <f t="shared" si="92"/>
        <v>0</v>
      </c>
      <c r="Z517">
        <f t="shared" si="93"/>
        <v>0</v>
      </c>
      <c r="AA517">
        <f t="shared" si="94"/>
        <v>0</v>
      </c>
      <c r="AB517" s="5">
        <f t="shared" si="95"/>
        <v>0</v>
      </c>
      <c r="AC517" s="5">
        <f t="shared" si="98"/>
        <v>0</v>
      </c>
      <c r="AD517" s="5">
        <f t="shared" si="96"/>
        <v>0</v>
      </c>
    </row>
    <row r="518" spans="1:30" x14ac:dyDescent="0.25">
      <c r="A518" s="81"/>
      <c r="B518" s="82"/>
      <c r="C518" s="82"/>
      <c r="D518" s="81"/>
      <c r="E518" s="82"/>
      <c r="F518" s="82"/>
      <c r="G518" s="82"/>
      <c r="H518" s="82"/>
      <c r="I518" s="83"/>
      <c r="J518" s="84"/>
      <c r="K518" s="82"/>
      <c r="L518" s="83"/>
      <c r="M518" s="84"/>
      <c r="N518" s="85"/>
      <c r="O518" s="82"/>
      <c r="P518" s="82"/>
      <c r="Q518" s="82"/>
      <c r="R518" s="82"/>
      <c r="T518" s="7" t="str">
        <f t="shared" si="97"/>
        <v xml:space="preserve"> </v>
      </c>
      <c r="U518">
        <f t="shared" si="88"/>
        <v>0</v>
      </c>
      <c r="V518">
        <f t="shared" si="89"/>
        <v>0</v>
      </c>
      <c r="W518">
        <f t="shared" si="90"/>
        <v>0</v>
      </c>
      <c r="X518">
        <f t="shared" si="91"/>
        <v>0</v>
      </c>
      <c r="Y518">
        <f t="shared" si="92"/>
        <v>0</v>
      </c>
      <c r="Z518">
        <f t="shared" si="93"/>
        <v>0</v>
      </c>
      <c r="AA518">
        <f t="shared" si="94"/>
        <v>0</v>
      </c>
      <c r="AB518" s="5">
        <f t="shared" si="95"/>
        <v>0</v>
      </c>
      <c r="AC518" s="5">
        <f t="shared" si="98"/>
        <v>0</v>
      </c>
      <c r="AD518" s="5">
        <f t="shared" si="96"/>
        <v>0</v>
      </c>
    </row>
    <row r="519" spans="1:30" x14ac:dyDescent="0.25">
      <c r="A519" s="81"/>
      <c r="B519" s="82"/>
      <c r="C519" s="82"/>
      <c r="D519" s="81"/>
      <c r="E519" s="82"/>
      <c r="F519" s="82"/>
      <c r="G519" s="82"/>
      <c r="H519" s="82"/>
      <c r="I519" s="83"/>
      <c r="J519" s="84"/>
      <c r="K519" s="82"/>
      <c r="L519" s="83"/>
      <c r="M519" s="84"/>
      <c r="N519" s="85"/>
      <c r="O519" s="82"/>
      <c r="P519" s="82"/>
      <c r="Q519" s="82"/>
      <c r="R519" s="82"/>
      <c r="T519" s="7" t="str">
        <f t="shared" si="97"/>
        <v xml:space="preserve"> </v>
      </c>
      <c r="U519">
        <f t="shared" si="88"/>
        <v>0</v>
      </c>
      <c r="V519">
        <f t="shared" si="89"/>
        <v>0</v>
      </c>
      <c r="W519">
        <f t="shared" si="90"/>
        <v>0</v>
      </c>
      <c r="X519">
        <f t="shared" si="91"/>
        <v>0</v>
      </c>
      <c r="Y519">
        <f t="shared" si="92"/>
        <v>0</v>
      </c>
      <c r="Z519">
        <f t="shared" si="93"/>
        <v>0</v>
      </c>
      <c r="AA519">
        <f t="shared" si="94"/>
        <v>0</v>
      </c>
      <c r="AB519" s="5">
        <f t="shared" si="95"/>
        <v>0</v>
      </c>
      <c r="AC519" s="5">
        <f t="shared" si="98"/>
        <v>0</v>
      </c>
      <c r="AD519" s="5">
        <f t="shared" si="96"/>
        <v>0</v>
      </c>
    </row>
    <row r="520" spans="1:30" x14ac:dyDescent="0.25">
      <c r="A520" s="81"/>
      <c r="B520" s="82"/>
      <c r="C520" s="82"/>
      <c r="D520" s="81"/>
      <c r="E520" s="82"/>
      <c r="F520" s="82"/>
      <c r="G520" s="82"/>
      <c r="H520" s="82"/>
      <c r="I520" s="83"/>
      <c r="J520" s="84"/>
      <c r="K520" s="82"/>
      <c r="L520" s="83"/>
      <c r="M520" s="84"/>
      <c r="N520" s="85"/>
      <c r="O520" s="82"/>
      <c r="P520" s="82"/>
      <c r="Q520" s="82"/>
      <c r="R520" s="82"/>
      <c r="T520" s="7" t="str">
        <f t="shared" si="97"/>
        <v xml:space="preserve"> </v>
      </c>
      <c r="U520">
        <f t="shared" si="88"/>
        <v>0</v>
      </c>
      <c r="V520">
        <f t="shared" si="89"/>
        <v>0</v>
      </c>
      <c r="W520">
        <f t="shared" si="90"/>
        <v>0</v>
      </c>
      <c r="X520">
        <f t="shared" si="91"/>
        <v>0</v>
      </c>
      <c r="Y520">
        <f t="shared" si="92"/>
        <v>0</v>
      </c>
      <c r="Z520">
        <f t="shared" si="93"/>
        <v>0</v>
      </c>
      <c r="AA520">
        <f t="shared" si="94"/>
        <v>0</v>
      </c>
      <c r="AB520" s="5">
        <f t="shared" si="95"/>
        <v>0</v>
      </c>
      <c r="AC520" s="5">
        <f t="shared" si="98"/>
        <v>0</v>
      </c>
      <c r="AD520" s="5">
        <f t="shared" si="96"/>
        <v>0</v>
      </c>
    </row>
    <row r="521" spans="1:30" x14ac:dyDescent="0.25">
      <c r="A521" s="81"/>
      <c r="B521" s="82"/>
      <c r="C521" s="82"/>
      <c r="D521" s="81"/>
      <c r="E521" s="82"/>
      <c r="F521" s="82"/>
      <c r="G521" s="82"/>
      <c r="H521" s="82"/>
      <c r="I521" s="83"/>
      <c r="J521" s="84"/>
      <c r="K521" s="82"/>
      <c r="L521" s="83"/>
      <c r="M521" s="84"/>
      <c r="N521" s="85"/>
      <c r="O521" s="82"/>
      <c r="P521" s="82"/>
      <c r="Q521" s="82"/>
      <c r="R521" s="82"/>
      <c r="T521" s="7" t="str">
        <f t="shared" si="97"/>
        <v xml:space="preserve"> </v>
      </c>
      <c r="U521">
        <f t="shared" si="88"/>
        <v>0</v>
      </c>
      <c r="V521">
        <f t="shared" si="89"/>
        <v>0</v>
      </c>
      <c r="W521">
        <f t="shared" si="90"/>
        <v>0</v>
      </c>
      <c r="X521">
        <f t="shared" si="91"/>
        <v>0</v>
      </c>
      <c r="Y521">
        <f t="shared" si="92"/>
        <v>0</v>
      </c>
      <c r="Z521">
        <f t="shared" si="93"/>
        <v>0</v>
      </c>
      <c r="AA521">
        <f t="shared" si="94"/>
        <v>0</v>
      </c>
      <c r="AB521" s="5">
        <f t="shared" si="95"/>
        <v>0</v>
      </c>
      <c r="AC521" s="5">
        <f t="shared" si="98"/>
        <v>0</v>
      </c>
      <c r="AD521" s="5">
        <f t="shared" si="96"/>
        <v>0</v>
      </c>
    </row>
    <row r="522" spans="1:30" x14ac:dyDescent="0.25">
      <c r="A522" s="81"/>
      <c r="B522" s="82"/>
      <c r="C522" s="82"/>
      <c r="D522" s="81"/>
      <c r="E522" s="82"/>
      <c r="F522" s="82"/>
      <c r="G522" s="82"/>
      <c r="H522" s="82"/>
      <c r="I522" s="83"/>
      <c r="J522" s="84"/>
      <c r="K522" s="82"/>
      <c r="L522" s="83"/>
      <c r="M522" s="84"/>
      <c r="N522" s="85"/>
      <c r="O522" s="82"/>
      <c r="P522" s="82"/>
      <c r="Q522" s="82"/>
      <c r="R522" s="82"/>
      <c r="T522" s="7" t="str">
        <f t="shared" si="97"/>
        <v xml:space="preserve"> </v>
      </c>
      <c r="U522">
        <f t="shared" ref="U522:U585" si="99">COUNT(B522)</f>
        <v>0</v>
      </c>
      <c r="V522">
        <f t="shared" ref="V522:V585" si="100">IF(E522=TRUE,1,0)</f>
        <v>0</v>
      </c>
      <c r="W522">
        <f t="shared" ref="W522:W585" si="101">U522-V522</f>
        <v>0</v>
      </c>
      <c r="X522">
        <f t="shared" ref="X522:X585" si="102">U522-Y522</f>
        <v>0</v>
      </c>
      <c r="Y522">
        <f t="shared" ref="Y522:Y585" si="103">IF(F522=TRUE,1,0)</f>
        <v>0</v>
      </c>
      <c r="Z522">
        <f t="shared" ref="Z522:Z585" si="104">U522-AA522</f>
        <v>0</v>
      </c>
      <c r="AA522">
        <f t="shared" ref="AA522:AA585" si="105">IF(O522&lt;0,1,0)</f>
        <v>0</v>
      </c>
      <c r="AB522" s="5">
        <f t="shared" ref="AB522:AB585" si="106">IF(Z522=1,O522,0)</f>
        <v>0</v>
      </c>
      <c r="AC522" s="5">
        <f t="shared" si="98"/>
        <v>0</v>
      </c>
      <c r="AD522" s="5">
        <f t="shared" ref="AD522:AD585" si="107">IF(AA522=1,O522,0)</f>
        <v>0</v>
      </c>
    </row>
    <row r="523" spans="1:30" x14ac:dyDescent="0.25">
      <c r="A523" s="81"/>
      <c r="B523" s="82"/>
      <c r="C523" s="82"/>
      <c r="D523" s="81"/>
      <c r="E523" s="82"/>
      <c r="F523" s="82"/>
      <c r="G523" s="82"/>
      <c r="H523" s="82"/>
      <c r="I523" s="83"/>
      <c r="J523" s="84"/>
      <c r="K523" s="82"/>
      <c r="L523" s="83"/>
      <c r="M523" s="84"/>
      <c r="N523" s="85"/>
      <c r="O523" s="82"/>
      <c r="P523" s="82"/>
      <c r="Q523" s="82"/>
      <c r="R523" s="82"/>
      <c r="T523" s="7" t="str">
        <f t="shared" si="97"/>
        <v xml:space="preserve"> </v>
      </c>
      <c r="U523">
        <f t="shared" si="99"/>
        <v>0</v>
      </c>
      <c r="V523">
        <f t="shared" si="100"/>
        <v>0</v>
      </c>
      <c r="W523">
        <f t="shared" si="101"/>
        <v>0</v>
      </c>
      <c r="X523">
        <f t="shared" si="102"/>
        <v>0</v>
      </c>
      <c r="Y523">
        <f t="shared" si="103"/>
        <v>0</v>
      </c>
      <c r="Z523">
        <f t="shared" si="104"/>
        <v>0</v>
      </c>
      <c r="AA523">
        <f t="shared" si="105"/>
        <v>0</v>
      </c>
      <c r="AB523" s="5">
        <f t="shared" si="106"/>
        <v>0</v>
      </c>
      <c r="AC523" s="5">
        <f t="shared" si="98"/>
        <v>0</v>
      </c>
      <c r="AD523" s="5">
        <f t="shared" si="107"/>
        <v>0</v>
      </c>
    </row>
    <row r="524" spans="1:30" x14ac:dyDescent="0.25">
      <c r="A524" s="81"/>
      <c r="B524" s="82"/>
      <c r="C524" s="82"/>
      <c r="D524" s="81"/>
      <c r="E524" s="82"/>
      <c r="F524" s="82"/>
      <c r="G524" s="82"/>
      <c r="H524" s="82"/>
      <c r="I524" s="83"/>
      <c r="J524" s="84"/>
      <c r="K524" s="82"/>
      <c r="L524" s="83"/>
      <c r="M524" s="84"/>
      <c r="N524" s="85"/>
      <c r="O524" s="82"/>
      <c r="P524" s="82"/>
      <c r="Q524" s="82"/>
      <c r="R524" s="82"/>
      <c r="T524" s="7" t="str">
        <f t="shared" si="97"/>
        <v xml:space="preserve"> </v>
      </c>
      <c r="U524">
        <f t="shared" si="99"/>
        <v>0</v>
      </c>
      <c r="V524">
        <f t="shared" si="100"/>
        <v>0</v>
      </c>
      <c r="W524">
        <f t="shared" si="101"/>
        <v>0</v>
      </c>
      <c r="X524">
        <f t="shared" si="102"/>
        <v>0</v>
      </c>
      <c r="Y524">
        <f t="shared" si="103"/>
        <v>0</v>
      </c>
      <c r="Z524">
        <f t="shared" si="104"/>
        <v>0</v>
      </c>
      <c r="AA524">
        <f t="shared" si="105"/>
        <v>0</v>
      </c>
      <c r="AB524" s="5">
        <f t="shared" si="106"/>
        <v>0</v>
      </c>
      <c r="AC524" s="5">
        <f t="shared" si="98"/>
        <v>0</v>
      </c>
      <c r="AD524" s="5">
        <f t="shared" si="107"/>
        <v>0</v>
      </c>
    </row>
    <row r="525" spans="1:30" x14ac:dyDescent="0.25">
      <c r="A525" s="81"/>
      <c r="B525" s="82"/>
      <c r="C525" s="82"/>
      <c r="D525" s="81"/>
      <c r="E525" s="82"/>
      <c r="F525" s="82"/>
      <c r="G525" s="82"/>
      <c r="H525" s="82"/>
      <c r="I525" s="83"/>
      <c r="J525" s="84"/>
      <c r="K525" s="82"/>
      <c r="L525" s="83"/>
      <c r="M525" s="84"/>
      <c r="N525" s="85"/>
      <c r="O525" s="82"/>
      <c r="P525" s="82"/>
      <c r="Q525" s="82"/>
      <c r="R525" s="82"/>
      <c r="T525" s="7" t="str">
        <f t="shared" si="97"/>
        <v xml:space="preserve"> </v>
      </c>
      <c r="U525">
        <f t="shared" si="99"/>
        <v>0</v>
      </c>
      <c r="V525">
        <f t="shared" si="100"/>
        <v>0</v>
      </c>
      <c r="W525">
        <f t="shared" si="101"/>
        <v>0</v>
      </c>
      <c r="X525">
        <f t="shared" si="102"/>
        <v>0</v>
      </c>
      <c r="Y525">
        <f t="shared" si="103"/>
        <v>0</v>
      </c>
      <c r="Z525">
        <f t="shared" si="104"/>
        <v>0</v>
      </c>
      <c r="AA525">
        <f t="shared" si="105"/>
        <v>0</v>
      </c>
      <c r="AB525" s="5">
        <f t="shared" si="106"/>
        <v>0</v>
      </c>
      <c r="AC525" s="5">
        <f t="shared" si="98"/>
        <v>0</v>
      </c>
      <c r="AD525" s="5">
        <f t="shared" si="107"/>
        <v>0</v>
      </c>
    </row>
    <row r="526" spans="1:30" x14ac:dyDescent="0.25">
      <c r="A526" s="81"/>
      <c r="B526" s="82"/>
      <c r="C526" s="82"/>
      <c r="D526" s="81"/>
      <c r="E526" s="82"/>
      <c r="F526" s="82"/>
      <c r="G526" s="82"/>
      <c r="H526" s="82"/>
      <c r="I526" s="83"/>
      <c r="J526" s="84"/>
      <c r="K526" s="82"/>
      <c r="L526" s="83"/>
      <c r="M526" s="84"/>
      <c r="N526" s="85"/>
      <c r="O526" s="82"/>
      <c r="P526" s="82"/>
      <c r="Q526" s="82"/>
      <c r="R526" s="82"/>
      <c r="T526" s="7" t="str">
        <f t="shared" si="97"/>
        <v xml:space="preserve"> </v>
      </c>
      <c r="U526">
        <f t="shared" si="99"/>
        <v>0</v>
      </c>
      <c r="V526">
        <f t="shared" si="100"/>
        <v>0</v>
      </c>
      <c r="W526">
        <f t="shared" si="101"/>
        <v>0</v>
      </c>
      <c r="X526">
        <f t="shared" si="102"/>
        <v>0</v>
      </c>
      <c r="Y526">
        <f t="shared" si="103"/>
        <v>0</v>
      </c>
      <c r="Z526">
        <f t="shared" si="104"/>
        <v>0</v>
      </c>
      <c r="AA526">
        <f t="shared" si="105"/>
        <v>0</v>
      </c>
      <c r="AB526" s="5">
        <f t="shared" si="106"/>
        <v>0</v>
      </c>
      <c r="AC526" s="5">
        <f t="shared" si="98"/>
        <v>0</v>
      </c>
      <c r="AD526" s="5">
        <f t="shared" si="107"/>
        <v>0</v>
      </c>
    </row>
    <row r="527" spans="1:30" x14ac:dyDescent="0.25">
      <c r="A527" s="81"/>
      <c r="B527" s="82"/>
      <c r="C527" s="82"/>
      <c r="D527" s="81"/>
      <c r="E527" s="82"/>
      <c r="F527" s="82"/>
      <c r="G527" s="82"/>
      <c r="H527" s="82"/>
      <c r="I527" s="83"/>
      <c r="J527" s="84"/>
      <c r="K527" s="82"/>
      <c r="L527" s="83"/>
      <c r="M527" s="84"/>
      <c r="N527" s="85"/>
      <c r="O527" s="82"/>
      <c r="P527" s="82"/>
      <c r="Q527" s="82"/>
      <c r="R527" s="82"/>
      <c r="T527" s="7" t="str">
        <f t="shared" si="97"/>
        <v xml:space="preserve"> </v>
      </c>
      <c r="U527">
        <f t="shared" si="99"/>
        <v>0</v>
      </c>
      <c r="V527">
        <f t="shared" si="100"/>
        <v>0</v>
      </c>
      <c r="W527">
        <f t="shared" si="101"/>
        <v>0</v>
      </c>
      <c r="X527">
        <f t="shared" si="102"/>
        <v>0</v>
      </c>
      <c r="Y527">
        <f t="shared" si="103"/>
        <v>0</v>
      </c>
      <c r="Z527">
        <f t="shared" si="104"/>
        <v>0</v>
      </c>
      <c r="AA527">
        <f t="shared" si="105"/>
        <v>0</v>
      </c>
      <c r="AB527" s="5">
        <f t="shared" si="106"/>
        <v>0</v>
      </c>
      <c r="AC527" s="5">
        <f t="shared" si="98"/>
        <v>0</v>
      </c>
      <c r="AD527" s="5">
        <f t="shared" si="107"/>
        <v>0</v>
      </c>
    </row>
    <row r="528" spans="1:30" x14ac:dyDescent="0.25">
      <c r="A528" s="81"/>
      <c r="B528" s="82"/>
      <c r="C528" s="82"/>
      <c r="D528" s="81"/>
      <c r="E528" s="82"/>
      <c r="F528" s="82"/>
      <c r="G528" s="82"/>
      <c r="H528" s="82"/>
      <c r="I528" s="83"/>
      <c r="J528" s="84"/>
      <c r="K528" s="82"/>
      <c r="L528" s="83"/>
      <c r="M528" s="84"/>
      <c r="N528" s="85"/>
      <c r="O528" s="82"/>
      <c r="P528" s="82"/>
      <c r="Q528" s="82"/>
      <c r="R528" s="82"/>
      <c r="T528" s="7" t="str">
        <f t="shared" si="97"/>
        <v xml:space="preserve"> </v>
      </c>
      <c r="U528">
        <f t="shared" si="99"/>
        <v>0</v>
      </c>
      <c r="V528">
        <f t="shared" si="100"/>
        <v>0</v>
      </c>
      <c r="W528">
        <f t="shared" si="101"/>
        <v>0</v>
      </c>
      <c r="X528">
        <f t="shared" si="102"/>
        <v>0</v>
      </c>
      <c r="Y528">
        <f t="shared" si="103"/>
        <v>0</v>
      </c>
      <c r="Z528">
        <f t="shared" si="104"/>
        <v>0</v>
      </c>
      <c r="AA528">
        <f t="shared" si="105"/>
        <v>0</v>
      </c>
      <c r="AB528" s="5">
        <f t="shared" si="106"/>
        <v>0</v>
      </c>
      <c r="AC528" s="5">
        <f t="shared" si="98"/>
        <v>0</v>
      </c>
      <c r="AD528" s="5">
        <f t="shared" si="107"/>
        <v>0</v>
      </c>
    </row>
    <row r="529" spans="1:30" x14ac:dyDescent="0.25">
      <c r="A529" s="81"/>
      <c r="B529" s="82"/>
      <c r="C529" s="82"/>
      <c r="D529" s="81"/>
      <c r="E529" s="82"/>
      <c r="F529" s="82"/>
      <c r="G529" s="82"/>
      <c r="H529" s="82"/>
      <c r="I529" s="83"/>
      <c r="J529" s="84"/>
      <c r="K529" s="82"/>
      <c r="L529" s="83"/>
      <c r="M529" s="84"/>
      <c r="N529" s="85"/>
      <c r="O529" s="82"/>
      <c r="P529" s="82"/>
      <c r="Q529" s="82"/>
      <c r="R529" s="82"/>
      <c r="T529" s="7" t="str">
        <f t="shared" si="97"/>
        <v xml:space="preserve"> </v>
      </c>
      <c r="U529">
        <f t="shared" si="99"/>
        <v>0</v>
      </c>
      <c r="V529">
        <f t="shared" si="100"/>
        <v>0</v>
      </c>
      <c r="W529">
        <f t="shared" si="101"/>
        <v>0</v>
      </c>
      <c r="X529">
        <f t="shared" si="102"/>
        <v>0</v>
      </c>
      <c r="Y529">
        <f t="shared" si="103"/>
        <v>0</v>
      </c>
      <c r="Z529">
        <f t="shared" si="104"/>
        <v>0</v>
      </c>
      <c r="AA529">
        <f t="shared" si="105"/>
        <v>0</v>
      </c>
      <c r="AB529" s="5">
        <f t="shared" si="106"/>
        <v>0</v>
      </c>
      <c r="AC529" s="5">
        <f t="shared" si="98"/>
        <v>0</v>
      </c>
      <c r="AD529" s="5">
        <f t="shared" si="107"/>
        <v>0</v>
      </c>
    </row>
    <row r="530" spans="1:30" x14ac:dyDescent="0.25">
      <c r="A530" s="81"/>
      <c r="B530" s="82"/>
      <c r="C530" s="82"/>
      <c r="D530" s="81"/>
      <c r="E530" s="82"/>
      <c r="F530" s="82"/>
      <c r="G530" s="82"/>
      <c r="H530" s="82"/>
      <c r="I530" s="83"/>
      <c r="J530" s="84"/>
      <c r="K530" s="82"/>
      <c r="L530" s="83"/>
      <c r="M530" s="84"/>
      <c r="N530" s="85"/>
      <c r="O530" s="82"/>
      <c r="P530" s="82"/>
      <c r="Q530" s="82"/>
      <c r="R530" s="82"/>
      <c r="T530" s="7" t="str">
        <f t="shared" si="97"/>
        <v xml:space="preserve"> </v>
      </c>
      <c r="U530">
        <f t="shared" si="99"/>
        <v>0</v>
      </c>
      <c r="V530">
        <f t="shared" si="100"/>
        <v>0</v>
      </c>
      <c r="W530">
        <f t="shared" si="101"/>
        <v>0</v>
      </c>
      <c r="X530">
        <f t="shared" si="102"/>
        <v>0</v>
      </c>
      <c r="Y530">
        <f t="shared" si="103"/>
        <v>0</v>
      </c>
      <c r="Z530">
        <f t="shared" si="104"/>
        <v>0</v>
      </c>
      <c r="AA530">
        <f t="shared" si="105"/>
        <v>0</v>
      </c>
      <c r="AB530" s="5">
        <f t="shared" si="106"/>
        <v>0</v>
      </c>
      <c r="AC530" s="5">
        <f t="shared" si="98"/>
        <v>0</v>
      </c>
      <c r="AD530" s="5">
        <f t="shared" si="107"/>
        <v>0</v>
      </c>
    </row>
    <row r="531" spans="1:30" x14ac:dyDescent="0.25">
      <c r="A531" s="81"/>
      <c r="B531" s="82"/>
      <c r="C531" s="82"/>
      <c r="D531" s="81"/>
      <c r="E531" s="82"/>
      <c r="F531" s="82"/>
      <c r="G531" s="82"/>
      <c r="H531" s="82"/>
      <c r="I531" s="83"/>
      <c r="J531" s="84"/>
      <c r="K531" s="82"/>
      <c r="L531" s="83"/>
      <c r="M531" s="84"/>
      <c r="N531" s="85"/>
      <c r="O531" s="82"/>
      <c r="P531" s="82"/>
      <c r="Q531" s="82"/>
      <c r="R531" s="82"/>
      <c r="T531" s="7" t="str">
        <f t="shared" si="97"/>
        <v xml:space="preserve"> </v>
      </c>
      <c r="U531">
        <f t="shared" si="99"/>
        <v>0</v>
      </c>
      <c r="V531">
        <f t="shared" si="100"/>
        <v>0</v>
      </c>
      <c r="W531">
        <f t="shared" si="101"/>
        <v>0</v>
      </c>
      <c r="X531">
        <f t="shared" si="102"/>
        <v>0</v>
      </c>
      <c r="Y531">
        <f t="shared" si="103"/>
        <v>0</v>
      </c>
      <c r="Z531">
        <f t="shared" si="104"/>
        <v>0</v>
      </c>
      <c r="AA531">
        <f t="shared" si="105"/>
        <v>0</v>
      </c>
      <c r="AB531" s="5">
        <f t="shared" si="106"/>
        <v>0</v>
      </c>
      <c r="AC531" s="5">
        <f t="shared" si="98"/>
        <v>0</v>
      </c>
      <c r="AD531" s="5">
        <f t="shared" si="107"/>
        <v>0</v>
      </c>
    </row>
    <row r="532" spans="1:30" x14ac:dyDescent="0.25">
      <c r="A532" s="81"/>
      <c r="B532" s="82"/>
      <c r="C532" s="82"/>
      <c r="D532" s="81"/>
      <c r="E532" s="82"/>
      <c r="F532" s="82"/>
      <c r="G532" s="82"/>
      <c r="H532" s="82"/>
      <c r="I532" s="83"/>
      <c r="J532" s="84"/>
      <c r="K532" s="82"/>
      <c r="L532" s="83"/>
      <c r="M532" s="84"/>
      <c r="N532" s="85"/>
      <c r="O532" s="82"/>
      <c r="P532" s="82"/>
      <c r="Q532" s="82"/>
      <c r="R532" s="82"/>
      <c r="T532" s="7" t="str">
        <f t="shared" si="97"/>
        <v xml:space="preserve"> </v>
      </c>
      <c r="U532">
        <f t="shared" si="99"/>
        <v>0</v>
      </c>
      <c r="V532">
        <f t="shared" si="100"/>
        <v>0</v>
      </c>
      <c r="W532">
        <f t="shared" si="101"/>
        <v>0</v>
      </c>
      <c r="X532">
        <f t="shared" si="102"/>
        <v>0</v>
      </c>
      <c r="Y532">
        <f t="shared" si="103"/>
        <v>0</v>
      </c>
      <c r="Z532">
        <f t="shared" si="104"/>
        <v>0</v>
      </c>
      <c r="AA532">
        <f t="shared" si="105"/>
        <v>0</v>
      </c>
      <c r="AB532" s="5">
        <f t="shared" si="106"/>
        <v>0</v>
      </c>
      <c r="AC532" s="5">
        <f t="shared" si="98"/>
        <v>0</v>
      </c>
      <c r="AD532" s="5">
        <f t="shared" si="107"/>
        <v>0</v>
      </c>
    </row>
    <row r="533" spans="1:30" x14ac:dyDescent="0.25">
      <c r="A533" s="81"/>
      <c r="B533" s="82"/>
      <c r="C533" s="82"/>
      <c r="D533" s="81"/>
      <c r="E533" s="82"/>
      <c r="F533" s="82"/>
      <c r="G533" s="82"/>
      <c r="H533" s="82"/>
      <c r="I533" s="83"/>
      <c r="J533" s="84"/>
      <c r="K533" s="82"/>
      <c r="L533" s="83"/>
      <c r="M533" s="84"/>
      <c r="N533" s="85"/>
      <c r="O533" s="82"/>
      <c r="P533" s="82"/>
      <c r="Q533" s="82"/>
      <c r="R533" s="82"/>
      <c r="T533" s="7" t="str">
        <f t="shared" si="97"/>
        <v xml:space="preserve"> </v>
      </c>
      <c r="U533">
        <f t="shared" si="99"/>
        <v>0</v>
      </c>
      <c r="V533">
        <f t="shared" si="100"/>
        <v>0</v>
      </c>
      <c r="W533">
        <f t="shared" si="101"/>
        <v>0</v>
      </c>
      <c r="X533">
        <f t="shared" si="102"/>
        <v>0</v>
      </c>
      <c r="Y533">
        <f t="shared" si="103"/>
        <v>0</v>
      </c>
      <c r="Z533">
        <f t="shared" si="104"/>
        <v>0</v>
      </c>
      <c r="AA533">
        <f t="shared" si="105"/>
        <v>0</v>
      </c>
      <c r="AB533" s="5">
        <f t="shared" si="106"/>
        <v>0</v>
      </c>
      <c r="AC533" s="5">
        <f t="shared" si="98"/>
        <v>0</v>
      </c>
      <c r="AD533" s="5">
        <f t="shared" si="107"/>
        <v>0</v>
      </c>
    </row>
    <row r="534" spans="1:30" x14ac:dyDescent="0.25">
      <c r="A534" s="81"/>
      <c r="B534" s="82"/>
      <c r="C534" s="82"/>
      <c r="D534" s="81"/>
      <c r="E534" s="82"/>
      <c r="F534" s="82"/>
      <c r="G534" s="82"/>
      <c r="H534" s="82"/>
      <c r="I534" s="83"/>
      <c r="J534" s="84"/>
      <c r="K534" s="82"/>
      <c r="L534" s="83"/>
      <c r="M534" s="84"/>
      <c r="N534" s="85"/>
      <c r="O534" s="82"/>
      <c r="P534" s="82"/>
      <c r="Q534" s="82"/>
      <c r="R534" s="82"/>
      <c r="T534" s="7" t="str">
        <f t="shared" si="97"/>
        <v xml:space="preserve"> </v>
      </c>
      <c r="U534">
        <f t="shared" si="99"/>
        <v>0</v>
      </c>
      <c r="V534">
        <f t="shared" si="100"/>
        <v>0</v>
      </c>
      <c r="W534">
        <f t="shared" si="101"/>
        <v>0</v>
      </c>
      <c r="X534">
        <f t="shared" si="102"/>
        <v>0</v>
      </c>
      <c r="Y534">
        <f t="shared" si="103"/>
        <v>0</v>
      </c>
      <c r="Z534">
        <f t="shared" si="104"/>
        <v>0</v>
      </c>
      <c r="AA534">
        <f t="shared" si="105"/>
        <v>0</v>
      </c>
      <c r="AB534" s="5">
        <f t="shared" si="106"/>
        <v>0</v>
      </c>
      <c r="AC534" s="5">
        <f t="shared" si="98"/>
        <v>0</v>
      </c>
      <c r="AD534" s="5">
        <f t="shared" si="107"/>
        <v>0</v>
      </c>
    </row>
    <row r="535" spans="1:30" x14ac:dyDescent="0.25">
      <c r="A535" s="81"/>
      <c r="B535" s="82"/>
      <c r="C535" s="82"/>
      <c r="D535" s="81"/>
      <c r="E535" s="82"/>
      <c r="F535" s="82"/>
      <c r="G535" s="82"/>
      <c r="H535" s="82"/>
      <c r="I535" s="83"/>
      <c r="J535" s="84"/>
      <c r="K535" s="82"/>
      <c r="L535" s="83"/>
      <c r="M535" s="84"/>
      <c r="N535" s="85"/>
      <c r="O535" s="82"/>
      <c r="P535" s="82"/>
      <c r="Q535" s="82"/>
      <c r="R535" s="82"/>
      <c r="T535" s="7" t="str">
        <f t="shared" si="97"/>
        <v xml:space="preserve"> </v>
      </c>
      <c r="U535">
        <f t="shared" si="99"/>
        <v>0</v>
      </c>
      <c r="V535">
        <f t="shared" si="100"/>
        <v>0</v>
      </c>
      <c r="W535">
        <f t="shared" si="101"/>
        <v>0</v>
      </c>
      <c r="X535">
        <f t="shared" si="102"/>
        <v>0</v>
      </c>
      <c r="Y535">
        <f t="shared" si="103"/>
        <v>0</v>
      </c>
      <c r="Z535">
        <f t="shared" si="104"/>
        <v>0</v>
      </c>
      <c r="AA535">
        <f t="shared" si="105"/>
        <v>0</v>
      </c>
      <c r="AB535" s="5">
        <f t="shared" si="106"/>
        <v>0</v>
      </c>
      <c r="AC535" s="5">
        <f t="shared" si="98"/>
        <v>0</v>
      </c>
      <c r="AD535" s="5">
        <f t="shared" si="107"/>
        <v>0</v>
      </c>
    </row>
    <row r="536" spans="1:30" x14ac:dyDescent="0.25">
      <c r="A536" s="81"/>
      <c r="B536" s="82"/>
      <c r="C536" s="82"/>
      <c r="D536" s="81"/>
      <c r="E536" s="82"/>
      <c r="F536" s="82"/>
      <c r="G536" s="82"/>
      <c r="H536" s="82"/>
      <c r="I536" s="83"/>
      <c r="J536" s="84"/>
      <c r="K536" s="82"/>
      <c r="L536" s="83"/>
      <c r="M536" s="84"/>
      <c r="N536" s="85"/>
      <c r="O536" s="82"/>
      <c r="P536" s="82"/>
      <c r="Q536" s="82"/>
      <c r="R536" s="82"/>
      <c r="T536" s="7" t="str">
        <f t="shared" si="97"/>
        <v xml:space="preserve"> </v>
      </c>
      <c r="U536">
        <f t="shared" si="99"/>
        <v>0</v>
      </c>
      <c r="V536">
        <f t="shared" si="100"/>
        <v>0</v>
      </c>
      <c r="W536">
        <f t="shared" si="101"/>
        <v>0</v>
      </c>
      <c r="X536">
        <f t="shared" si="102"/>
        <v>0</v>
      </c>
      <c r="Y536">
        <f t="shared" si="103"/>
        <v>0</v>
      </c>
      <c r="Z536">
        <f t="shared" si="104"/>
        <v>0</v>
      </c>
      <c r="AA536">
        <f t="shared" si="105"/>
        <v>0</v>
      </c>
      <c r="AB536" s="5">
        <f t="shared" si="106"/>
        <v>0</v>
      </c>
      <c r="AC536" s="5">
        <f t="shared" si="98"/>
        <v>0</v>
      </c>
      <c r="AD536" s="5">
        <f t="shared" si="107"/>
        <v>0</v>
      </c>
    </row>
    <row r="537" spans="1:30" x14ac:dyDescent="0.25">
      <c r="A537" s="81"/>
      <c r="B537" s="82"/>
      <c r="C537" s="82"/>
      <c r="D537" s="81"/>
      <c r="E537" s="82"/>
      <c r="F537" s="82"/>
      <c r="G537" s="82"/>
      <c r="H537" s="82"/>
      <c r="I537" s="83"/>
      <c r="J537" s="84"/>
      <c r="K537" s="82"/>
      <c r="L537" s="83"/>
      <c r="M537" s="84"/>
      <c r="N537" s="85"/>
      <c r="O537" s="82"/>
      <c r="P537" s="82"/>
      <c r="Q537" s="82"/>
      <c r="R537" s="82"/>
      <c r="T537" s="7" t="str">
        <f t="shared" si="97"/>
        <v xml:space="preserve"> </v>
      </c>
      <c r="U537">
        <f t="shared" si="99"/>
        <v>0</v>
      </c>
      <c r="V537">
        <f t="shared" si="100"/>
        <v>0</v>
      </c>
      <c r="W537">
        <f t="shared" si="101"/>
        <v>0</v>
      </c>
      <c r="X537">
        <f t="shared" si="102"/>
        <v>0</v>
      </c>
      <c r="Y537">
        <f t="shared" si="103"/>
        <v>0</v>
      </c>
      <c r="Z537">
        <f t="shared" si="104"/>
        <v>0</v>
      </c>
      <c r="AA537">
        <f t="shared" si="105"/>
        <v>0</v>
      </c>
      <c r="AB537" s="5">
        <f t="shared" si="106"/>
        <v>0</v>
      </c>
      <c r="AC537" s="5">
        <f t="shared" si="98"/>
        <v>0</v>
      </c>
      <c r="AD537" s="5">
        <f t="shared" si="107"/>
        <v>0</v>
      </c>
    </row>
    <row r="538" spans="1:30" x14ac:dyDescent="0.25">
      <c r="A538" s="81"/>
      <c r="B538" s="82"/>
      <c r="C538" s="82"/>
      <c r="D538" s="81"/>
      <c r="E538" s="82"/>
      <c r="F538" s="82"/>
      <c r="G538" s="82"/>
      <c r="H538" s="82"/>
      <c r="I538" s="83"/>
      <c r="J538" s="84"/>
      <c r="K538" s="82"/>
      <c r="L538" s="83"/>
      <c r="M538" s="84"/>
      <c r="N538" s="85"/>
      <c r="O538" s="82"/>
      <c r="P538" s="82"/>
      <c r="Q538" s="82"/>
      <c r="R538" s="82"/>
      <c r="T538" s="7" t="str">
        <f t="shared" si="97"/>
        <v xml:space="preserve"> </v>
      </c>
      <c r="U538">
        <f t="shared" si="99"/>
        <v>0</v>
      </c>
      <c r="V538">
        <f t="shared" si="100"/>
        <v>0</v>
      </c>
      <c r="W538">
        <f t="shared" si="101"/>
        <v>0</v>
      </c>
      <c r="X538">
        <f t="shared" si="102"/>
        <v>0</v>
      </c>
      <c r="Y538">
        <f t="shared" si="103"/>
        <v>0</v>
      </c>
      <c r="Z538">
        <f t="shared" si="104"/>
        <v>0</v>
      </c>
      <c r="AA538">
        <f t="shared" si="105"/>
        <v>0</v>
      </c>
      <c r="AB538" s="5">
        <f t="shared" si="106"/>
        <v>0</v>
      </c>
      <c r="AC538" s="5">
        <f t="shared" si="98"/>
        <v>0</v>
      </c>
      <c r="AD538" s="5">
        <f t="shared" si="107"/>
        <v>0</v>
      </c>
    </row>
    <row r="539" spans="1:30" x14ac:dyDescent="0.25">
      <c r="A539" s="81"/>
      <c r="B539" s="82"/>
      <c r="C539" s="82"/>
      <c r="D539" s="81"/>
      <c r="E539" s="82"/>
      <c r="F539" s="82"/>
      <c r="G539" s="82"/>
      <c r="H539" s="82"/>
      <c r="I539" s="83"/>
      <c r="J539" s="84"/>
      <c r="K539" s="82"/>
      <c r="L539" s="83"/>
      <c r="M539" s="84"/>
      <c r="N539" s="85"/>
      <c r="O539" s="82"/>
      <c r="P539" s="82"/>
      <c r="Q539" s="82"/>
      <c r="R539" s="82"/>
      <c r="T539" s="7" t="str">
        <f t="shared" si="97"/>
        <v xml:space="preserve"> </v>
      </c>
      <c r="U539">
        <f t="shared" si="99"/>
        <v>0</v>
      </c>
      <c r="V539">
        <f t="shared" si="100"/>
        <v>0</v>
      </c>
      <c r="W539">
        <f t="shared" si="101"/>
        <v>0</v>
      </c>
      <c r="X539">
        <f t="shared" si="102"/>
        <v>0</v>
      </c>
      <c r="Y539">
        <f t="shared" si="103"/>
        <v>0</v>
      </c>
      <c r="Z539">
        <f t="shared" si="104"/>
        <v>0</v>
      </c>
      <c r="AA539">
        <f t="shared" si="105"/>
        <v>0</v>
      </c>
      <c r="AB539" s="5">
        <f t="shared" si="106"/>
        <v>0</v>
      </c>
      <c r="AC539" s="5">
        <f t="shared" si="98"/>
        <v>0</v>
      </c>
      <c r="AD539" s="5">
        <f t="shared" si="107"/>
        <v>0</v>
      </c>
    </row>
    <row r="540" spans="1:30" x14ac:dyDescent="0.25">
      <c r="A540" s="81"/>
      <c r="B540" s="82"/>
      <c r="C540" s="82"/>
      <c r="D540" s="81"/>
      <c r="E540" s="82"/>
      <c r="F540" s="82"/>
      <c r="G540" s="82"/>
      <c r="H540" s="82"/>
      <c r="I540" s="83"/>
      <c r="J540" s="84"/>
      <c r="K540" s="82"/>
      <c r="L540" s="83"/>
      <c r="M540" s="84"/>
      <c r="N540" s="85"/>
      <c r="O540" s="82"/>
      <c r="P540" s="82"/>
      <c r="Q540" s="82"/>
      <c r="R540" s="82"/>
      <c r="T540" s="7" t="str">
        <f t="shared" si="97"/>
        <v xml:space="preserve"> </v>
      </c>
      <c r="U540">
        <f t="shared" si="99"/>
        <v>0</v>
      </c>
      <c r="V540">
        <f t="shared" si="100"/>
        <v>0</v>
      </c>
      <c r="W540">
        <f t="shared" si="101"/>
        <v>0</v>
      </c>
      <c r="X540">
        <f t="shared" si="102"/>
        <v>0</v>
      </c>
      <c r="Y540">
        <f t="shared" si="103"/>
        <v>0</v>
      </c>
      <c r="Z540">
        <f t="shared" si="104"/>
        <v>0</v>
      </c>
      <c r="AA540">
        <f t="shared" si="105"/>
        <v>0</v>
      </c>
      <c r="AB540" s="5">
        <f t="shared" si="106"/>
        <v>0</v>
      </c>
      <c r="AC540" s="5">
        <f t="shared" si="98"/>
        <v>0</v>
      </c>
      <c r="AD540" s="5">
        <f t="shared" si="107"/>
        <v>0</v>
      </c>
    </row>
    <row r="541" spans="1:30" x14ac:dyDescent="0.25">
      <c r="A541" s="81"/>
      <c r="B541" s="82"/>
      <c r="C541" s="82"/>
      <c r="D541" s="81"/>
      <c r="E541" s="82"/>
      <c r="F541" s="82"/>
      <c r="G541" s="82"/>
      <c r="H541" s="82"/>
      <c r="I541" s="83"/>
      <c r="J541" s="84"/>
      <c r="K541" s="82"/>
      <c r="L541" s="83"/>
      <c r="M541" s="84"/>
      <c r="N541" s="85"/>
      <c r="O541" s="82"/>
      <c r="P541" s="82"/>
      <c r="Q541" s="82"/>
      <c r="R541" s="82"/>
      <c r="T541" s="7" t="str">
        <f t="shared" si="97"/>
        <v xml:space="preserve"> </v>
      </c>
      <c r="U541">
        <f t="shared" si="99"/>
        <v>0</v>
      </c>
      <c r="V541">
        <f t="shared" si="100"/>
        <v>0</v>
      </c>
      <c r="W541">
        <f t="shared" si="101"/>
        <v>0</v>
      </c>
      <c r="X541">
        <f t="shared" si="102"/>
        <v>0</v>
      </c>
      <c r="Y541">
        <f t="shared" si="103"/>
        <v>0</v>
      </c>
      <c r="Z541">
        <f t="shared" si="104"/>
        <v>0</v>
      </c>
      <c r="AA541">
        <f t="shared" si="105"/>
        <v>0</v>
      </c>
      <c r="AB541" s="5">
        <f t="shared" si="106"/>
        <v>0</v>
      </c>
      <c r="AC541" s="5">
        <f t="shared" si="98"/>
        <v>0</v>
      </c>
      <c r="AD541" s="5">
        <f t="shared" si="107"/>
        <v>0</v>
      </c>
    </row>
    <row r="542" spans="1:30" x14ac:dyDescent="0.25">
      <c r="A542" s="81"/>
      <c r="B542" s="82"/>
      <c r="C542" s="82"/>
      <c r="D542" s="81"/>
      <c r="E542" s="82"/>
      <c r="F542" s="82"/>
      <c r="G542" s="82"/>
      <c r="H542" s="82"/>
      <c r="I542" s="83"/>
      <c r="J542" s="84"/>
      <c r="K542" s="82"/>
      <c r="L542" s="83"/>
      <c r="M542" s="84"/>
      <c r="N542" s="85"/>
      <c r="O542" s="82"/>
      <c r="P542" s="82"/>
      <c r="Q542" s="82"/>
      <c r="R542" s="82"/>
      <c r="T542" s="7" t="str">
        <f t="shared" si="97"/>
        <v xml:space="preserve"> </v>
      </c>
      <c r="U542">
        <f t="shared" si="99"/>
        <v>0</v>
      </c>
      <c r="V542">
        <f t="shared" si="100"/>
        <v>0</v>
      </c>
      <c r="W542">
        <f t="shared" si="101"/>
        <v>0</v>
      </c>
      <c r="X542">
        <f t="shared" si="102"/>
        <v>0</v>
      </c>
      <c r="Y542">
        <f t="shared" si="103"/>
        <v>0</v>
      </c>
      <c r="Z542">
        <f t="shared" si="104"/>
        <v>0</v>
      </c>
      <c r="AA542">
        <f t="shared" si="105"/>
        <v>0</v>
      </c>
      <c r="AB542" s="5">
        <f t="shared" si="106"/>
        <v>0</v>
      </c>
      <c r="AC542" s="5">
        <f t="shared" si="98"/>
        <v>0</v>
      </c>
      <c r="AD542" s="5">
        <f t="shared" si="107"/>
        <v>0</v>
      </c>
    </row>
    <row r="543" spans="1:30" x14ac:dyDescent="0.25">
      <c r="A543" s="81"/>
      <c r="B543" s="82"/>
      <c r="C543" s="82"/>
      <c r="D543" s="81"/>
      <c r="E543" s="82"/>
      <c r="F543" s="82"/>
      <c r="G543" s="82"/>
      <c r="H543" s="82"/>
      <c r="I543" s="83"/>
      <c r="J543" s="84"/>
      <c r="K543" s="82"/>
      <c r="L543" s="83"/>
      <c r="M543" s="84"/>
      <c r="N543" s="85"/>
      <c r="O543" s="82"/>
      <c r="P543" s="82"/>
      <c r="Q543" s="82"/>
      <c r="R543" s="82"/>
      <c r="T543" s="7" t="str">
        <f t="shared" si="97"/>
        <v xml:space="preserve"> </v>
      </c>
      <c r="U543">
        <f t="shared" si="99"/>
        <v>0</v>
      </c>
      <c r="V543">
        <f t="shared" si="100"/>
        <v>0</v>
      </c>
      <c r="W543">
        <f t="shared" si="101"/>
        <v>0</v>
      </c>
      <c r="X543">
        <f t="shared" si="102"/>
        <v>0</v>
      </c>
      <c r="Y543">
        <f t="shared" si="103"/>
        <v>0</v>
      </c>
      <c r="Z543">
        <f t="shared" si="104"/>
        <v>0</v>
      </c>
      <c r="AA543">
        <f t="shared" si="105"/>
        <v>0</v>
      </c>
      <c r="AB543" s="5">
        <f t="shared" si="106"/>
        <v>0</v>
      </c>
      <c r="AC543" s="5">
        <f t="shared" si="98"/>
        <v>0</v>
      </c>
      <c r="AD543" s="5">
        <f t="shared" si="107"/>
        <v>0</v>
      </c>
    </row>
    <row r="544" spans="1:30" x14ac:dyDescent="0.25">
      <c r="A544" s="81"/>
      <c r="B544" s="82"/>
      <c r="C544" s="82"/>
      <c r="D544" s="81"/>
      <c r="E544" s="82"/>
      <c r="F544" s="82"/>
      <c r="G544" s="82"/>
      <c r="H544" s="82"/>
      <c r="I544" s="83"/>
      <c r="J544" s="84"/>
      <c r="K544" s="82"/>
      <c r="L544" s="83"/>
      <c r="M544" s="84"/>
      <c r="N544" s="85"/>
      <c r="O544" s="82"/>
      <c r="P544" s="82"/>
      <c r="Q544" s="82"/>
      <c r="R544" s="82"/>
      <c r="T544" s="7" t="str">
        <f t="shared" si="97"/>
        <v xml:space="preserve"> </v>
      </c>
      <c r="U544">
        <f t="shared" si="99"/>
        <v>0</v>
      </c>
      <c r="V544">
        <f t="shared" si="100"/>
        <v>0</v>
      </c>
      <c r="W544">
        <f t="shared" si="101"/>
        <v>0</v>
      </c>
      <c r="X544">
        <f t="shared" si="102"/>
        <v>0</v>
      </c>
      <c r="Y544">
        <f t="shared" si="103"/>
        <v>0</v>
      </c>
      <c r="Z544">
        <f t="shared" si="104"/>
        <v>0</v>
      </c>
      <c r="AA544">
        <f t="shared" si="105"/>
        <v>0</v>
      </c>
      <c r="AB544" s="5">
        <f t="shared" si="106"/>
        <v>0</v>
      </c>
      <c r="AC544" s="5">
        <f t="shared" si="98"/>
        <v>0</v>
      </c>
      <c r="AD544" s="5">
        <f t="shared" si="107"/>
        <v>0</v>
      </c>
    </row>
    <row r="545" spans="1:30" x14ac:dyDescent="0.25">
      <c r="A545" s="81"/>
      <c r="B545" s="82"/>
      <c r="C545" s="82"/>
      <c r="D545" s="81"/>
      <c r="E545" s="82"/>
      <c r="F545" s="82"/>
      <c r="G545" s="82"/>
      <c r="H545" s="82"/>
      <c r="I545" s="83"/>
      <c r="J545" s="84"/>
      <c r="K545" s="82"/>
      <c r="L545" s="83"/>
      <c r="M545" s="84"/>
      <c r="N545" s="85"/>
      <c r="O545" s="82"/>
      <c r="P545" s="82"/>
      <c r="Q545" s="82"/>
      <c r="R545" s="82"/>
      <c r="T545" s="7" t="str">
        <f t="shared" si="97"/>
        <v xml:space="preserve"> </v>
      </c>
      <c r="U545">
        <f t="shared" si="99"/>
        <v>0</v>
      </c>
      <c r="V545">
        <f t="shared" si="100"/>
        <v>0</v>
      </c>
      <c r="W545">
        <f t="shared" si="101"/>
        <v>0</v>
      </c>
      <c r="X545">
        <f t="shared" si="102"/>
        <v>0</v>
      </c>
      <c r="Y545">
        <f t="shared" si="103"/>
        <v>0</v>
      </c>
      <c r="Z545">
        <f t="shared" si="104"/>
        <v>0</v>
      </c>
      <c r="AA545">
        <f t="shared" si="105"/>
        <v>0</v>
      </c>
      <c r="AB545" s="5">
        <f t="shared" si="106"/>
        <v>0</v>
      </c>
      <c r="AC545" s="5">
        <f t="shared" si="98"/>
        <v>0</v>
      </c>
      <c r="AD545" s="5">
        <f t="shared" si="107"/>
        <v>0</v>
      </c>
    </row>
    <row r="546" spans="1:30" x14ac:dyDescent="0.25">
      <c r="A546" s="81"/>
      <c r="B546" s="82"/>
      <c r="C546" s="82"/>
      <c r="D546" s="81"/>
      <c r="E546" s="82"/>
      <c r="F546" s="82"/>
      <c r="G546" s="82"/>
      <c r="H546" s="82"/>
      <c r="I546" s="83"/>
      <c r="J546" s="84"/>
      <c r="K546" s="82"/>
      <c r="L546" s="83"/>
      <c r="M546" s="84"/>
      <c r="N546" s="85"/>
      <c r="O546" s="82"/>
      <c r="P546" s="82"/>
      <c r="Q546" s="82"/>
      <c r="R546" s="82"/>
      <c r="T546" s="7" t="str">
        <f t="shared" si="97"/>
        <v xml:space="preserve"> </v>
      </c>
      <c r="U546">
        <f t="shared" si="99"/>
        <v>0</v>
      </c>
      <c r="V546">
        <f t="shared" si="100"/>
        <v>0</v>
      </c>
      <c r="W546">
        <f t="shared" si="101"/>
        <v>0</v>
      </c>
      <c r="X546">
        <f t="shared" si="102"/>
        <v>0</v>
      </c>
      <c r="Y546">
        <f t="shared" si="103"/>
        <v>0</v>
      </c>
      <c r="Z546">
        <f t="shared" si="104"/>
        <v>0</v>
      </c>
      <c r="AA546">
        <f t="shared" si="105"/>
        <v>0</v>
      </c>
      <c r="AB546" s="5">
        <f t="shared" si="106"/>
        <v>0</v>
      </c>
      <c r="AC546" s="5">
        <f t="shared" si="98"/>
        <v>0</v>
      </c>
      <c r="AD546" s="5">
        <f t="shared" si="107"/>
        <v>0</v>
      </c>
    </row>
    <row r="547" spans="1:30" x14ac:dyDescent="0.25">
      <c r="A547" s="81"/>
      <c r="B547" s="82"/>
      <c r="C547" s="82"/>
      <c r="D547" s="81"/>
      <c r="E547" s="82"/>
      <c r="F547" s="82"/>
      <c r="G547" s="82"/>
      <c r="H547" s="82"/>
      <c r="I547" s="83"/>
      <c r="J547" s="84"/>
      <c r="K547" s="82"/>
      <c r="L547" s="83"/>
      <c r="M547" s="84"/>
      <c r="N547" s="85"/>
      <c r="O547" s="82"/>
      <c r="P547" s="82"/>
      <c r="Q547" s="82"/>
      <c r="R547" s="82"/>
      <c r="T547" s="7" t="str">
        <f t="shared" si="97"/>
        <v xml:space="preserve"> </v>
      </c>
      <c r="U547">
        <f t="shared" si="99"/>
        <v>0</v>
      </c>
      <c r="V547">
        <f t="shared" si="100"/>
        <v>0</v>
      </c>
      <c r="W547">
        <f t="shared" si="101"/>
        <v>0</v>
      </c>
      <c r="X547">
        <f t="shared" si="102"/>
        <v>0</v>
      </c>
      <c r="Y547">
        <f t="shared" si="103"/>
        <v>0</v>
      </c>
      <c r="Z547">
        <f t="shared" si="104"/>
        <v>0</v>
      </c>
      <c r="AA547">
        <f t="shared" si="105"/>
        <v>0</v>
      </c>
      <c r="AB547" s="5">
        <f t="shared" si="106"/>
        <v>0</v>
      </c>
      <c r="AC547" s="5">
        <f t="shared" si="98"/>
        <v>0</v>
      </c>
      <c r="AD547" s="5">
        <f t="shared" si="107"/>
        <v>0</v>
      </c>
    </row>
    <row r="548" spans="1:30" x14ac:dyDescent="0.25">
      <c r="A548" s="81"/>
      <c r="B548" s="82"/>
      <c r="C548" s="82"/>
      <c r="D548" s="81"/>
      <c r="E548" s="82"/>
      <c r="F548" s="82"/>
      <c r="G548" s="82"/>
      <c r="H548" s="82"/>
      <c r="I548" s="83"/>
      <c r="J548" s="84"/>
      <c r="K548" s="82"/>
      <c r="L548" s="83"/>
      <c r="M548" s="84"/>
      <c r="N548" s="85"/>
      <c r="O548" s="82"/>
      <c r="P548" s="82"/>
      <c r="Q548" s="82"/>
      <c r="R548" s="82"/>
      <c r="T548" s="7" t="str">
        <f t="shared" si="97"/>
        <v xml:space="preserve"> </v>
      </c>
      <c r="U548">
        <f t="shared" si="99"/>
        <v>0</v>
      </c>
      <c r="V548">
        <f t="shared" si="100"/>
        <v>0</v>
      </c>
      <c r="W548">
        <f t="shared" si="101"/>
        <v>0</v>
      </c>
      <c r="X548">
        <f t="shared" si="102"/>
        <v>0</v>
      </c>
      <c r="Y548">
        <f t="shared" si="103"/>
        <v>0</v>
      </c>
      <c r="Z548">
        <f t="shared" si="104"/>
        <v>0</v>
      </c>
      <c r="AA548">
        <f t="shared" si="105"/>
        <v>0</v>
      </c>
      <c r="AB548" s="5">
        <f t="shared" si="106"/>
        <v>0</v>
      </c>
      <c r="AC548" s="5">
        <f t="shared" si="98"/>
        <v>0</v>
      </c>
      <c r="AD548" s="5">
        <f t="shared" si="107"/>
        <v>0</v>
      </c>
    </row>
    <row r="549" spans="1:30" x14ac:dyDescent="0.25">
      <c r="A549" s="81"/>
      <c r="B549" s="82"/>
      <c r="C549" s="82"/>
      <c r="D549" s="81"/>
      <c r="E549" s="82"/>
      <c r="F549" s="82"/>
      <c r="G549" s="82"/>
      <c r="H549" s="82"/>
      <c r="I549" s="83"/>
      <c r="J549" s="84"/>
      <c r="K549" s="82"/>
      <c r="L549" s="83"/>
      <c r="M549" s="84"/>
      <c r="N549" s="85"/>
      <c r="O549" s="82"/>
      <c r="P549" s="82"/>
      <c r="Q549" s="82"/>
      <c r="R549" s="82"/>
      <c r="T549" s="7" t="str">
        <f t="shared" si="97"/>
        <v xml:space="preserve"> </v>
      </c>
      <c r="U549">
        <f t="shared" si="99"/>
        <v>0</v>
      </c>
      <c r="V549">
        <f t="shared" si="100"/>
        <v>0</v>
      </c>
      <c r="W549">
        <f t="shared" si="101"/>
        <v>0</v>
      </c>
      <c r="X549">
        <f t="shared" si="102"/>
        <v>0</v>
      </c>
      <c r="Y549">
        <f t="shared" si="103"/>
        <v>0</v>
      </c>
      <c r="Z549">
        <f t="shared" si="104"/>
        <v>0</v>
      </c>
      <c r="AA549">
        <f t="shared" si="105"/>
        <v>0</v>
      </c>
      <c r="AB549" s="5">
        <f t="shared" si="106"/>
        <v>0</v>
      </c>
      <c r="AC549" s="5">
        <f t="shared" si="98"/>
        <v>0</v>
      </c>
      <c r="AD549" s="5">
        <f t="shared" si="107"/>
        <v>0</v>
      </c>
    </row>
    <row r="550" spans="1:30" x14ac:dyDescent="0.25">
      <c r="A550" s="81"/>
      <c r="B550" s="82"/>
      <c r="C550" s="82"/>
      <c r="D550" s="81"/>
      <c r="E550" s="82"/>
      <c r="F550" s="82"/>
      <c r="G550" s="82"/>
      <c r="H550" s="82"/>
      <c r="I550" s="83"/>
      <c r="J550" s="84"/>
      <c r="K550" s="82"/>
      <c r="L550" s="83"/>
      <c r="M550" s="84"/>
      <c r="N550" s="85"/>
      <c r="O550" s="82"/>
      <c r="P550" s="82"/>
      <c r="Q550" s="82"/>
      <c r="R550" s="82"/>
      <c r="T550" s="7" t="str">
        <f t="shared" si="97"/>
        <v xml:space="preserve"> </v>
      </c>
      <c r="U550">
        <f t="shared" si="99"/>
        <v>0</v>
      </c>
      <c r="V550">
        <f t="shared" si="100"/>
        <v>0</v>
      </c>
      <c r="W550">
        <f t="shared" si="101"/>
        <v>0</v>
      </c>
      <c r="X550">
        <f t="shared" si="102"/>
        <v>0</v>
      </c>
      <c r="Y550">
        <f t="shared" si="103"/>
        <v>0</v>
      </c>
      <c r="Z550">
        <f t="shared" si="104"/>
        <v>0</v>
      </c>
      <c r="AA550">
        <f t="shared" si="105"/>
        <v>0</v>
      </c>
      <c r="AB550" s="5">
        <f t="shared" si="106"/>
        <v>0</v>
      </c>
      <c r="AC550" s="5">
        <f t="shared" si="98"/>
        <v>0</v>
      </c>
      <c r="AD550" s="5">
        <f t="shared" si="107"/>
        <v>0</v>
      </c>
    </row>
    <row r="551" spans="1:30" x14ac:dyDescent="0.25">
      <c r="A551" s="81"/>
      <c r="B551" s="82"/>
      <c r="C551" s="82"/>
      <c r="D551" s="81"/>
      <c r="E551" s="82"/>
      <c r="F551" s="82"/>
      <c r="G551" s="82"/>
      <c r="H551" s="82"/>
      <c r="I551" s="83"/>
      <c r="J551" s="84"/>
      <c r="K551" s="82"/>
      <c r="L551" s="83"/>
      <c r="M551" s="84"/>
      <c r="N551" s="85"/>
      <c r="O551" s="82"/>
      <c r="P551" s="82"/>
      <c r="Q551" s="82"/>
      <c r="R551" s="82"/>
      <c r="T551" s="7" t="str">
        <f t="shared" si="97"/>
        <v xml:space="preserve"> </v>
      </c>
      <c r="U551">
        <f t="shared" si="99"/>
        <v>0</v>
      </c>
      <c r="V551">
        <f t="shared" si="100"/>
        <v>0</v>
      </c>
      <c r="W551">
        <f t="shared" si="101"/>
        <v>0</v>
      </c>
      <c r="X551">
        <f t="shared" si="102"/>
        <v>0</v>
      </c>
      <c r="Y551">
        <f t="shared" si="103"/>
        <v>0</v>
      </c>
      <c r="Z551">
        <f t="shared" si="104"/>
        <v>0</v>
      </c>
      <c r="AA551">
        <f t="shared" si="105"/>
        <v>0</v>
      </c>
      <c r="AB551" s="5">
        <f t="shared" si="106"/>
        <v>0</v>
      </c>
      <c r="AC551" s="5">
        <f t="shared" si="98"/>
        <v>0</v>
      </c>
      <c r="AD551" s="5">
        <f t="shared" si="107"/>
        <v>0</v>
      </c>
    </row>
    <row r="552" spans="1:30" x14ac:dyDescent="0.25">
      <c r="A552" s="81"/>
      <c r="B552" s="82"/>
      <c r="C552" s="82"/>
      <c r="D552" s="81"/>
      <c r="E552" s="82"/>
      <c r="F552" s="82"/>
      <c r="G552" s="82"/>
      <c r="H552" s="82"/>
      <c r="I552" s="83"/>
      <c r="J552" s="84"/>
      <c r="K552" s="82"/>
      <c r="L552" s="83"/>
      <c r="M552" s="84"/>
      <c r="N552" s="85"/>
      <c r="O552" s="82"/>
      <c r="P552" s="82"/>
      <c r="Q552" s="82"/>
      <c r="R552" s="82"/>
      <c r="T552" s="7" t="str">
        <f t="shared" si="97"/>
        <v xml:space="preserve"> </v>
      </c>
      <c r="U552">
        <f t="shared" si="99"/>
        <v>0</v>
      </c>
      <c r="V552">
        <f t="shared" si="100"/>
        <v>0</v>
      </c>
      <c r="W552">
        <f t="shared" si="101"/>
        <v>0</v>
      </c>
      <c r="X552">
        <f t="shared" si="102"/>
        <v>0</v>
      </c>
      <c r="Y552">
        <f t="shared" si="103"/>
        <v>0</v>
      </c>
      <c r="Z552">
        <f t="shared" si="104"/>
        <v>0</v>
      </c>
      <c r="AA552">
        <f t="shared" si="105"/>
        <v>0</v>
      </c>
      <c r="AB552" s="5">
        <f t="shared" si="106"/>
        <v>0</v>
      </c>
      <c r="AC552" s="5">
        <f t="shared" si="98"/>
        <v>0</v>
      </c>
      <c r="AD552" s="5">
        <f t="shared" si="107"/>
        <v>0</v>
      </c>
    </row>
    <row r="553" spans="1:30" x14ac:dyDescent="0.25">
      <c r="A553" s="81"/>
      <c r="B553" s="82"/>
      <c r="C553" s="82"/>
      <c r="D553" s="81"/>
      <c r="E553" s="82"/>
      <c r="F553" s="82"/>
      <c r="G553" s="82"/>
      <c r="H553" s="82"/>
      <c r="I553" s="83"/>
      <c r="J553" s="84"/>
      <c r="K553" s="82"/>
      <c r="L553" s="83"/>
      <c r="M553" s="84"/>
      <c r="N553" s="85"/>
      <c r="O553" s="82"/>
      <c r="P553" s="82"/>
      <c r="Q553" s="82"/>
      <c r="R553" s="82"/>
      <c r="T553" s="7" t="str">
        <f t="shared" si="97"/>
        <v xml:space="preserve"> </v>
      </c>
      <c r="U553">
        <f t="shared" si="99"/>
        <v>0</v>
      </c>
      <c r="V553">
        <f t="shared" si="100"/>
        <v>0</v>
      </c>
      <c r="W553">
        <f t="shared" si="101"/>
        <v>0</v>
      </c>
      <c r="X553">
        <f t="shared" si="102"/>
        <v>0</v>
      </c>
      <c r="Y553">
        <f t="shared" si="103"/>
        <v>0</v>
      </c>
      <c r="Z553">
        <f t="shared" si="104"/>
        <v>0</v>
      </c>
      <c r="AA553">
        <f t="shared" si="105"/>
        <v>0</v>
      </c>
      <c r="AB553" s="5">
        <f t="shared" si="106"/>
        <v>0</v>
      </c>
      <c r="AC553" s="5">
        <f t="shared" si="98"/>
        <v>0</v>
      </c>
      <c r="AD553" s="5">
        <f t="shared" si="107"/>
        <v>0</v>
      </c>
    </row>
    <row r="554" spans="1:30" x14ac:dyDescent="0.25">
      <c r="A554" s="81"/>
      <c r="B554" s="82"/>
      <c r="C554" s="82"/>
      <c r="D554" s="81"/>
      <c r="E554" s="82"/>
      <c r="F554" s="82"/>
      <c r="G554" s="82"/>
      <c r="H554" s="82"/>
      <c r="I554" s="83"/>
      <c r="J554" s="84"/>
      <c r="K554" s="82"/>
      <c r="L554" s="83"/>
      <c r="M554" s="84"/>
      <c r="N554" s="85"/>
      <c r="O554" s="82"/>
      <c r="P554" s="82"/>
      <c r="Q554" s="82"/>
      <c r="R554" s="82"/>
      <c r="T554" s="7" t="str">
        <f t="shared" si="97"/>
        <v xml:space="preserve"> </v>
      </c>
      <c r="U554">
        <f t="shared" si="99"/>
        <v>0</v>
      </c>
      <c r="V554">
        <f t="shared" si="100"/>
        <v>0</v>
      </c>
      <c r="W554">
        <f t="shared" si="101"/>
        <v>0</v>
      </c>
      <c r="X554">
        <f t="shared" si="102"/>
        <v>0</v>
      </c>
      <c r="Y554">
        <f t="shared" si="103"/>
        <v>0</v>
      </c>
      <c r="Z554">
        <f t="shared" si="104"/>
        <v>0</v>
      </c>
      <c r="AA554">
        <f t="shared" si="105"/>
        <v>0</v>
      </c>
      <c r="AB554" s="5">
        <f t="shared" si="106"/>
        <v>0</v>
      </c>
      <c r="AC554" s="5">
        <f t="shared" si="98"/>
        <v>0</v>
      </c>
      <c r="AD554" s="5">
        <f t="shared" si="107"/>
        <v>0</v>
      </c>
    </row>
    <row r="555" spans="1:30" x14ac:dyDescent="0.25">
      <c r="A555" s="81"/>
      <c r="B555" s="82"/>
      <c r="C555" s="82"/>
      <c r="D555" s="81"/>
      <c r="E555" s="82"/>
      <c r="F555" s="82"/>
      <c r="G555" s="82"/>
      <c r="H555" s="82"/>
      <c r="I555" s="83"/>
      <c r="J555" s="84"/>
      <c r="K555" s="82"/>
      <c r="L555" s="83"/>
      <c r="M555" s="84"/>
      <c r="N555" s="85"/>
      <c r="O555" s="82"/>
      <c r="P555" s="82"/>
      <c r="Q555" s="82"/>
      <c r="R555" s="82"/>
      <c r="T555" s="7" t="str">
        <f t="shared" si="97"/>
        <v xml:space="preserve"> </v>
      </c>
      <c r="U555">
        <f t="shared" si="99"/>
        <v>0</v>
      </c>
      <c r="V555">
        <f t="shared" si="100"/>
        <v>0</v>
      </c>
      <c r="W555">
        <f t="shared" si="101"/>
        <v>0</v>
      </c>
      <c r="X555">
        <f t="shared" si="102"/>
        <v>0</v>
      </c>
      <c r="Y555">
        <f t="shared" si="103"/>
        <v>0</v>
      </c>
      <c r="Z555">
        <f t="shared" si="104"/>
        <v>0</v>
      </c>
      <c r="AA555">
        <f t="shared" si="105"/>
        <v>0</v>
      </c>
      <c r="AB555" s="5">
        <f t="shared" si="106"/>
        <v>0</v>
      </c>
      <c r="AC555" s="5">
        <f t="shared" si="98"/>
        <v>0</v>
      </c>
      <c r="AD555" s="5">
        <f t="shared" si="107"/>
        <v>0</v>
      </c>
    </row>
    <row r="556" spans="1:30" x14ac:dyDescent="0.25">
      <c r="A556" s="81"/>
      <c r="B556" s="82"/>
      <c r="C556" s="82"/>
      <c r="D556" s="81"/>
      <c r="E556" s="82"/>
      <c r="F556" s="82"/>
      <c r="G556" s="82"/>
      <c r="H556" s="82"/>
      <c r="I556" s="83"/>
      <c r="J556" s="84"/>
      <c r="K556" s="82"/>
      <c r="L556" s="83"/>
      <c r="M556" s="84"/>
      <c r="N556" s="85"/>
      <c r="O556" s="82"/>
      <c r="P556" s="82"/>
      <c r="Q556" s="82"/>
      <c r="R556" s="82"/>
      <c r="T556" s="7" t="str">
        <f t="shared" si="97"/>
        <v xml:space="preserve"> </v>
      </c>
      <c r="U556">
        <f t="shared" si="99"/>
        <v>0</v>
      </c>
      <c r="V556">
        <f t="shared" si="100"/>
        <v>0</v>
      </c>
      <c r="W556">
        <f t="shared" si="101"/>
        <v>0</v>
      </c>
      <c r="X556">
        <f t="shared" si="102"/>
        <v>0</v>
      </c>
      <c r="Y556">
        <f t="shared" si="103"/>
        <v>0</v>
      </c>
      <c r="Z556">
        <f t="shared" si="104"/>
        <v>0</v>
      </c>
      <c r="AA556">
        <f t="shared" si="105"/>
        <v>0</v>
      </c>
      <c r="AB556" s="5">
        <f t="shared" si="106"/>
        <v>0</v>
      </c>
      <c r="AC556" s="5">
        <f t="shared" si="98"/>
        <v>0</v>
      </c>
      <c r="AD556" s="5">
        <f t="shared" si="107"/>
        <v>0</v>
      </c>
    </row>
    <row r="557" spans="1:30" x14ac:dyDescent="0.25">
      <c r="A557" s="81"/>
      <c r="B557" s="82"/>
      <c r="C557" s="82"/>
      <c r="D557" s="81"/>
      <c r="E557" s="82"/>
      <c r="F557" s="82"/>
      <c r="G557" s="82"/>
      <c r="H557" s="82"/>
      <c r="I557" s="83"/>
      <c r="J557" s="84"/>
      <c r="K557" s="82"/>
      <c r="L557" s="83"/>
      <c r="M557" s="84"/>
      <c r="N557" s="85"/>
      <c r="O557" s="82"/>
      <c r="P557" s="82"/>
      <c r="Q557" s="82"/>
      <c r="R557" s="82"/>
      <c r="T557" s="7" t="str">
        <f t="shared" si="97"/>
        <v xml:space="preserve"> </v>
      </c>
      <c r="U557">
        <f t="shared" si="99"/>
        <v>0</v>
      </c>
      <c r="V557">
        <f t="shared" si="100"/>
        <v>0</v>
      </c>
      <c r="W557">
        <f t="shared" si="101"/>
        <v>0</v>
      </c>
      <c r="X557">
        <f t="shared" si="102"/>
        <v>0</v>
      </c>
      <c r="Y557">
        <f t="shared" si="103"/>
        <v>0</v>
      </c>
      <c r="Z557">
        <f t="shared" si="104"/>
        <v>0</v>
      </c>
      <c r="AA557">
        <f t="shared" si="105"/>
        <v>0</v>
      </c>
      <c r="AB557" s="5">
        <f t="shared" si="106"/>
        <v>0</v>
      </c>
      <c r="AC557" s="5">
        <f t="shared" si="98"/>
        <v>0</v>
      </c>
      <c r="AD557" s="5">
        <f t="shared" si="107"/>
        <v>0</v>
      </c>
    </row>
    <row r="558" spans="1:30" x14ac:dyDescent="0.25">
      <c r="A558" s="81"/>
      <c r="B558" s="82"/>
      <c r="C558" s="82"/>
      <c r="D558" s="81"/>
      <c r="E558" s="82"/>
      <c r="F558" s="82"/>
      <c r="G558" s="82"/>
      <c r="H558" s="82"/>
      <c r="I558" s="83"/>
      <c r="J558" s="84"/>
      <c r="K558" s="82"/>
      <c r="L558" s="83"/>
      <c r="M558" s="84"/>
      <c r="N558" s="85"/>
      <c r="O558" s="82"/>
      <c r="P558" s="82"/>
      <c r="Q558" s="82"/>
      <c r="R558" s="82"/>
      <c r="T558" s="7" t="str">
        <f t="shared" si="97"/>
        <v xml:space="preserve"> </v>
      </c>
      <c r="U558">
        <f t="shared" si="99"/>
        <v>0</v>
      </c>
      <c r="V558">
        <f t="shared" si="100"/>
        <v>0</v>
      </c>
      <c r="W558">
        <f t="shared" si="101"/>
        <v>0</v>
      </c>
      <c r="X558">
        <f t="shared" si="102"/>
        <v>0</v>
      </c>
      <c r="Y558">
        <f t="shared" si="103"/>
        <v>0</v>
      </c>
      <c r="Z558">
        <f t="shared" si="104"/>
        <v>0</v>
      </c>
      <c r="AA558">
        <f t="shared" si="105"/>
        <v>0</v>
      </c>
      <c r="AB558" s="5">
        <f t="shared" si="106"/>
        <v>0</v>
      </c>
      <c r="AC558" s="5">
        <f t="shared" si="98"/>
        <v>0</v>
      </c>
      <c r="AD558" s="5">
        <f t="shared" si="107"/>
        <v>0</v>
      </c>
    </row>
    <row r="559" spans="1:30" x14ac:dyDescent="0.25">
      <c r="A559" s="81"/>
      <c r="B559" s="82"/>
      <c r="C559" s="82"/>
      <c r="D559" s="81"/>
      <c r="E559" s="82"/>
      <c r="F559" s="82"/>
      <c r="G559" s="82"/>
      <c r="H559" s="82"/>
      <c r="I559" s="83"/>
      <c r="J559" s="84"/>
      <c r="K559" s="82"/>
      <c r="L559" s="83"/>
      <c r="M559" s="84"/>
      <c r="N559" s="85"/>
      <c r="O559" s="82"/>
      <c r="P559" s="82"/>
      <c r="Q559" s="82"/>
      <c r="R559" s="82"/>
      <c r="T559" s="7" t="str">
        <f t="shared" si="97"/>
        <v xml:space="preserve"> </v>
      </c>
      <c r="U559">
        <f t="shared" si="99"/>
        <v>0</v>
      </c>
      <c r="V559">
        <f t="shared" si="100"/>
        <v>0</v>
      </c>
      <c r="W559">
        <f t="shared" si="101"/>
        <v>0</v>
      </c>
      <c r="X559">
        <f t="shared" si="102"/>
        <v>0</v>
      </c>
      <c r="Y559">
        <f t="shared" si="103"/>
        <v>0</v>
      </c>
      <c r="Z559">
        <f t="shared" si="104"/>
        <v>0</v>
      </c>
      <c r="AA559">
        <f t="shared" si="105"/>
        <v>0</v>
      </c>
      <c r="AB559" s="5">
        <f t="shared" si="106"/>
        <v>0</v>
      </c>
      <c r="AC559" s="5">
        <f t="shared" si="98"/>
        <v>0</v>
      </c>
      <c r="AD559" s="5">
        <f t="shared" si="107"/>
        <v>0</v>
      </c>
    </row>
    <row r="560" spans="1:30" x14ac:dyDescent="0.25">
      <c r="A560" s="81"/>
      <c r="B560" s="82"/>
      <c r="C560" s="82"/>
      <c r="D560" s="81"/>
      <c r="E560" s="82"/>
      <c r="F560" s="82"/>
      <c r="G560" s="82"/>
      <c r="H560" s="82"/>
      <c r="I560" s="83"/>
      <c r="J560" s="84"/>
      <c r="K560" s="82"/>
      <c r="L560" s="83"/>
      <c r="M560" s="84"/>
      <c r="N560" s="85"/>
      <c r="O560" s="82"/>
      <c r="P560" s="82"/>
      <c r="Q560" s="82"/>
      <c r="R560" s="82"/>
      <c r="T560" s="7" t="str">
        <f t="shared" si="97"/>
        <v xml:space="preserve"> </v>
      </c>
      <c r="U560">
        <f t="shared" si="99"/>
        <v>0</v>
      </c>
      <c r="V560">
        <f t="shared" si="100"/>
        <v>0</v>
      </c>
      <c r="W560">
        <f t="shared" si="101"/>
        <v>0</v>
      </c>
      <c r="X560">
        <f t="shared" si="102"/>
        <v>0</v>
      </c>
      <c r="Y560">
        <f t="shared" si="103"/>
        <v>0</v>
      </c>
      <c r="Z560">
        <f t="shared" si="104"/>
        <v>0</v>
      </c>
      <c r="AA560">
        <f t="shared" si="105"/>
        <v>0</v>
      </c>
      <c r="AB560" s="5">
        <f t="shared" si="106"/>
        <v>0</v>
      </c>
      <c r="AC560" s="5">
        <f t="shared" si="98"/>
        <v>0</v>
      </c>
      <c r="AD560" s="5">
        <f t="shared" si="107"/>
        <v>0</v>
      </c>
    </row>
    <row r="561" spans="1:30" x14ac:dyDescent="0.25">
      <c r="A561" s="81"/>
      <c r="B561" s="82"/>
      <c r="C561" s="82"/>
      <c r="D561" s="81"/>
      <c r="E561" s="82"/>
      <c r="F561" s="82"/>
      <c r="G561" s="82"/>
      <c r="H561" s="82"/>
      <c r="I561" s="83"/>
      <c r="J561" s="84"/>
      <c r="K561" s="82"/>
      <c r="L561" s="83"/>
      <c r="M561" s="84"/>
      <c r="N561" s="85"/>
      <c r="O561" s="82"/>
      <c r="P561" s="82"/>
      <c r="Q561" s="82"/>
      <c r="R561" s="82"/>
      <c r="T561" s="7" t="str">
        <f t="shared" si="97"/>
        <v xml:space="preserve"> </v>
      </c>
      <c r="U561">
        <f t="shared" si="99"/>
        <v>0</v>
      </c>
      <c r="V561">
        <f t="shared" si="100"/>
        <v>0</v>
      </c>
      <c r="W561">
        <f t="shared" si="101"/>
        <v>0</v>
      </c>
      <c r="X561">
        <f t="shared" si="102"/>
        <v>0</v>
      </c>
      <c r="Y561">
        <f t="shared" si="103"/>
        <v>0</v>
      </c>
      <c r="Z561">
        <f t="shared" si="104"/>
        <v>0</v>
      </c>
      <c r="AA561">
        <f t="shared" si="105"/>
        <v>0</v>
      </c>
      <c r="AB561" s="5">
        <f t="shared" si="106"/>
        <v>0</v>
      </c>
      <c r="AC561" s="5">
        <f t="shared" si="98"/>
        <v>0</v>
      </c>
      <c r="AD561" s="5">
        <f t="shared" si="107"/>
        <v>0</v>
      </c>
    </row>
    <row r="562" spans="1:30" x14ac:dyDescent="0.25">
      <c r="A562" s="81"/>
      <c r="B562" s="82"/>
      <c r="C562" s="82"/>
      <c r="D562" s="81"/>
      <c r="E562" s="82"/>
      <c r="F562" s="82"/>
      <c r="G562" s="82"/>
      <c r="H562" s="82"/>
      <c r="I562" s="83"/>
      <c r="J562" s="84"/>
      <c r="K562" s="82"/>
      <c r="L562" s="83"/>
      <c r="M562" s="84"/>
      <c r="N562" s="85"/>
      <c r="O562" s="82"/>
      <c r="P562" s="82"/>
      <c r="Q562" s="82"/>
      <c r="R562" s="82"/>
      <c r="T562" s="7" t="str">
        <f t="shared" si="97"/>
        <v xml:space="preserve"> </v>
      </c>
      <c r="U562">
        <f t="shared" si="99"/>
        <v>0</v>
      </c>
      <c r="V562">
        <f t="shared" si="100"/>
        <v>0</v>
      </c>
      <c r="W562">
        <f t="shared" si="101"/>
        <v>0</v>
      </c>
      <c r="X562">
        <f t="shared" si="102"/>
        <v>0</v>
      </c>
      <c r="Y562">
        <f t="shared" si="103"/>
        <v>0</v>
      </c>
      <c r="Z562">
        <f t="shared" si="104"/>
        <v>0</v>
      </c>
      <c r="AA562">
        <f t="shared" si="105"/>
        <v>0</v>
      </c>
      <c r="AB562" s="5">
        <f t="shared" si="106"/>
        <v>0</v>
      </c>
      <c r="AC562" s="5">
        <f t="shared" si="98"/>
        <v>0</v>
      </c>
      <c r="AD562" s="5">
        <f t="shared" si="107"/>
        <v>0</v>
      </c>
    </row>
    <row r="563" spans="1:30" x14ac:dyDescent="0.25">
      <c r="A563" s="81"/>
      <c r="B563" s="82"/>
      <c r="C563" s="82"/>
      <c r="D563" s="81"/>
      <c r="E563" s="82"/>
      <c r="F563" s="82"/>
      <c r="G563" s="82"/>
      <c r="H563" s="82"/>
      <c r="I563" s="83"/>
      <c r="J563" s="84"/>
      <c r="K563" s="82"/>
      <c r="L563" s="83"/>
      <c r="M563" s="84"/>
      <c r="N563" s="85"/>
      <c r="O563" s="82"/>
      <c r="P563" s="82"/>
      <c r="Q563" s="82"/>
      <c r="R563" s="82"/>
      <c r="T563" s="7" t="str">
        <f t="shared" si="97"/>
        <v xml:space="preserve"> </v>
      </c>
      <c r="U563">
        <f t="shared" si="99"/>
        <v>0</v>
      </c>
      <c r="V563">
        <f t="shared" si="100"/>
        <v>0</v>
      </c>
      <c r="W563">
        <f t="shared" si="101"/>
        <v>0</v>
      </c>
      <c r="X563">
        <f t="shared" si="102"/>
        <v>0</v>
      </c>
      <c r="Y563">
        <f t="shared" si="103"/>
        <v>0</v>
      </c>
      <c r="Z563">
        <f t="shared" si="104"/>
        <v>0</v>
      </c>
      <c r="AA563">
        <f t="shared" si="105"/>
        <v>0</v>
      </c>
      <c r="AB563" s="5">
        <f t="shared" si="106"/>
        <v>0</v>
      </c>
      <c r="AC563" s="5">
        <f t="shared" si="98"/>
        <v>0</v>
      </c>
      <c r="AD563" s="5">
        <f t="shared" si="107"/>
        <v>0</v>
      </c>
    </row>
    <row r="564" spans="1:30" x14ac:dyDescent="0.25">
      <c r="A564" s="81"/>
      <c r="B564" s="82"/>
      <c r="C564" s="82"/>
      <c r="D564" s="81"/>
      <c r="E564" s="82"/>
      <c r="F564" s="82"/>
      <c r="G564" s="82"/>
      <c r="H564" s="82"/>
      <c r="I564" s="83"/>
      <c r="J564" s="84"/>
      <c r="K564" s="82"/>
      <c r="L564" s="83"/>
      <c r="M564" s="84"/>
      <c r="N564" s="85"/>
      <c r="O564" s="82"/>
      <c r="P564" s="82"/>
      <c r="Q564" s="82"/>
      <c r="R564" s="82"/>
      <c r="T564" s="7" t="str">
        <f t="shared" si="97"/>
        <v xml:space="preserve"> </v>
      </c>
      <c r="U564">
        <f t="shared" si="99"/>
        <v>0</v>
      </c>
      <c r="V564">
        <f t="shared" si="100"/>
        <v>0</v>
      </c>
      <c r="W564">
        <f t="shared" si="101"/>
        <v>0</v>
      </c>
      <c r="X564">
        <f t="shared" si="102"/>
        <v>0</v>
      </c>
      <c r="Y564">
        <f t="shared" si="103"/>
        <v>0</v>
      </c>
      <c r="Z564">
        <f t="shared" si="104"/>
        <v>0</v>
      </c>
      <c r="AA564">
        <f t="shared" si="105"/>
        <v>0</v>
      </c>
      <c r="AB564" s="5">
        <f t="shared" si="106"/>
        <v>0</v>
      </c>
      <c r="AC564" s="5">
        <f t="shared" si="98"/>
        <v>0</v>
      </c>
      <c r="AD564" s="5">
        <f t="shared" si="107"/>
        <v>0</v>
      </c>
    </row>
    <row r="565" spans="1:30" x14ac:dyDescent="0.25">
      <c r="A565" s="81"/>
      <c r="B565" s="82"/>
      <c r="C565" s="82"/>
      <c r="D565" s="81"/>
      <c r="E565" s="82"/>
      <c r="F565" s="82"/>
      <c r="G565" s="82"/>
      <c r="H565" s="82"/>
      <c r="I565" s="83"/>
      <c r="J565" s="84"/>
      <c r="K565" s="82"/>
      <c r="L565" s="83"/>
      <c r="M565" s="84"/>
      <c r="N565" s="85"/>
      <c r="O565" s="82"/>
      <c r="P565" s="82"/>
      <c r="Q565" s="82"/>
      <c r="R565" s="82"/>
      <c r="T565" s="7" t="str">
        <f t="shared" si="97"/>
        <v xml:space="preserve"> </v>
      </c>
      <c r="U565">
        <f t="shared" si="99"/>
        <v>0</v>
      </c>
      <c r="V565">
        <f t="shared" si="100"/>
        <v>0</v>
      </c>
      <c r="W565">
        <f t="shared" si="101"/>
        <v>0</v>
      </c>
      <c r="X565">
        <f t="shared" si="102"/>
        <v>0</v>
      </c>
      <c r="Y565">
        <f t="shared" si="103"/>
        <v>0</v>
      </c>
      <c r="Z565">
        <f t="shared" si="104"/>
        <v>0</v>
      </c>
      <c r="AA565">
        <f t="shared" si="105"/>
        <v>0</v>
      </c>
      <c r="AB565" s="5">
        <f t="shared" si="106"/>
        <v>0</v>
      </c>
      <c r="AC565" s="5">
        <f t="shared" si="98"/>
        <v>0</v>
      </c>
      <c r="AD565" s="5">
        <f t="shared" si="107"/>
        <v>0</v>
      </c>
    </row>
    <row r="566" spans="1:30" x14ac:dyDescent="0.25">
      <c r="A566" s="81"/>
      <c r="B566" s="82"/>
      <c r="C566" s="82"/>
      <c r="D566" s="81"/>
      <c r="E566" s="82"/>
      <c r="F566" s="82"/>
      <c r="G566" s="82"/>
      <c r="H566" s="82"/>
      <c r="I566" s="83"/>
      <c r="J566" s="84"/>
      <c r="K566" s="82"/>
      <c r="L566" s="83"/>
      <c r="M566" s="84"/>
      <c r="N566" s="85"/>
      <c r="O566" s="82"/>
      <c r="P566" s="82"/>
      <c r="Q566" s="82"/>
      <c r="R566" s="82"/>
      <c r="T566" s="7" t="str">
        <f t="shared" si="97"/>
        <v xml:space="preserve"> </v>
      </c>
      <c r="U566">
        <f t="shared" si="99"/>
        <v>0</v>
      </c>
      <c r="V566">
        <f t="shared" si="100"/>
        <v>0</v>
      </c>
      <c r="W566">
        <f t="shared" si="101"/>
        <v>0</v>
      </c>
      <c r="X566">
        <f t="shared" si="102"/>
        <v>0</v>
      </c>
      <c r="Y566">
        <f t="shared" si="103"/>
        <v>0</v>
      </c>
      <c r="Z566">
        <f t="shared" si="104"/>
        <v>0</v>
      </c>
      <c r="AA566">
        <f t="shared" si="105"/>
        <v>0</v>
      </c>
      <c r="AB566" s="5">
        <f t="shared" si="106"/>
        <v>0</v>
      </c>
      <c r="AC566" s="5">
        <f t="shared" si="98"/>
        <v>0</v>
      </c>
      <c r="AD566" s="5">
        <f t="shared" si="107"/>
        <v>0</v>
      </c>
    </row>
    <row r="567" spans="1:30" x14ac:dyDescent="0.25">
      <c r="A567" s="81"/>
      <c r="B567" s="82"/>
      <c r="C567" s="82"/>
      <c r="D567" s="81"/>
      <c r="E567" s="82"/>
      <c r="F567" s="82"/>
      <c r="G567" s="82"/>
      <c r="H567" s="82"/>
      <c r="I567" s="83"/>
      <c r="J567" s="84"/>
      <c r="K567" s="82"/>
      <c r="L567" s="83"/>
      <c r="M567" s="84"/>
      <c r="N567" s="85"/>
      <c r="O567" s="82"/>
      <c r="P567" s="82"/>
      <c r="Q567" s="82"/>
      <c r="R567" s="82"/>
      <c r="T567" s="7" t="str">
        <f t="shared" si="97"/>
        <v xml:space="preserve"> </v>
      </c>
      <c r="U567">
        <f t="shared" si="99"/>
        <v>0</v>
      </c>
      <c r="V567">
        <f t="shared" si="100"/>
        <v>0</v>
      </c>
      <c r="W567">
        <f t="shared" si="101"/>
        <v>0</v>
      </c>
      <c r="X567">
        <f t="shared" si="102"/>
        <v>0</v>
      </c>
      <c r="Y567">
        <f t="shared" si="103"/>
        <v>0</v>
      </c>
      <c r="Z567">
        <f t="shared" si="104"/>
        <v>0</v>
      </c>
      <c r="AA567">
        <f t="shared" si="105"/>
        <v>0</v>
      </c>
      <c r="AB567" s="5">
        <f t="shared" si="106"/>
        <v>0</v>
      </c>
      <c r="AC567" s="5">
        <f t="shared" si="98"/>
        <v>0</v>
      </c>
      <c r="AD567" s="5">
        <f t="shared" si="107"/>
        <v>0</v>
      </c>
    </row>
    <row r="568" spans="1:30" x14ac:dyDescent="0.25">
      <c r="A568" s="81"/>
      <c r="B568" s="82"/>
      <c r="C568" s="82"/>
      <c r="D568" s="81"/>
      <c r="E568" s="82"/>
      <c r="F568" s="82"/>
      <c r="G568" s="82"/>
      <c r="H568" s="82"/>
      <c r="I568" s="83"/>
      <c r="J568" s="84"/>
      <c r="K568" s="82"/>
      <c r="L568" s="83"/>
      <c r="M568" s="84"/>
      <c r="N568" s="85"/>
      <c r="O568" s="82"/>
      <c r="P568" s="82"/>
      <c r="Q568" s="82"/>
      <c r="R568" s="82"/>
      <c r="T568" s="7" t="str">
        <f t="shared" si="97"/>
        <v xml:space="preserve"> </v>
      </c>
      <c r="U568">
        <f t="shared" si="99"/>
        <v>0</v>
      </c>
      <c r="V568">
        <f t="shared" si="100"/>
        <v>0</v>
      </c>
      <c r="W568">
        <f t="shared" si="101"/>
        <v>0</v>
      </c>
      <c r="X568">
        <f t="shared" si="102"/>
        <v>0</v>
      </c>
      <c r="Y568">
        <f t="shared" si="103"/>
        <v>0</v>
      </c>
      <c r="Z568">
        <f t="shared" si="104"/>
        <v>0</v>
      </c>
      <c r="AA568">
        <f t="shared" si="105"/>
        <v>0</v>
      </c>
      <c r="AB568" s="5">
        <f t="shared" si="106"/>
        <v>0</v>
      </c>
      <c r="AC568" s="5">
        <f t="shared" si="98"/>
        <v>0</v>
      </c>
      <c r="AD568" s="5">
        <f t="shared" si="107"/>
        <v>0</v>
      </c>
    </row>
    <row r="569" spans="1:30" x14ac:dyDescent="0.25">
      <c r="A569" s="81"/>
      <c r="B569" s="82"/>
      <c r="C569" s="82"/>
      <c r="D569" s="81"/>
      <c r="E569" s="82"/>
      <c r="F569" s="82"/>
      <c r="G569" s="82"/>
      <c r="H569" s="82"/>
      <c r="I569" s="83"/>
      <c r="J569" s="84"/>
      <c r="K569" s="82"/>
      <c r="L569" s="83"/>
      <c r="M569" s="84"/>
      <c r="N569" s="85"/>
      <c r="O569" s="82"/>
      <c r="P569" s="82"/>
      <c r="Q569" s="82"/>
      <c r="R569" s="82"/>
      <c r="T569" s="7" t="str">
        <f t="shared" si="97"/>
        <v xml:space="preserve"> </v>
      </c>
      <c r="U569">
        <f t="shared" si="99"/>
        <v>0</v>
      </c>
      <c r="V569">
        <f t="shared" si="100"/>
        <v>0</v>
      </c>
      <c r="W569">
        <f t="shared" si="101"/>
        <v>0</v>
      </c>
      <c r="X569">
        <f t="shared" si="102"/>
        <v>0</v>
      </c>
      <c r="Y569">
        <f t="shared" si="103"/>
        <v>0</v>
      </c>
      <c r="Z569">
        <f t="shared" si="104"/>
        <v>0</v>
      </c>
      <c r="AA569">
        <f t="shared" si="105"/>
        <v>0</v>
      </c>
      <c r="AB569" s="5">
        <f t="shared" si="106"/>
        <v>0</v>
      </c>
      <c r="AC569" s="5">
        <f t="shared" si="98"/>
        <v>0</v>
      </c>
      <c r="AD569" s="5">
        <f t="shared" si="107"/>
        <v>0</v>
      </c>
    </row>
    <row r="570" spans="1:30" x14ac:dyDescent="0.25">
      <c r="A570" s="81"/>
      <c r="B570" s="82"/>
      <c r="C570" s="82"/>
      <c r="D570" s="81"/>
      <c r="E570" s="82"/>
      <c r="F570" s="82"/>
      <c r="G570" s="82"/>
      <c r="H570" s="82"/>
      <c r="I570" s="83"/>
      <c r="J570" s="84"/>
      <c r="K570" s="82"/>
      <c r="L570" s="83"/>
      <c r="M570" s="84"/>
      <c r="N570" s="85"/>
      <c r="O570" s="82"/>
      <c r="P570" s="82"/>
      <c r="Q570" s="82"/>
      <c r="R570" s="82"/>
      <c r="T570" s="7" t="str">
        <f t="shared" si="97"/>
        <v xml:space="preserve"> </v>
      </c>
      <c r="U570">
        <f t="shared" si="99"/>
        <v>0</v>
      </c>
      <c r="V570">
        <f t="shared" si="100"/>
        <v>0</v>
      </c>
      <c r="W570">
        <f t="shared" si="101"/>
        <v>0</v>
      </c>
      <c r="X570">
        <f t="shared" si="102"/>
        <v>0</v>
      </c>
      <c r="Y570">
        <f t="shared" si="103"/>
        <v>0</v>
      </c>
      <c r="Z570">
        <f t="shared" si="104"/>
        <v>0</v>
      </c>
      <c r="AA570">
        <f t="shared" si="105"/>
        <v>0</v>
      </c>
      <c r="AB570" s="5">
        <f t="shared" si="106"/>
        <v>0</v>
      </c>
      <c r="AC570" s="5">
        <f t="shared" si="98"/>
        <v>0</v>
      </c>
      <c r="AD570" s="5">
        <f t="shared" si="107"/>
        <v>0</v>
      </c>
    </row>
    <row r="571" spans="1:30" x14ac:dyDescent="0.25">
      <c r="A571" s="81"/>
      <c r="B571" s="82"/>
      <c r="C571" s="82"/>
      <c r="D571" s="81"/>
      <c r="E571" s="82"/>
      <c r="F571" s="82"/>
      <c r="G571" s="82"/>
      <c r="H571" s="82"/>
      <c r="I571" s="83"/>
      <c r="J571" s="84"/>
      <c r="K571" s="82"/>
      <c r="L571" s="83"/>
      <c r="M571" s="84"/>
      <c r="N571" s="85"/>
      <c r="O571" s="82"/>
      <c r="P571" s="82"/>
      <c r="Q571" s="82"/>
      <c r="R571" s="82"/>
      <c r="T571" s="7" t="str">
        <f t="shared" si="97"/>
        <v xml:space="preserve"> </v>
      </c>
      <c r="U571">
        <f t="shared" si="99"/>
        <v>0</v>
      </c>
      <c r="V571">
        <f t="shared" si="100"/>
        <v>0</v>
      </c>
      <c r="W571">
        <f t="shared" si="101"/>
        <v>0</v>
      </c>
      <c r="X571">
        <f t="shared" si="102"/>
        <v>0</v>
      </c>
      <c r="Y571">
        <f t="shared" si="103"/>
        <v>0</v>
      </c>
      <c r="Z571">
        <f t="shared" si="104"/>
        <v>0</v>
      </c>
      <c r="AA571">
        <f t="shared" si="105"/>
        <v>0</v>
      </c>
      <c r="AB571" s="5">
        <f t="shared" si="106"/>
        <v>0</v>
      </c>
      <c r="AC571" s="5">
        <f t="shared" si="98"/>
        <v>0</v>
      </c>
      <c r="AD571" s="5">
        <f t="shared" si="107"/>
        <v>0</v>
      </c>
    </row>
    <row r="572" spans="1:30" x14ac:dyDescent="0.25">
      <c r="A572" s="81"/>
      <c r="B572" s="82"/>
      <c r="C572" s="82"/>
      <c r="D572" s="81"/>
      <c r="E572" s="82"/>
      <c r="F572" s="82"/>
      <c r="G572" s="82"/>
      <c r="H572" s="82"/>
      <c r="I572" s="83"/>
      <c r="J572" s="84"/>
      <c r="K572" s="82"/>
      <c r="L572" s="83"/>
      <c r="M572" s="84"/>
      <c r="N572" s="85"/>
      <c r="O572" s="82"/>
      <c r="P572" s="82"/>
      <c r="Q572" s="82"/>
      <c r="R572" s="82"/>
      <c r="T572" s="7" t="str">
        <f t="shared" si="97"/>
        <v xml:space="preserve"> </v>
      </c>
      <c r="U572">
        <f t="shared" si="99"/>
        <v>0</v>
      </c>
      <c r="V572">
        <f t="shared" si="100"/>
        <v>0</v>
      </c>
      <c r="W572">
        <f t="shared" si="101"/>
        <v>0</v>
      </c>
      <c r="X572">
        <f t="shared" si="102"/>
        <v>0</v>
      </c>
      <c r="Y572">
        <f t="shared" si="103"/>
        <v>0</v>
      </c>
      <c r="Z572">
        <f t="shared" si="104"/>
        <v>0</v>
      </c>
      <c r="AA572">
        <f t="shared" si="105"/>
        <v>0</v>
      </c>
      <c r="AB572" s="5">
        <f t="shared" si="106"/>
        <v>0</v>
      </c>
      <c r="AC572" s="5">
        <f t="shared" si="98"/>
        <v>0</v>
      </c>
      <c r="AD572" s="5">
        <f t="shared" si="107"/>
        <v>0</v>
      </c>
    </row>
    <row r="573" spans="1:30" x14ac:dyDescent="0.25">
      <c r="A573" s="81"/>
      <c r="B573" s="82"/>
      <c r="C573" s="82"/>
      <c r="D573" s="81"/>
      <c r="E573" s="82"/>
      <c r="F573" s="82"/>
      <c r="G573" s="82"/>
      <c r="H573" s="82"/>
      <c r="I573" s="83"/>
      <c r="J573" s="84"/>
      <c r="K573" s="82"/>
      <c r="L573" s="83"/>
      <c r="M573" s="84"/>
      <c r="N573" s="85"/>
      <c r="O573" s="82"/>
      <c r="P573" s="82"/>
      <c r="Q573" s="82"/>
      <c r="R573" s="82"/>
      <c r="T573" s="7" t="str">
        <f t="shared" si="97"/>
        <v xml:space="preserve"> </v>
      </c>
      <c r="U573">
        <f t="shared" si="99"/>
        <v>0</v>
      </c>
      <c r="V573">
        <f t="shared" si="100"/>
        <v>0</v>
      </c>
      <c r="W573">
        <f t="shared" si="101"/>
        <v>0</v>
      </c>
      <c r="X573">
        <f t="shared" si="102"/>
        <v>0</v>
      </c>
      <c r="Y573">
        <f t="shared" si="103"/>
        <v>0</v>
      </c>
      <c r="Z573">
        <f t="shared" si="104"/>
        <v>0</v>
      </c>
      <c r="AA573">
        <f t="shared" si="105"/>
        <v>0</v>
      </c>
      <c r="AB573" s="5">
        <f t="shared" si="106"/>
        <v>0</v>
      </c>
      <c r="AC573" s="5">
        <f t="shared" si="98"/>
        <v>0</v>
      </c>
      <c r="AD573" s="5">
        <f t="shared" si="107"/>
        <v>0</v>
      </c>
    </row>
    <row r="574" spans="1:30" x14ac:dyDescent="0.25">
      <c r="A574" s="81"/>
      <c r="B574" s="82"/>
      <c r="C574" s="82"/>
      <c r="D574" s="81"/>
      <c r="E574" s="82"/>
      <c r="F574" s="82"/>
      <c r="G574" s="82"/>
      <c r="H574" s="82"/>
      <c r="I574" s="83"/>
      <c r="J574" s="84"/>
      <c r="K574" s="82"/>
      <c r="L574" s="83"/>
      <c r="M574" s="84"/>
      <c r="N574" s="85"/>
      <c r="O574" s="82"/>
      <c r="P574" s="82"/>
      <c r="Q574" s="82"/>
      <c r="R574" s="82"/>
      <c r="T574" s="7" t="str">
        <f t="shared" si="97"/>
        <v xml:space="preserve"> </v>
      </c>
      <c r="U574">
        <f t="shared" si="99"/>
        <v>0</v>
      </c>
      <c r="V574">
        <f t="shared" si="100"/>
        <v>0</v>
      </c>
      <c r="W574">
        <f t="shared" si="101"/>
        <v>0</v>
      </c>
      <c r="X574">
        <f t="shared" si="102"/>
        <v>0</v>
      </c>
      <c r="Y574">
        <f t="shared" si="103"/>
        <v>0</v>
      </c>
      <c r="Z574">
        <f t="shared" si="104"/>
        <v>0</v>
      </c>
      <c r="AA574">
        <f t="shared" si="105"/>
        <v>0</v>
      </c>
      <c r="AB574" s="5">
        <f t="shared" si="106"/>
        <v>0</v>
      </c>
      <c r="AC574" s="5">
        <f t="shared" si="98"/>
        <v>0</v>
      </c>
      <c r="AD574" s="5">
        <f t="shared" si="107"/>
        <v>0</v>
      </c>
    </row>
    <row r="575" spans="1:30" x14ac:dyDescent="0.25">
      <c r="A575" s="81"/>
      <c r="B575" s="82"/>
      <c r="C575" s="82"/>
      <c r="D575" s="81"/>
      <c r="E575" s="82"/>
      <c r="F575" s="82"/>
      <c r="G575" s="82"/>
      <c r="H575" s="82"/>
      <c r="I575" s="83"/>
      <c r="J575" s="84"/>
      <c r="K575" s="82"/>
      <c r="L575" s="83"/>
      <c r="M575" s="84"/>
      <c r="N575" s="85"/>
      <c r="O575" s="82"/>
      <c r="P575" s="82"/>
      <c r="Q575" s="82"/>
      <c r="R575" s="82"/>
      <c r="T575" s="7" t="str">
        <f t="shared" si="97"/>
        <v xml:space="preserve"> </v>
      </c>
      <c r="U575">
        <f t="shared" si="99"/>
        <v>0</v>
      </c>
      <c r="V575">
        <f t="shared" si="100"/>
        <v>0</v>
      </c>
      <c r="W575">
        <f t="shared" si="101"/>
        <v>0</v>
      </c>
      <c r="X575">
        <f t="shared" si="102"/>
        <v>0</v>
      </c>
      <c r="Y575">
        <f t="shared" si="103"/>
        <v>0</v>
      </c>
      <c r="Z575">
        <f t="shared" si="104"/>
        <v>0</v>
      </c>
      <c r="AA575">
        <f t="shared" si="105"/>
        <v>0</v>
      </c>
      <c r="AB575" s="5">
        <f t="shared" si="106"/>
        <v>0</v>
      </c>
      <c r="AC575" s="5">
        <f t="shared" si="98"/>
        <v>0</v>
      </c>
      <c r="AD575" s="5">
        <f t="shared" si="107"/>
        <v>0</v>
      </c>
    </row>
    <row r="576" spans="1:30" x14ac:dyDescent="0.25">
      <c r="A576" s="81"/>
      <c r="B576" s="82"/>
      <c r="C576" s="82"/>
      <c r="D576" s="81"/>
      <c r="E576" s="82"/>
      <c r="F576" s="82"/>
      <c r="G576" s="82"/>
      <c r="H576" s="82"/>
      <c r="I576" s="83"/>
      <c r="J576" s="84"/>
      <c r="K576" s="82"/>
      <c r="L576" s="83"/>
      <c r="M576" s="84"/>
      <c r="N576" s="85"/>
      <c r="O576" s="82"/>
      <c r="P576" s="82"/>
      <c r="Q576" s="82"/>
      <c r="R576" s="82"/>
      <c r="T576" s="7" t="str">
        <f t="shared" si="97"/>
        <v xml:space="preserve"> </v>
      </c>
      <c r="U576">
        <f t="shared" si="99"/>
        <v>0</v>
      </c>
      <c r="V576">
        <f t="shared" si="100"/>
        <v>0</v>
      </c>
      <c r="W576">
        <f t="shared" si="101"/>
        <v>0</v>
      </c>
      <c r="X576">
        <f t="shared" si="102"/>
        <v>0</v>
      </c>
      <c r="Y576">
        <f t="shared" si="103"/>
        <v>0</v>
      </c>
      <c r="Z576">
        <f t="shared" si="104"/>
        <v>0</v>
      </c>
      <c r="AA576">
        <f t="shared" si="105"/>
        <v>0</v>
      </c>
      <c r="AB576" s="5">
        <f t="shared" si="106"/>
        <v>0</v>
      </c>
      <c r="AC576" s="5">
        <f t="shared" si="98"/>
        <v>0</v>
      </c>
      <c r="AD576" s="5">
        <f t="shared" si="107"/>
        <v>0</v>
      </c>
    </row>
    <row r="577" spans="1:30" x14ac:dyDescent="0.25">
      <c r="A577" s="81"/>
      <c r="B577" s="82"/>
      <c r="C577" s="82"/>
      <c r="D577" s="81"/>
      <c r="E577" s="82"/>
      <c r="F577" s="82"/>
      <c r="G577" s="82"/>
      <c r="H577" s="82"/>
      <c r="I577" s="83"/>
      <c r="J577" s="84"/>
      <c r="K577" s="82"/>
      <c r="L577" s="83"/>
      <c r="M577" s="84"/>
      <c r="N577" s="85"/>
      <c r="O577" s="82"/>
      <c r="P577" s="82"/>
      <c r="Q577" s="82"/>
      <c r="R577" s="82"/>
      <c r="T577" s="7" t="str">
        <f t="shared" si="97"/>
        <v xml:space="preserve"> </v>
      </c>
      <c r="U577">
        <f t="shared" si="99"/>
        <v>0</v>
      </c>
      <c r="V577">
        <f t="shared" si="100"/>
        <v>0</v>
      </c>
      <c r="W577">
        <f t="shared" si="101"/>
        <v>0</v>
      </c>
      <c r="X577">
        <f t="shared" si="102"/>
        <v>0</v>
      </c>
      <c r="Y577">
        <f t="shared" si="103"/>
        <v>0</v>
      </c>
      <c r="Z577">
        <f t="shared" si="104"/>
        <v>0</v>
      </c>
      <c r="AA577">
        <f t="shared" si="105"/>
        <v>0</v>
      </c>
      <c r="AB577" s="5">
        <f t="shared" si="106"/>
        <v>0</v>
      </c>
      <c r="AC577" s="5">
        <f t="shared" si="98"/>
        <v>0</v>
      </c>
      <c r="AD577" s="5">
        <f t="shared" si="107"/>
        <v>0</v>
      </c>
    </row>
    <row r="578" spans="1:30" x14ac:dyDescent="0.25">
      <c r="A578" s="81"/>
      <c r="B578" s="82"/>
      <c r="C578" s="82"/>
      <c r="D578" s="81"/>
      <c r="E578" s="82"/>
      <c r="F578" s="82"/>
      <c r="G578" s="82"/>
      <c r="H578" s="82"/>
      <c r="I578" s="83"/>
      <c r="J578" s="84"/>
      <c r="K578" s="82"/>
      <c r="L578" s="83"/>
      <c r="M578" s="84"/>
      <c r="N578" s="85"/>
      <c r="O578" s="82"/>
      <c r="P578" s="82"/>
      <c r="Q578" s="82"/>
      <c r="R578" s="82"/>
      <c r="T578" s="7" t="str">
        <f t="shared" si="97"/>
        <v xml:space="preserve"> </v>
      </c>
      <c r="U578">
        <f t="shared" si="99"/>
        <v>0</v>
      </c>
      <c r="V578">
        <f t="shared" si="100"/>
        <v>0</v>
      </c>
      <c r="W578">
        <f t="shared" si="101"/>
        <v>0</v>
      </c>
      <c r="X578">
        <f t="shared" si="102"/>
        <v>0</v>
      </c>
      <c r="Y578">
        <f t="shared" si="103"/>
        <v>0</v>
      </c>
      <c r="Z578">
        <f t="shared" si="104"/>
        <v>0</v>
      </c>
      <c r="AA578">
        <f t="shared" si="105"/>
        <v>0</v>
      </c>
      <c r="AB578" s="5">
        <f t="shared" si="106"/>
        <v>0</v>
      </c>
      <c r="AC578" s="5">
        <f t="shared" si="98"/>
        <v>0</v>
      </c>
      <c r="AD578" s="5">
        <f t="shared" si="107"/>
        <v>0</v>
      </c>
    </row>
    <row r="579" spans="1:30" x14ac:dyDescent="0.25">
      <c r="A579" s="81"/>
      <c r="B579" s="82"/>
      <c r="C579" s="82"/>
      <c r="D579" s="81"/>
      <c r="E579" s="82"/>
      <c r="F579" s="82"/>
      <c r="G579" s="82"/>
      <c r="H579" s="82"/>
      <c r="I579" s="83"/>
      <c r="J579" s="84"/>
      <c r="K579" s="82"/>
      <c r="L579" s="83"/>
      <c r="M579" s="84"/>
      <c r="N579" s="85"/>
      <c r="O579" s="82"/>
      <c r="P579" s="82"/>
      <c r="Q579" s="82"/>
      <c r="R579" s="82"/>
      <c r="T579" s="7" t="str">
        <f t="shared" si="97"/>
        <v xml:space="preserve"> </v>
      </c>
      <c r="U579">
        <f t="shared" si="99"/>
        <v>0</v>
      </c>
      <c r="V579">
        <f t="shared" si="100"/>
        <v>0</v>
      </c>
      <c r="W579">
        <f t="shared" si="101"/>
        <v>0</v>
      </c>
      <c r="X579">
        <f t="shared" si="102"/>
        <v>0</v>
      </c>
      <c r="Y579">
        <f t="shared" si="103"/>
        <v>0</v>
      </c>
      <c r="Z579">
        <f t="shared" si="104"/>
        <v>0</v>
      </c>
      <c r="AA579">
        <f t="shared" si="105"/>
        <v>0</v>
      </c>
      <c r="AB579" s="5">
        <f t="shared" si="106"/>
        <v>0</v>
      </c>
      <c r="AC579" s="5">
        <f t="shared" si="98"/>
        <v>0</v>
      </c>
      <c r="AD579" s="5">
        <f t="shared" si="107"/>
        <v>0</v>
      </c>
    </row>
    <row r="580" spans="1:30" x14ac:dyDescent="0.25">
      <c r="A580" s="81"/>
      <c r="B580" s="82"/>
      <c r="C580" s="82"/>
      <c r="D580" s="81"/>
      <c r="E580" s="82"/>
      <c r="F580" s="82"/>
      <c r="G580" s="82"/>
      <c r="H580" s="82"/>
      <c r="I580" s="83"/>
      <c r="J580" s="84"/>
      <c r="K580" s="82"/>
      <c r="L580" s="83"/>
      <c r="M580" s="84"/>
      <c r="N580" s="85"/>
      <c r="O580" s="82"/>
      <c r="P580" s="82"/>
      <c r="Q580" s="82"/>
      <c r="R580" s="82"/>
      <c r="T580" s="7" t="str">
        <f t="shared" ref="T580:T643" si="108">IF(L580=0," ",MONTH(L580))</f>
        <v xml:space="preserve"> </v>
      </c>
      <c r="U580">
        <f t="shared" si="99"/>
        <v>0</v>
      </c>
      <c r="V580">
        <f t="shared" si="100"/>
        <v>0</v>
      </c>
      <c r="W580">
        <f t="shared" si="101"/>
        <v>0</v>
      </c>
      <c r="X580">
        <f t="shared" si="102"/>
        <v>0</v>
      </c>
      <c r="Y580">
        <f t="shared" si="103"/>
        <v>0</v>
      </c>
      <c r="Z580">
        <f t="shared" si="104"/>
        <v>0</v>
      </c>
      <c r="AA580">
        <f t="shared" si="105"/>
        <v>0</v>
      </c>
      <c r="AB580" s="5">
        <f t="shared" si="106"/>
        <v>0</v>
      </c>
      <c r="AC580" s="5">
        <f t="shared" ref="AC580:AC643" si="109">A580</f>
        <v>0</v>
      </c>
      <c r="AD580" s="5">
        <f t="shared" si="107"/>
        <v>0</v>
      </c>
    </row>
    <row r="581" spans="1:30" x14ac:dyDescent="0.25">
      <c r="A581" s="81"/>
      <c r="B581" s="82"/>
      <c r="C581" s="82"/>
      <c r="D581" s="81"/>
      <c r="E581" s="82"/>
      <c r="F581" s="82"/>
      <c r="G581" s="82"/>
      <c r="H581" s="82"/>
      <c r="I581" s="83"/>
      <c r="J581" s="84"/>
      <c r="K581" s="82"/>
      <c r="L581" s="83"/>
      <c r="M581" s="84"/>
      <c r="N581" s="85"/>
      <c r="O581" s="82"/>
      <c r="P581" s="82"/>
      <c r="Q581" s="82"/>
      <c r="R581" s="82"/>
      <c r="T581" s="7" t="str">
        <f t="shared" si="108"/>
        <v xml:space="preserve"> </v>
      </c>
      <c r="U581">
        <f t="shared" si="99"/>
        <v>0</v>
      </c>
      <c r="V581">
        <f t="shared" si="100"/>
        <v>0</v>
      </c>
      <c r="W581">
        <f t="shared" si="101"/>
        <v>0</v>
      </c>
      <c r="X581">
        <f t="shared" si="102"/>
        <v>0</v>
      </c>
      <c r="Y581">
        <f t="shared" si="103"/>
        <v>0</v>
      </c>
      <c r="Z581">
        <f t="shared" si="104"/>
        <v>0</v>
      </c>
      <c r="AA581">
        <f t="shared" si="105"/>
        <v>0</v>
      </c>
      <c r="AB581" s="5">
        <f t="shared" si="106"/>
        <v>0</v>
      </c>
      <c r="AC581" s="5">
        <f t="shared" si="109"/>
        <v>0</v>
      </c>
      <c r="AD581" s="5">
        <f t="shared" si="107"/>
        <v>0</v>
      </c>
    </row>
    <row r="582" spans="1:30" x14ac:dyDescent="0.25">
      <c r="A582" s="81"/>
      <c r="B582" s="82"/>
      <c r="C582" s="82"/>
      <c r="D582" s="81"/>
      <c r="E582" s="82"/>
      <c r="F582" s="82"/>
      <c r="G582" s="82"/>
      <c r="H582" s="82"/>
      <c r="I582" s="83"/>
      <c r="J582" s="84"/>
      <c r="K582" s="82"/>
      <c r="L582" s="83"/>
      <c r="M582" s="84"/>
      <c r="N582" s="85"/>
      <c r="O582" s="82"/>
      <c r="P582" s="82"/>
      <c r="Q582" s="82"/>
      <c r="R582" s="82"/>
      <c r="T582" s="7" t="str">
        <f t="shared" si="108"/>
        <v xml:space="preserve"> </v>
      </c>
      <c r="U582">
        <f t="shared" si="99"/>
        <v>0</v>
      </c>
      <c r="V582">
        <f t="shared" si="100"/>
        <v>0</v>
      </c>
      <c r="W582">
        <f t="shared" si="101"/>
        <v>0</v>
      </c>
      <c r="X582">
        <f t="shared" si="102"/>
        <v>0</v>
      </c>
      <c r="Y582">
        <f t="shared" si="103"/>
        <v>0</v>
      </c>
      <c r="Z582">
        <f t="shared" si="104"/>
        <v>0</v>
      </c>
      <c r="AA582">
        <f t="shared" si="105"/>
        <v>0</v>
      </c>
      <c r="AB582" s="5">
        <f t="shared" si="106"/>
        <v>0</v>
      </c>
      <c r="AC582" s="5">
        <f t="shared" si="109"/>
        <v>0</v>
      </c>
      <c r="AD582" s="5">
        <f t="shared" si="107"/>
        <v>0</v>
      </c>
    </row>
    <row r="583" spans="1:30" x14ac:dyDescent="0.25">
      <c r="A583" s="81"/>
      <c r="B583" s="82"/>
      <c r="C583" s="82"/>
      <c r="D583" s="81"/>
      <c r="E583" s="82"/>
      <c r="F583" s="82"/>
      <c r="G583" s="82"/>
      <c r="H583" s="82"/>
      <c r="I583" s="83"/>
      <c r="J583" s="84"/>
      <c r="K583" s="82"/>
      <c r="L583" s="83"/>
      <c r="M583" s="84"/>
      <c r="N583" s="85"/>
      <c r="O583" s="82"/>
      <c r="P583" s="82"/>
      <c r="Q583" s="82"/>
      <c r="R583" s="82"/>
      <c r="T583" s="7" t="str">
        <f t="shared" si="108"/>
        <v xml:space="preserve"> </v>
      </c>
      <c r="U583">
        <f t="shared" si="99"/>
        <v>0</v>
      </c>
      <c r="V583">
        <f t="shared" si="100"/>
        <v>0</v>
      </c>
      <c r="W583">
        <f t="shared" si="101"/>
        <v>0</v>
      </c>
      <c r="X583">
        <f t="shared" si="102"/>
        <v>0</v>
      </c>
      <c r="Y583">
        <f t="shared" si="103"/>
        <v>0</v>
      </c>
      <c r="Z583">
        <f t="shared" si="104"/>
        <v>0</v>
      </c>
      <c r="AA583">
        <f t="shared" si="105"/>
        <v>0</v>
      </c>
      <c r="AB583" s="5">
        <f t="shared" si="106"/>
        <v>0</v>
      </c>
      <c r="AC583" s="5">
        <f t="shared" si="109"/>
        <v>0</v>
      </c>
      <c r="AD583" s="5">
        <f t="shared" si="107"/>
        <v>0</v>
      </c>
    </row>
    <row r="584" spans="1:30" x14ac:dyDescent="0.25">
      <c r="A584" s="81"/>
      <c r="B584" s="82"/>
      <c r="C584" s="82"/>
      <c r="D584" s="81"/>
      <c r="E584" s="82"/>
      <c r="F584" s="82"/>
      <c r="G584" s="82"/>
      <c r="H584" s="82"/>
      <c r="I584" s="83"/>
      <c r="J584" s="84"/>
      <c r="K584" s="82"/>
      <c r="L584" s="83"/>
      <c r="M584" s="84"/>
      <c r="N584" s="85"/>
      <c r="O584" s="82"/>
      <c r="P584" s="82"/>
      <c r="Q584" s="82"/>
      <c r="R584" s="82"/>
      <c r="T584" s="7" t="str">
        <f t="shared" si="108"/>
        <v xml:space="preserve"> </v>
      </c>
      <c r="U584">
        <f t="shared" si="99"/>
        <v>0</v>
      </c>
      <c r="V584">
        <f t="shared" si="100"/>
        <v>0</v>
      </c>
      <c r="W584">
        <f t="shared" si="101"/>
        <v>0</v>
      </c>
      <c r="X584">
        <f t="shared" si="102"/>
        <v>0</v>
      </c>
      <c r="Y584">
        <f t="shared" si="103"/>
        <v>0</v>
      </c>
      <c r="Z584">
        <f t="shared" si="104"/>
        <v>0</v>
      </c>
      <c r="AA584">
        <f t="shared" si="105"/>
        <v>0</v>
      </c>
      <c r="AB584" s="5">
        <f t="shared" si="106"/>
        <v>0</v>
      </c>
      <c r="AC584" s="5">
        <f t="shared" si="109"/>
        <v>0</v>
      </c>
      <c r="AD584" s="5">
        <f t="shared" si="107"/>
        <v>0</v>
      </c>
    </row>
    <row r="585" spans="1:30" x14ac:dyDescent="0.25">
      <c r="A585" s="81"/>
      <c r="B585" s="82"/>
      <c r="C585" s="82"/>
      <c r="D585" s="81"/>
      <c r="E585" s="82"/>
      <c r="F585" s="82"/>
      <c r="G585" s="82"/>
      <c r="H585" s="82"/>
      <c r="I585" s="83"/>
      <c r="J585" s="84"/>
      <c r="K585" s="82"/>
      <c r="L585" s="83"/>
      <c r="M585" s="84"/>
      <c r="N585" s="85"/>
      <c r="O585" s="82"/>
      <c r="P585" s="82"/>
      <c r="Q585" s="82"/>
      <c r="R585" s="82"/>
      <c r="T585" s="7" t="str">
        <f t="shared" si="108"/>
        <v xml:space="preserve"> </v>
      </c>
      <c r="U585">
        <f t="shared" si="99"/>
        <v>0</v>
      </c>
      <c r="V585">
        <f t="shared" si="100"/>
        <v>0</v>
      </c>
      <c r="W585">
        <f t="shared" si="101"/>
        <v>0</v>
      </c>
      <c r="X585">
        <f t="shared" si="102"/>
        <v>0</v>
      </c>
      <c r="Y585">
        <f t="shared" si="103"/>
        <v>0</v>
      </c>
      <c r="Z585">
        <f t="shared" si="104"/>
        <v>0</v>
      </c>
      <c r="AA585">
        <f t="shared" si="105"/>
        <v>0</v>
      </c>
      <c r="AB585" s="5">
        <f t="shared" si="106"/>
        <v>0</v>
      </c>
      <c r="AC585" s="5">
        <f t="shared" si="109"/>
        <v>0</v>
      </c>
      <c r="AD585" s="5">
        <f t="shared" si="107"/>
        <v>0</v>
      </c>
    </row>
    <row r="586" spans="1:30" x14ac:dyDescent="0.25">
      <c r="A586" s="81"/>
      <c r="B586" s="82"/>
      <c r="C586" s="82"/>
      <c r="D586" s="81"/>
      <c r="E586" s="82"/>
      <c r="F586" s="82"/>
      <c r="G586" s="82"/>
      <c r="H586" s="82"/>
      <c r="I586" s="83"/>
      <c r="J586" s="84"/>
      <c r="K586" s="82"/>
      <c r="L586" s="83"/>
      <c r="M586" s="84"/>
      <c r="N586" s="85"/>
      <c r="O586" s="82"/>
      <c r="P586" s="82"/>
      <c r="Q586" s="82"/>
      <c r="R586" s="82"/>
      <c r="T586" s="7" t="str">
        <f t="shared" si="108"/>
        <v xml:space="preserve"> </v>
      </c>
      <c r="U586">
        <f t="shared" ref="U586:U649" si="110">COUNT(B586)</f>
        <v>0</v>
      </c>
      <c r="V586">
        <f t="shared" ref="V586:V649" si="111">IF(E586=TRUE,1,0)</f>
        <v>0</v>
      </c>
      <c r="W586">
        <f t="shared" ref="W586:W649" si="112">U586-V586</f>
        <v>0</v>
      </c>
      <c r="X586">
        <f t="shared" ref="X586:X649" si="113">U586-Y586</f>
        <v>0</v>
      </c>
      <c r="Y586">
        <f t="shared" ref="Y586:Y649" si="114">IF(F586=TRUE,1,0)</f>
        <v>0</v>
      </c>
      <c r="Z586">
        <f t="shared" ref="Z586:Z649" si="115">U586-AA586</f>
        <v>0</v>
      </c>
      <c r="AA586">
        <f t="shared" ref="AA586:AA649" si="116">IF(O586&lt;0,1,0)</f>
        <v>0</v>
      </c>
      <c r="AB586" s="5">
        <f t="shared" ref="AB586:AB649" si="117">IF(Z586=1,O586,0)</f>
        <v>0</v>
      </c>
      <c r="AC586" s="5">
        <f t="shared" si="109"/>
        <v>0</v>
      </c>
      <c r="AD586" s="5">
        <f t="shared" ref="AD586:AD649" si="118">IF(AA586=1,O586,0)</f>
        <v>0</v>
      </c>
    </row>
    <row r="587" spans="1:30" x14ac:dyDescent="0.25">
      <c r="A587" s="81"/>
      <c r="B587" s="82"/>
      <c r="C587" s="82"/>
      <c r="D587" s="81"/>
      <c r="E587" s="82"/>
      <c r="F587" s="82"/>
      <c r="G587" s="82"/>
      <c r="H587" s="82"/>
      <c r="I587" s="83"/>
      <c r="J587" s="84"/>
      <c r="K587" s="82"/>
      <c r="L587" s="83"/>
      <c r="M587" s="84"/>
      <c r="N587" s="85"/>
      <c r="O587" s="82"/>
      <c r="P587" s="82"/>
      <c r="Q587" s="82"/>
      <c r="R587" s="82"/>
      <c r="T587" s="7" t="str">
        <f t="shared" si="108"/>
        <v xml:space="preserve"> </v>
      </c>
      <c r="U587">
        <f t="shared" si="110"/>
        <v>0</v>
      </c>
      <c r="V587">
        <f t="shared" si="111"/>
        <v>0</v>
      </c>
      <c r="W587">
        <f t="shared" si="112"/>
        <v>0</v>
      </c>
      <c r="X587">
        <f t="shared" si="113"/>
        <v>0</v>
      </c>
      <c r="Y587">
        <f t="shared" si="114"/>
        <v>0</v>
      </c>
      <c r="Z587">
        <f t="shared" si="115"/>
        <v>0</v>
      </c>
      <c r="AA587">
        <f t="shared" si="116"/>
        <v>0</v>
      </c>
      <c r="AB587" s="5">
        <f t="shared" si="117"/>
        <v>0</v>
      </c>
      <c r="AC587" s="5">
        <f t="shared" si="109"/>
        <v>0</v>
      </c>
      <c r="AD587" s="5">
        <f t="shared" si="118"/>
        <v>0</v>
      </c>
    </row>
    <row r="588" spans="1:30" x14ac:dyDescent="0.25">
      <c r="A588" s="81"/>
      <c r="B588" s="82"/>
      <c r="C588" s="82"/>
      <c r="D588" s="81"/>
      <c r="E588" s="82"/>
      <c r="F588" s="82"/>
      <c r="G588" s="82"/>
      <c r="H588" s="82"/>
      <c r="I588" s="83"/>
      <c r="J588" s="84"/>
      <c r="K588" s="82"/>
      <c r="L588" s="83"/>
      <c r="M588" s="84"/>
      <c r="N588" s="85"/>
      <c r="O588" s="82"/>
      <c r="P588" s="82"/>
      <c r="Q588" s="82"/>
      <c r="R588" s="82"/>
      <c r="T588" s="7" t="str">
        <f t="shared" si="108"/>
        <v xml:space="preserve"> </v>
      </c>
      <c r="U588">
        <f t="shared" si="110"/>
        <v>0</v>
      </c>
      <c r="V588">
        <f t="shared" si="111"/>
        <v>0</v>
      </c>
      <c r="W588">
        <f t="shared" si="112"/>
        <v>0</v>
      </c>
      <c r="X588">
        <f t="shared" si="113"/>
        <v>0</v>
      </c>
      <c r="Y588">
        <f t="shared" si="114"/>
        <v>0</v>
      </c>
      <c r="Z588">
        <f t="shared" si="115"/>
        <v>0</v>
      </c>
      <c r="AA588">
        <f t="shared" si="116"/>
        <v>0</v>
      </c>
      <c r="AB588" s="5">
        <f t="shared" si="117"/>
        <v>0</v>
      </c>
      <c r="AC588" s="5">
        <f t="shared" si="109"/>
        <v>0</v>
      </c>
      <c r="AD588" s="5">
        <f t="shared" si="118"/>
        <v>0</v>
      </c>
    </row>
    <row r="589" spans="1:30" x14ac:dyDescent="0.25">
      <c r="A589" s="81"/>
      <c r="B589" s="82"/>
      <c r="C589" s="82"/>
      <c r="D589" s="81"/>
      <c r="E589" s="82"/>
      <c r="F589" s="82"/>
      <c r="G589" s="82"/>
      <c r="H589" s="82"/>
      <c r="I589" s="83"/>
      <c r="J589" s="84"/>
      <c r="K589" s="82"/>
      <c r="L589" s="83"/>
      <c r="M589" s="84"/>
      <c r="N589" s="85"/>
      <c r="O589" s="82"/>
      <c r="P589" s="82"/>
      <c r="Q589" s="82"/>
      <c r="R589" s="82"/>
      <c r="T589" s="7" t="str">
        <f t="shared" si="108"/>
        <v xml:space="preserve"> </v>
      </c>
      <c r="U589">
        <f t="shared" si="110"/>
        <v>0</v>
      </c>
      <c r="V589">
        <f t="shared" si="111"/>
        <v>0</v>
      </c>
      <c r="W589">
        <f t="shared" si="112"/>
        <v>0</v>
      </c>
      <c r="X589">
        <f t="shared" si="113"/>
        <v>0</v>
      </c>
      <c r="Y589">
        <f t="shared" si="114"/>
        <v>0</v>
      </c>
      <c r="Z589">
        <f t="shared" si="115"/>
        <v>0</v>
      </c>
      <c r="AA589">
        <f t="shared" si="116"/>
        <v>0</v>
      </c>
      <c r="AB589" s="5">
        <f t="shared" si="117"/>
        <v>0</v>
      </c>
      <c r="AC589" s="5">
        <f t="shared" si="109"/>
        <v>0</v>
      </c>
      <c r="AD589" s="5">
        <f t="shared" si="118"/>
        <v>0</v>
      </c>
    </row>
    <row r="590" spans="1:30" x14ac:dyDescent="0.25">
      <c r="A590" s="81"/>
      <c r="B590" s="82"/>
      <c r="C590" s="82"/>
      <c r="D590" s="81"/>
      <c r="E590" s="82"/>
      <c r="F590" s="82"/>
      <c r="G590" s="82"/>
      <c r="H590" s="82"/>
      <c r="I590" s="83"/>
      <c r="J590" s="84"/>
      <c r="K590" s="82"/>
      <c r="L590" s="83"/>
      <c r="M590" s="84"/>
      <c r="N590" s="85"/>
      <c r="O590" s="82"/>
      <c r="P590" s="82"/>
      <c r="Q590" s="82"/>
      <c r="R590" s="82"/>
      <c r="T590" s="7" t="str">
        <f t="shared" si="108"/>
        <v xml:space="preserve"> </v>
      </c>
      <c r="U590">
        <f t="shared" si="110"/>
        <v>0</v>
      </c>
      <c r="V590">
        <f t="shared" si="111"/>
        <v>0</v>
      </c>
      <c r="W590">
        <f t="shared" si="112"/>
        <v>0</v>
      </c>
      <c r="X590">
        <f t="shared" si="113"/>
        <v>0</v>
      </c>
      <c r="Y590">
        <f t="shared" si="114"/>
        <v>0</v>
      </c>
      <c r="Z590">
        <f t="shared" si="115"/>
        <v>0</v>
      </c>
      <c r="AA590">
        <f t="shared" si="116"/>
        <v>0</v>
      </c>
      <c r="AB590" s="5">
        <f t="shared" si="117"/>
        <v>0</v>
      </c>
      <c r="AC590" s="5">
        <f t="shared" si="109"/>
        <v>0</v>
      </c>
      <c r="AD590" s="5">
        <f t="shared" si="118"/>
        <v>0</v>
      </c>
    </row>
    <row r="591" spans="1:30" x14ac:dyDescent="0.25">
      <c r="A591" s="81"/>
      <c r="B591" s="82"/>
      <c r="C591" s="82"/>
      <c r="D591" s="81"/>
      <c r="E591" s="82"/>
      <c r="F591" s="82"/>
      <c r="G591" s="82"/>
      <c r="H591" s="82"/>
      <c r="I591" s="83"/>
      <c r="J591" s="84"/>
      <c r="K591" s="82"/>
      <c r="L591" s="83"/>
      <c r="M591" s="84"/>
      <c r="N591" s="85"/>
      <c r="O591" s="82"/>
      <c r="P591" s="82"/>
      <c r="Q591" s="82"/>
      <c r="R591" s="82"/>
      <c r="T591" s="7" t="str">
        <f t="shared" si="108"/>
        <v xml:space="preserve"> </v>
      </c>
      <c r="U591">
        <f t="shared" si="110"/>
        <v>0</v>
      </c>
      <c r="V591">
        <f t="shared" si="111"/>
        <v>0</v>
      </c>
      <c r="W591">
        <f t="shared" si="112"/>
        <v>0</v>
      </c>
      <c r="X591">
        <f t="shared" si="113"/>
        <v>0</v>
      </c>
      <c r="Y591">
        <f t="shared" si="114"/>
        <v>0</v>
      </c>
      <c r="Z591">
        <f t="shared" si="115"/>
        <v>0</v>
      </c>
      <c r="AA591">
        <f t="shared" si="116"/>
        <v>0</v>
      </c>
      <c r="AB591" s="5">
        <f t="shared" si="117"/>
        <v>0</v>
      </c>
      <c r="AC591" s="5">
        <f t="shared" si="109"/>
        <v>0</v>
      </c>
      <c r="AD591" s="5">
        <f t="shared" si="118"/>
        <v>0</v>
      </c>
    </row>
    <row r="592" spans="1:30" x14ac:dyDescent="0.25">
      <c r="A592" s="81"/>
      <c r="B592" s="82"/>
      <c r="C592" s="82"/>
      <c r="D592" s="81"/>
      <c r="E592" s="82"/>
      <c r="F592" s="82"/>
      <c r="G592" s="82"/>
      <c r="H592" s="82"/>
      <c r="I592" s="83"/>
      <c r="J592" s="84"/>
      <c r="K592" s="82"/>
      <c r="L592" s="83"/>
      <c r="M592" s="84"/>
      <c r="N592" s="85"/>
      <c r="O592" s="82"/>
      <c r="P592" s="82"/>
      <c r="Q592" s="82"/>
      <c r="R592" s="82"/>
      <c r="T592" s="7" t="str">
        <f t="shared" si="108"/>
        <v xml:space="preserve"> </v>
      </c>
      <c r="U592">
        <f t="shared" si="110"/>
        <v>0</v>
      </c>
      <c r="V592">
        <f t="shared" si="111"/>
        <v>0</v>
      </c>
      <c r="W592">
        <f t="shared" si="112"/>
        <v>0</v>
      </c>
      <c r="X592">
        <f t="shared" si="113"/>
        <v>0</v>
      </c>
      <c r="Y592">
        <f t="shared" si="114"/>
        <v>0</v>
      </c>
      <c r="Z592">
        <f t="shared" si="115"/>
        <v>0</v>
      </c>
      <c r="AA592">
        <f t="shared" si="116"/>
        <v>0</v>
      </c>
      <c r="AB592" s="5">
        <f t="shared" si="117"/>
        <v>0</v>
      </c>
      <c r="AC592" s="5">
        <f t="shared" si="109"/>
        <v>0</v>
      </c>
      <c r="AD592" s="5">
        <f t="shared" si="118"/>
        <v>0</v>
      </c>
    </row>
    <row r="593" spans="1:30" x14ac:dyDescent="0.25">
      <c r="A593" s="81"/>
      <c r="B593" s="82"/>
      <c r="C593" s="82"/>
      <c r="D593" s="81"/>
      <c r="E593" s="82"/>
      <c r="F593" s="82"/>
      <c r="G593" s="82"/>
      <c r="H593" s="82"/>
      <c r="I593" s="83"/>
      <c r="J593" s="84"/>
      <c r="K593" s="82"/>
      <c r="L593" s="83"/>
      <c r="M593" s="84"/>
      <c r="N593" s="85"/>
      <c r="O593" s="82"/>
      <c r="P593" s="82"/>
      <c r="Q593" s="82"/>
      <c r="R593" s="82"/>
      <c r="T593" s="7" t="str">
        <f t="shared" si="108"/>
        <v xml:space="preserve"> </v>
      </c>
      <c r="U593">
        <f t="shared" si="110"/>
        <v>0</v>
      </c>
      <c r="V593">
        <f t="shared" si="111"/>
        <v>0</v>
      </c>
      <c r="W593">
        <f t="shared" si="112"/>
        <v>0</v>
      </c>
      <c r="X593">
        <f t="shared" si="113"/>
        <v>0</v>
      </c>
      <c r="Y593">
        <f t="shared" si="114"/>
        <v>0</v>
      </c>
      <c r="Z593">
        <f t="shared" si="115"/>
        <v>0</v>
      </c>
      <c r="AA593">
        <f t="shared" si="116"/>
        <v>0</v>
      </c>
      <c r="AB593" s="5">
        <f t="shared" si="117"/>
        <v>0</v>
      </c>
      <c r="AC593" s="5">
        <f t="shared" si="109"/>
        <v>0</v>
      </c>
      <c r="AD593" s="5">
        <f t="shared" si="118"/>
        <v>0</v>
      </c>
    </row>
    <row r="594" spans="1:30" x14ac:dyDescent="0.25">
      <c r="A594" s="81"/>
      <c r="B594" s="82"/>
      <c r="C594" s="82"/>
      <c r="D594" s="81"/>
      <c r="E594" s="82"/>
      <c r="F594" s="82"/>
      <c r="G594" s="82"/>
      <c r="H594" s="82"/>
      <c r="I594" s="83"/>
      <c r="J594" s="84"/>
      <c r="K594" s="82"/>
      <c r="L594" s="83"/>
      <c r="M594" s="84"/>
      <c r="N594" s="85"/>
      <c r="O594" s="82"/>
      <c r="P594" s="82"/>
      <c r="Q594" s="82"/>
      <c r="R594" s="82"/>
      <c r="T594" s="7" t="str">
        <f t="shared" si="108"/>
        <v xml:space="preserve"> </v>
      </c>
      <c r="U594">
        <f t="shared" si="110"/>
        <v>0</v>
      </c>
      <c r="V594">
        <f t="shared" si="111"/>
        <v>0</v>
      </c>
      <c r="W594">
        <f t="shared" si="112"/>
        <v>0</v>
      </c>
      <c r="X594">
        <f t="shared" si="113"/>
        <v>0</v>
      </c>
      <c r="Y594">
        <f t="shared" si="114"/>
        <v>0</v>
      </c>
      <c r="Z594">
        <f t="shared" si="115"/>
        <v>0</v>
      </c>
      <c r="AA594">
        <f t="shared" si="116"/>
        <v>0</v>
      </c>
      <c r="AB594" s="5">
        <f t="shared" si="117"/>
        <v>0</v>
      </c>
      <c r="AC594" s="5">
        <f t="shared" si="109"/>
        <v>0</v>
      </c>
      <c r="AD594" s="5">
        <f t="shared" si="118"/>
        <v>0</v>
      </c>
    </row>
    <row r="595" spans="1:30" x14ac:dyDescent="0.25">
      <c r="A595" s="81"/>
      <c r="B595" s="82"/>
      <c r="C595" s="82"/>
      <c r="D595" s="81"/>
      <c r="E595" s="82"/>
      <c r="F595" s="82"/>
      <c r="G595" s="82"/>
      <c r="H595" s="82"/>
      <c r="I595" s="83"/>
      <c r="J595" s="84"/>
      <c r="K595" s="82"/>
      <c r="L595" s="83"/>
      <c r="M595" s="84"/>
      <c r="N595" s="85"/>
      <c r="O595" s="82"/>
      <c r="P595" s="82"/>
      <c r="Q595" s="82"/>
      <c r="R595" s="82"/>
      <c r="T595" s="7" t="str">
        <f t="shared" si="108"/>
        <v xml:space="preserve"> </v>
      </c>
      <c r="U595">
        <f t="shared" si="110"/>
        <v>0</v>
      </c>
      <c r="V595">
        <f t="shared" si="111"/>
        <v>0</v>
      </c>
      <c r="W595">
        <f t="shared" si="112"/>
        <v>0</v>
      </c>
      <c r="X595">
        <f t="shared" si="113"/>
        <v>0</v>
      </c>
      <c r="Y595">
        <f t="shared" si="114"/>
        <v>0</v>
      </c>
      <c r="Z595">
        <f t="shared" si="115"/>
        <v>0</v>
      </c>
      <c r="AA595">
        <f t="shared" si="116"/>
        <v>0</v>
      </c>
      <c r="AB595" s="5">
        <f t="shared" si="117"/>
        <v>0</v>
      </c>
      <c r="AC595" s="5">
        <f t="shared" si="109"/>
        <v>0</v>
      </c>
      <c r="AD595" s="5">
        <f t="shared" si="118"/>
        <v>0</v>
      </c>
    </row>
    <row r="596" spans="1:30" x14ac:dyDescent="0.25">
      <c r="A596" s="81"/>
      <c r="B596" s="82"/>
      <c r="C596" s="82"/>
      <c r="D596" s="81"/>
      <c r="E596" s="82"/>
      <c r="F596" s="82"/>
      <c r="G596" s="82"/>
      <c r="H596" s="82"/>
      <c r="I596" s="83"/>
      <c r="J596" s="84"/>
      <c r="K596" s="82"/>
      <c r="L596" s="83"/>
      <c r="M596" s="84"/>
      <c r="N596" s="85"/>
      <c r="O596" s="82"/>
      <c r="P596" s="82"/>
      <c r="Q596" s="82"/>
      <c r="R596" s="82"/>
      <c r="T596" s="7" t="str">
        <f t="shared" si="108"/>
        <v xml:space="preserve"> </v>
      </c>
      <c r="U596">
        <f t="shared" si="110"/>
        <v>0</v>
      </c>
      <c r="V596">
        <f t="shared" si="111"/>
        <v>0</v>
      </c>
      <c r="W596">
        <f t="shared" si="112"/>
        <v>0</v>
      </c>
      <c r="X596">
        <f t="shared" si="113"/>
        <v>0</v>
      </c>
      <c r="Y596">
        <f t="shared" si="114"/>
        <v>0</v>
      </c>
      <c r="Z596">
        <f t="shared" si="115"/>
        <v>0</v>
      </c>
      <c r="AA596">
        <f t="shared" si="116"/>
        <v>0</v>
      </c>
      <c r="AB596" s="5">
        <f t="shared" si="117"/>
        <v>0</v>
      </c>
      <c r="AC596" s="5">
        <f t="shared" si="109"/>
        <v>0</v>
      </c>
      <c r="AD596" s="5">
        <f t="shared" si="118"/>
        <v>0</v>
      </c>
    </row>
    <row r="597" spans="1:30" x14ac:dyDescent="0.25">
      <c r="A597" s="81"/>
      <c r="B597" s="82"/>
      <c r="C597" s="82"/>
      <c r="D597" s="81"/>
      <c r="E597" s="82"/>
      <c r="F597" s="82"/>
      <c r="G597" s="82"/>
      <c r="H597" s="82"/>
      <c r="I597" s="83"/>
      <c r="J597" s="84"/>
      <c r="K597" s="82"/>
      <c r="L597" s="83"/>
      <c r="M597" s="84"/>
      <c r="N597" s="85"/>
      <c r="O597" s="82"/>
      <c r="P597" s="82"/>
      <c r="Q597" s="82"/>
      <c r="R597" s="82"/>
      <c r="T597" s="7" t="str">
        <f t="shared" si="108"/>
        <v xml:space="preserve"> </v>
      </c>
      <c r="U597">
        <f t="shared" si="110"/>
        <v>0</v>
      </c>
      <c r="V597">
        <f t="shared" si="111"/>
        <v>0</v>
      </c>
      <c r="W597">
        <f t="shared" si="112"/>
        <v>0</v>
      </c>
      <c r="X597">
        <f t="shared" si="113"/>
        <v>0</v>
      </c>
      <c r="Y597">
        <f t="shared" si="114"/>
        <v>0</v>
      </c>
      <c r="Z597">
        <f t="shared" si="115"/>
        <v>0</v>
      </c>
      <c r="AA597">
        <f t="shared" si="116"/>
        <v>0</v>
      </c>
      <c r="AB597" s="5">
        <f t="shared" si="117"/>
        <v>0</v>
      </c>
      <c r="AC597" s="5">
        <f t="shared" si="109"/>
        <v>0</v>
      </c>
      <c r="AD597" s="5">
        <f t="shared" si="118"/>
        <v>0</v>
      </c>
    </row>
    <row r="598" spans="1:30" x14ac:dyDescent="0.25">
      <c r="A598" s="81"/>
      <c r="B598" s="82"/>
      <c r="C598" s="82"/>
      <c r="D598" s="81"/>
      <c r="E598" s="82"/>
      <c r="F598" s="82"/>
      <c r="G598" s="82"/>
      <c r="H598" s="82"/>
      <c r="I598" s="83"/>
      <c r="J598" s="84"/>
      <c r="K598" s="82"/>
      <c r="L598" s="83"/>
      <c r="M598" s="84"/>
      <c r="N598" s="85"/>
      <c r="O598" s="82"/>
      <c r="P598" s="82"/>
      <c r="Q598" s="82"/>
      <c r="R598" s="82"/>
      <c r="T598" s="7" t="str">
        <f t="shared" si="108"/>
        <v xml:space="preserve"> </v>
      </c>
      <c r="U598">
        <f t="shared" si="110"/>
        <v>0</v>
      </c>
      <c r="V598">
        <f t="shared" si="111"/>
        <v>0</v>
      </c>
      <c r="W598">
        <f t="shared" si="112"/>
        <v>0</v>
      </c>
      <c r="X598">
        <f t="shared" si="113"/>
        <v>0</v>
      </c>
      <c r="Y598">
        <f t="shared" si="114"/>
        <v>0</v>
      </c>
      <c r="Z598">
        <f t="shared" si="115"/>
        <v>0</v>
      </c>
      <c r="AA598">
        <f t="shared" si="116"/>
        <v>0</v>
      </c>
      <c r="AB598" s="5">
        <f t="shared" si="117"/>
        <v>0</v>
      </c>
      <c r="AC598" s="5">
        <f t="shared" si="109"/>
        <v>0</v>
      </c>
      <c r="AD598" s="5">
        <f t="shared" si="118"/>
        <v>0</v>
      </c>
    </row>
    <row r="599" spans="1:30" x14ac:dyDescent="0.25">
      <c r="A599" s="81"/>
      <c r="B599" s="82"/>
      <c r="C599" s="82"/>
      <c r="D599" s="81"/>
      <c r="E599" s="82"/>
      <c r="F599" s="82"/>
      <c r="G599" s="82"/>
      <c r="H599" s="82"/>
      <c r="I599" s="83"/>
      <c r="J599" s="84"/>
      <c r="K599" s="82"/>
      <c r="L599" s="83"/>
      <c r="M599" s="84"/>
      <c r="N599" s="85"/>
      <c r="O599" s="82"/>
      <c r="P599" s="82"/>
      <c r="Q599" s="82"/>
      <c r="R599" s="82"/>
      <c r="T599" s="7" t="str">
        <f t="shared" si="108"/>
        <v xml:space="preserve"> </v>
      </c>
      <c r="U599">
        <f t="shared" si="110"/>
        <v>0</v>
      </c>
      <c r="V599">
        <f t="shared" si="111"/>
        <v>0</v>
      </c>
      <c r="W599">
        <f t="shared" si="112"/>
        <v>0</v>
      </c>
      <c r="X599">
        <f t="shared" si="113"/>
        <v>0</v>
      </c>
      <c r="Y599">
        <f t="shared" si="114"/>
        <v>0</v>
      </c>
      <c r="Z599">
        <f t="shared" si="115"/>
        <v>0</v>
      </c>
      <c r="AA599">
        <f t="shared" si="116"/>
        <v>0</v>
      </c>
      <c r="AB599" s="5">
        <f t="shared" si="117"/>
        <v>0</v>
      </c>
      <c r="AC599" s="5">
        <f t="shared" si="109"/>
        <v>0</v>
      </c>
      <c r="AD599" s="5">
        <f t="shared" si="118"/>
        <v>0</v>
      </c>
    </row>
    <row r="600" spans="1:30" x14ac:dyDescent="0.25">
      <c r="A600" s="81"/>
      <c r="B600" s="82"/>
      <c r="C600" s="82"/>
      <c r="D600" s="81"/>
      <c r="E600" s="82"/>
      <c r="F600" s="82"/>
      <c r="G600" s="82"/>
      <c r="H600" s="82"/>
      <c r="I600" s="83"/>
      <c r="J600" s="84"/>
      <c r="K600" s="82"/>
      <c r="L600" s="83"/>
      <c r="M600" s="84"/>
      <c r="N600" s="85"/>
      <c r="O600" s="82"/>
      <c r="P600" s="82"/>
      <c r="Q600" s="82"/>
      <c r="R600" s="82"/>
      <c r="T600" s="7" t="str">
        <f t="shared" si="108"/>
        <v xml:space="preserve"> </v>
      </c>
      <c r="U600">
        <f t="shared" si="110"/>
        <v>0</v>
      </c>
      <c r="V600">
        <f t="shared" si="111"/>
        <v>0</v>
      </c>
      <c r="W600">
        <f t="shared" si="112"/>
        <v>0</v>
      </c>
      <c r="X600">
        <f t="shared" si="113"/>
        <v>0</v>
      </c>
      <c r="Y600">
        <f t="shared" si="114"/>
        <v>0</v>
      </c>
      <c r="Z600">
        <f t="shared" si="115"/>
        <v>0</v>
      </c>
      <c r="AA600">
        <f t="shared" si="116"/>
        <v>0</v>
      </c>
      <c r="AB600" s="5">
        <f t="shared" si="117"/>
        <v>0</v>
      </c>
      <c r="AC600" s="5">
        <f t="shared" si="109"/>
        <v>0</v>
      </c>
      <c r="AD600" s="5">
        <f t="shared" si="118"/>
        <v>0</v>
      </c>
    </row>
    <row r="601" spans="1:30" x14ac:dyDescent="0.25">
      <c r="A601" s="81"/>
      <c r="B601" s="82"/>
      <c r="C601" s="82"/>
      <c r="D601" s="81"/>
      <c r="E601" s="82"/>
      <c r="F601" s="82"/>
      <c r="G601" s="82"/>
      <c r="H601" s="82"/>
      <c r="I601" s="83"/>
      <c r="J601" s="84"/>
      <c r="K601" s="82"/>
      <c r="L601" s="83"/>
      <c r="M601" s="84"/>
      <c r="N601" s="85"/>
      <c r="O601" s="82"/>
      <c r="P601" s="82"/>
      <c r="Q601" s="82"/>
      <c r="R601" s="82"/>
      <c r="T601" s="7" t="str">
        <f t="shared" si="108"/>
        <v xml:space="preserve"> </v>
      </c>
      <c r="U601">
        <f t="shared" si="110"/>
        <v>0</v>
      </c>
      <c r="V601">
        <f t="shared" si="111"/>
        <v>0</v>
      </c>
      <c r="W601">
        <f t="shared" si="112"/>
        <v>0</v>
      </c>
      <c r="X601">
        <f t="shared" si="113"/>
        <v>0</v>
      </c>
      <c r="Y601">
        <f t="shared" si="114"/>
        <v>0</v>
      </c>
      <c r="Z601">
        <f t="shared" si="115"/>
        <v>0</v>
      </c>
      <c r="AA601">
        <f t="shared" si="116"/>
        <v>0</v>
      </c>
      <c r="AB601" s="5">
        <f t="shared" si="117"/>
        <v>0</v>
      </c>
      <c r="AC601" s="5">
        <f t="shared" si="109"/>
        <v>0</v>
      </c>
      <c r="AD601" s="5">
        <f t="shared" si="118"/>
        <v>0</v>
      </c>
    </row>
    <row r="602" spans="1:30" x14ac:dyDescent="0.25">
      <c r="A602" s="81"/>
      <c r="B602" s="82"/>
      <c r="C602" s="82"/>
      <c r="D602" s="81"/>
      <c r="E602" s="82"/>
      <c r="F602" s="82"/>
      <c r="G602" s="82"/>
      <c r="H602" s="82"/>
      <c r="I602" s="83"/>
      <c r="J602" s="84"/>
      <c r="K602" s="82"/>
      <c r="L602" s="83"/>
      <c r="M602" s="84"/>
      <c r="N602" s="85"/>
      <c r="O602" s="82"/>
      <c r="P602" s="82"/>
      <c r="Q602" s="82"/>
      <c r="R602" s="82"/>
      <c r="T602" s="7" t="str">
        <f t="shared" si="108"/>
        <v xml:space="preserve"> </v>
      </c>
      <c r="U602">
        <f t="shared" si="110"/>
        <v>0</v>
      </c>
      <c r="V602">
        <f t="shared" si="111"/>
        <v>0</v>
      </c>
      <c r="W602">
        <f t="shared" si="112"/>
        <v>0</v>
      </c>
      <c r="X602">
        <f t="shared" si="113"/>
        <v>0</v>
      </c>
      <c r="Y602">
        <f t="shared" si="114"/>
        <v>0</v>
      </c>
      <c r="Z602">
        <f t="shared" si="115"/>
        <v>0</v>
      </c>
      <c r="AA602">
        <f t="shared" si="116"/>
        <v>0</v>
      </c>
      <c r="AB602" s="5">
        <f t="shared" si="117"/>
        <v>0</v>
      </c>
      <c r="AC602" s="5">
        <f t="shared" si="109"/>
        <v>0</v>
      </c>
      <c r="AD602" s="5">
        <f t="shared" si="118"/>
        <v>0</v>
      </c>
    </row>
    <row r="603" spans="1:30" x14ac:dyDescent="0.25">
      <c r="A603" s="81"/>
      <c r="B603" s="82"/>
      <c r="C603" s="82"/>
      <c r="D603" s="81"/>
      <c r="E603" s="82"/>
      <c r="F603" s="82"/>
      <c r="G603" s="82"/>
      <c r="H603" s="82"/>
      <c r="I603" s="83"/>
      <c r="J603" s="84"/>
      <c r="K603" s="82"/>
      <c r="L603" s="83"/>
      <c r="M603" s="84"/>
      <c r="N603" s="85"/>
      <c r="O603" s="82"/>
      <c r="P603" s="82"/>
      <c r="Q603" s="82"/>
      <c r="R603" s="82"/>
      <c r="T603" s="7" t="str">
        <f t="shared" si="108"/>
        <v xml:space="preserve"> </v>
      </c>
      <c r="U603">
        <f t="shared" si="110"/>
        <v>0</v>
      </c>
      <c r="V603">
        <f t="shared" si="111"/>
        <v>0</v>
      </c>
      <c r="W603">
        <f t="shared" si="112"/>
        <v>0</v>
      </c>
      <c r="X603">
        <f t="shared" si="113"/>
        <v>0</v>
      </c>
      <c r="Y603">
        <f t="shared" si="114"/>
        <v>0</v>
      </c>
      <c r="Z603">
        <f t="shared" si="115"/>
        <v>0</v>
      </c>
      <c r="AA603">
        <f t="shared" si="116"/>
        <v>0</v>
      </c>
      <c r="AB603" s="5">
        <f t="shared" si="117"/>
        <v>0</v>
      </c>
      <c r="AC603" s="5">
        <f t="shared" si="109"/>
        <v>0</v>
      </c>
      <c r="AD603" s="5">
        <f t="shared" si="118"/>
        <v>0</v>
      </c>
    </row>
    <row r="604" spans="1:30" x14ac:dyDescent="0.25">
      <c r="A604" s="81"/>
      <c r="B604" s="82"/>
      <c r="C604" s="82"/>
      <c r="D604" s="81"/>
      <c r="E604" s="82"/>
      <c r="F604" s="82"/>
      <c r="G604" s="82"/>
      <c r="H604" s="82"/>
      <c r="I604" s="83"/>
      <c r="J604" s="84"/>
      <c r="K604" s="82"/>
      <c r="L604" s="83"/>
      <c r="M604" s="84"/>
      <c r="N604" s="85"/>
      <c r="O604" s="82"/>
      <c r="P604" s="82"/>
      <c r="Q604" s="82"/>
      <c r="R604" s="82"/>
      <c r="T604" s="7" t="str">
        <f t="shared" si="108"/>
        <v xml:space="preserve"> </v>
      </c>
      <c r="U604">
        <f t="shared" si="110"/>
        <v>0</v>
      </c>
      <c r="V604">
        <f t="shared" si="111"/>
        <v>0</v>
      </c>
      <c r="W604">
        <f t="shared" si="112"/>
        <v>0</v>
      </c>
      <c r="X604">
        <f t="shared" si="113"/>
        <v>0</v>
      </c>
      <c r="Y604">
        <f t="shared" si="114"/>
        <v>0</v>
      </c>
      <c r="Z604">
        <f t="shared" si="115"/>
        <v>0</v>
      </c>
      <c r="AA604">
        <f t="shared" si="116"/>
        <v>0</v>
      </c>
      <c r="AB604" s="5">
        <f t="shared" si="117"/>
        <v>0</v>
      </c>
      <c r="AC604" s="5">
        <f t="shared" si="109"/>
        <v>0</v>
      </c>
      <c r="AD604" s="5">
        <f t="shared" si="118"/>
        <v>0</v>
      </c>
    </row>
    <row r="605" spans="1:30" x14ac:dyDescent="0.25">
      <c r="A605" s="81"/>
      <c r="B605" s="82"/>
      <c r="C605" s="82"/>
      <c r="D605" s="81"/>
      <c r="E605" s="82"/>
      <c r="F605" s="82"/>
      <c r="G605" s="82"/>
      <c r="H605" s="82"/>
      <c r="I605" s="83"/>
      <c r="J605" s="84"/>
      <c r="K605" s="82"/>
      <c r="L605" s="83"/>
      <c r="M605" s="84"/>
      <c r="N605" s="85"/>
      <c r="O605" s="82"/>
      <c r="P605" s="82"/>
      <c r="Q605" s="82"/>
      <c r="R605" s="82"/>
      <c r="T605" s="7" t="str">
        <f t="shared" si="108"/>
        <v xml:space="preserve"> </v>
      </c>
      <c r="U605">
        <f t="shared" si="110"/>
        <v>0</v>
      </c>
      <c r="V605">
        <f t="shared" si="111"/>
        <v>0</v>
      </c>
      <c r="W605">
        <f t="shared" si="112"/>
        <v>0</v>
      </c>
      <c r="X605">
        <f t="shared" si="113"/>
        <v>0</v>
      </c>
      <c r="Y605">
        <f t="shared" si="114"/>
        <v>0</v>
      </c>
      <c r="Z605">
        <f t="shared" si="115"/>
        <v>0</v>
      </c>
      <c r="AA605">
        <f t="shared" si="116"/>
        <v>0</v>
      </c>
      <c r="AB605" s="5">
        <f t="shared" si="117"/>
        <v>0</v>
      </c>
      <c r="AC605" s="5">
        <f t="shared" si="109"/>
        <v>0</v>
      </c>
      <c r="AD605" s="5">
        <f t="shared" si="118"/>
        <v>0</v>
      </c>
    </row>
    <row r="606" spans="1:30" x14ac:dyDescent="0.25">
      <c r="A606" s="81"/>
      <c r="B606" s="82"/>
      <c r="C606" s="82"/>
      <c r="D606" s="81"/>
      <c r="E606" s="82"/>
      <c r="F606" s="82"/>
      <c r="G606" s="82"/>
      <c r="H606" s="82"/>
      <c r="I606" s="83"/>
      <c r="J606" s="84"/>
      <c r="K606" s="82"/>
      <c r="L606" s="83"/>
      <c r="M606" s="84"/>
      <c r="N606" s="85"/>
      <c r="O606" s="82"/>
      <c r="P606" s="82"/>
      <c r="Q606" s="82"/>
      <c r="R606" s="82"/>
      <c r="T606" s="7" t="str">
        <f t="shared" si="108"/>
        <v xml:space="preserve"> </v>
      </c>
      <c r="U606">
        <f t="shared" si="110"/>
        <v>0</v>
      </c>
      <c r="V606">
        <f t="shared" si="111"/>
        <v>0</v>
      </c>
      <c r="W606">
        <f t="shared" si="112"/>
        <v>0</v>
      </c>
      <c r="X606">
        <f t="shared" si="113"/>
        <v>0</v>
      </c>
      <c r="Y606">
        <f t="shared" si="114"/>
        <v>0</v>
      </c>
      <c r="Z606">
        <f t="shared" si="115"/>
        <v>0</v>
      </c>
      <c r="AA606">
        <f t="shared" si="116"/>
        <v>0</v>
      </c>
      <c r="AB606" s="5">
        <f t="shared" si="117"/>
        <v>0</v>
      </c>
      <c r="AC606" s="5">
        <f t="shared" si="109"/>
        <v>0</v>
      </c>
      <c r="AD606" s="5">
        <f t="shared" si="118"/>
        <v>0</v>
      </c>
    </row>
    <row r="607" spans="1:30" x14ac:dyDescent="0.25">
      <c r="A607" s="81"/>
      <c r="B607" s="82"/>
      <c r="C607" s="82"/>
      <c r="D607" s="81"/>
      <c r="E607" s="82"/>
      <c r="F607" s="82"/>
      <c r="G607" s="82"/>
      <c r="H607" s="82"/>
      <c r="I607" s="83"/>
      <c r="J607" s="84"/>
      <c r="K607" s="82"/>
      <c r="L607" s="83"/>
      <c r="M607" s="84"/>
      <c r="N607" s="85"/>
      <c r="O607" s="82"/>
      <c r="P607" s="82"/>
      <c r="Q607" s="82"/>
      <c r="R607" s="82"/>
      <c r="T607" s="7" t="str">
        <f t="shared" si="108"/>
        <v xml:space="preserve"> </v>
      </c>
      <c r="U607">
        <f t="shared" si="110"/>
        <v>0</v>
      </c>
      <c r="V607">
        <f t="shared" si="111"/>
        <v>0</v>
      </c>
      <c r="W607">
        <f t="shared" si="112"/>
        <v>0</v>
      </c>
      <c r="X607">
        <f t="shared" si="113"/>
        <v>0</v>
      </c>
      <c r="Y607">
        <f t="shared" si="114"/>
        <v>0</v>
      </c>
      <c r="Z607">
        <f t="shared" si="115"/>
        <v>0</v>
      </c>
      <c r="AA607">
        <f t="shared" si="116"/>
        <v>0</v>
      </c>
      <c r="AB607" s="5">
        <f t="shared" si="117"/>
        <v>0</v>
      </c>
      <c r="AC607" s="5">
        <f t="shared" si="109"/>
        <v>0</v>
      </c>
      <c r="AD607" s="5">
        <f t="shared" si="118"/>
        <v>0</v>
      </c>
    </row>
    <row r="608" spans="1:30" x14ac:dyDescent="0.25">
      <c r="A608" s="81"/>
      <c r="B608" s="82"/>
      <c r="C608" s="82"/>
      <c r="D608" s="81"/>
      <c r="E608" s="82"/>
      <c r="F608" s="82"/>
      <c r="G608" s="82"/>
      <c r="H608" s="82"/>
      <c r="I608" s="83"/>
      <c r="J608" s="84"/>
      <c r="K608" s="82"/>
      <c r="L608" s="83"/>
      <c r="M608" s="84"/>
      <c r="N608" s="85"/>
      <c r="O608" s="82"/>
      <c r="P608" s="82"/>
      <c r="Q608" s="82"/>
      <c r="R608" s="82"/>
      <c r="T608" s="7" t="str">
        <f t="shared" si="108"/>
        <v xml:space="preserve"> </v>
      </c>
      <c r="U608">
        <f t="shared" si="110"/>
        <v>0</v>
      </c>
      <c r="V608">
        <f t="shared" si="111"/>
        <v>0</v>
      </c>
      <c r="W608">
        <f t="shared" si="112"/>
        <v>0</v>
      </c>
      <c r="X608">
        <f t="shared" si="113"/>
        <v>0</v>
      </c>
      <c r="Y608">
        <f t="shared" si="114"/>
        <v>0</v>
      </c>
      <c r="Z608">
        <f t="shared" si="115"/>
        <v>0</v>
      </c>
      <c r="AA608">
        <f t="shared" si="116"/>
        <v>0</v>
      </c>
      <c r="AB608" s="5">
        <f t="shared" si="117"/>
        <v>0</v>
      </c>
      <c r="AC608" s="5">
        <f t="shared" si="109"/>
        <v>0</v>
      </c>
      <c r="AD608" s="5">
        <f t="shared" si="118"/>
        <v>0</v>
      </c>
    </row>
    <row r="609" spans="1:30" x14ac:dyDescent="0.25">
      <c r="A609" s="81"/>
      <c r="B609" s="82"/>
      <c r="C609" s="82"/>
      <c r="D609" s="81"/>
      <c r="E609" s="82"/>
      <c r="F609" s="82"/>
      <c r="G609" s="82"/>
      <c r="H609" s="82"/>
      <c r="I609" s="83"/>
      <c r="J609" s="84"/>
      <c r="K609" s="82"/>
      <c r="L609" s="83"/>
      <c r="M609" s="84"/>
      <c r="N609" s="85"/>
      <c r="O609" s="82"/>
      <c r="P609" s="82"/>
      <c r="Q609" s="82"/>
      <c r="R609" s="82"/>
      <c r="T609" s="7" t="str">
        <f t="shared" si="108"/>
        <v xml:space="preserve"> </v>
      </c>
      <c r="U609">
        <f t="shared" si="110"/>
        <v>0</v>
      </c>
      <c r="V609">
        <f t="shared" si="111"/>
        <v>0</v>
      </c>
      <c r="W609">
        <f t="shared" si="112"/>
        <v>0</v>
      </c>
      <c r="X609">
        <f t="shared" si="113"/>
        <v>0</v>
      </c>
      <c r="Y609">
        <f t="shared" si="114"/>
        <v>0</v>
      </c>
      <c r="Z609">
        <f t="shared" si="115"/>
        <v>0</v>
      </c>
      <c r="AA609">
        <f t="shared" si="116"/>
        <v>0</v>
      </c>
      <c r="AB609" s="5">
        <f t="shared" si="117"/>
        <v>0</v>
      </c>
      <c r="AC609" s="5">
        <f t="shared" si="109"/>
        <v>0</v>
      </c>
      <c r="AD609" s="5">
        <f t="shared" si="118"/>
        <v>0</v>
      </c>
    </row>
    <row r="610" spans="1:30" x14ac:dyDescent="0.25">
      <c r="A610" s="81"/>
      <c r="B610" s="82"/>
      <c r="C610" s="82"/>
      <c r="D610" s="81"/>
      <c r="E610" s="82"/>
      <c r="F610" s="82"/>
      <c r="G610" s="82"/>
      <c r="H610" s="82"/>
      <c r="I610" s="83"/>
      <c r="J610" s="84"/>
      <c r="K610" s="82"/>
      <c r="L610" s="83"/>
      <c r="M610" s="84"/>
      <c r="N610" s="85"/>
      <c r="O610" s="82"/>
      <c r="P610" s="82"/>
      <c r="Q610" s="82"/>
      <c r="R610" s="82"/>
      <c r="T610" s="7" t="str">
        <f t="shared" si="108"/>
        <v xml:space="preserve"> </v>
      </c>
      <c r="U610">
        <f t="shared" si="110"/>
        <v>0</v>
      </c>
      <c r="V610">
        <f t="shared" si="111"/>
        <v>0</v>
      </c>
      <c r="W610">
        <f t="shared" si="112"/>
        <v>0</v>
      </c>
      <c r="X610">
        <f t="shared" si="113"/>
        <v>0</v>
      </c>
      <c r="Y610">
        <f t="shared" si="114"/>
        <v>0</v>
      </c>
      <c r="Z610">
        <f t="shared" si="115"/>
        <v>0</v>
      </c>
      <c r="AA610">
        <f t="shared" si="116"/>
        <v>0</v>
      </c>
      <c r="AB610" s="5">
        <f t="shared" si="117"/>
        <v>0</v>
      </c>
      <c r="AC610" s="5">
        <f t="shared" si="109"/>
        <v>0</v>
      </c>
      <c r="AD610" s="5">
        <f t="shared" si="118"/>
        <v>0</v>
      </c>
    </row>
    <row r="611" spans="1:30" x14ac:dyDescent="0.25">
      <c r="A611" s="81"/>
      <c r="B611" s="82"/>
      <c r="C611" s="82"/>
      <c r="D611" s="81"/>
      <c r="E611" s="82"/>
      <c r="F611" s="82"/>
      <c r="G611" s="82"/>
      <c r="H611" s="82"/>
      <c r="I611" s="83"/>
      <c r="J611" s="84"/>
      <c r="K611" s="82"/>
      <c r="L611" s="83"/>
      <c r="M611" s="84"/>
      <c r="N611" s="85"/>
      <c r="O611" s="82"/>
      <c r="P611" s="82"/>
      <c r="Q611" s="82"/>
      <c r="R611" s="82"/>
      <c r="T611" s="7" t="str">
        <f t="shared" si="108"/>
        <v xml:space="preserve"> </v>
      </c>
      <c r="U611">
        <f t="shared" si="110"/>
        <v>0</v>
      </c>
      <c r="V611">
        <f t="shared" si="111"/>
        <v>0</v>
      </c>
      <c r="W611">
        <f t="shared" si="112"/>
        <v>0</v>
      </c>
      <c r="X611">
        <f t="shared" si="113"/>
        <v>0</v>
      </c>
      <c r="Y611">
        <f t="shared" si="114"/>
        <v>0</v>
      </c>
      <c r="Z611">
        <f t="shared" si="115"/>
        <v>0</v>
      </c>
      <c r="AA611">
        <f t="shared" si="116"/>
        <v>0</v>
      </c>
      <c r="AB611" s="5">
        <f t="shared" si="117"/>
        <v>0</v>
      </c>
      <c r="AC611" s="5">
        <f t="shared" si="109"/>
        <v>0</v>
      </c>
      <c r="AD611" s="5">
        <f t="shared" si="118"/>
        <v>0</v>
      </c>
    </row>
    <row r="612" spans="1:30" x14ac:dyDescent="0.25">
      <c r="A612" s="81"/>
      <c r="B612" s="82"/>
      <c r="C612" s="82"/>
      <c r="D612" s="81"/>
      <c r="E612" s="82"/>
      <c r="F612" s="82"/>
      <c r="G612" s="82"/>
      <c r="H612" s="82"/>
      <c r="I612" s="83"/>
      <c r="J612" s="84"/>
      <c r="K612" s="82"/>
      <c r="L612" s="83"/>
      <c r="M612" s="84"/>
      <c r="N612" s="85"/>
      <c r="O612" s="82"/>
      <c r="P612" s="82"/>
      <c r="Q612" s="82"/>
      <c r="R612" s="82"/>
      <c r="T612" s="7" t="str">
        <f t="shared" si="108"/>
        <v xml:space="preserve"> </v>
      </c>
      <c r="U612">
        <f t="shared" si="110"/>
        <v>0</v>
      </c>
      <c r="V612">
        <f t="shared" si="111"/>
        <v>0</v>
      </c>
      <c r="W612">
        <f t="shared" si="112"/>
        <v>0</v>
      </c>
      <c r="X612">
        <f t="shared" si="113"/>
        <v>0</v>
      </c>
      <c r="Y612">
        <f t="shared" si="114"/>
        <v>0</v>
      </c>
      <c r="Z612">
        <f t="shared" si="115"/>
        <v>0</v>
      </c>
      <c r="AA612">
        <f t="shared" si="116"/>
        <v>0</v>
      </c>
      <c r="AB612" s="5">
        <f t="shared" si="117"/>
        <v>0</v>
      </c>
      <c r="AC612" s="5">
        <f t="shared" si="109"/>
        <v>0</v>
      </c>
      <c r="AD612" s="5">
        <f t="shared" si="118"/>
        <v>0</v>
      </c>
    </row>
    <row r="613" spans="1:30" x14ac:dyDescent="0.25">
      <c r="A613" s="81"/>
      <c r="B613" s="82"/>
      <c r="C613" s="82"/>
      <c r="D613" s="81"/>
      <c r="E613" s="82"/>
      <c r="F613" s="82"/>
      <c r="G613" s="82"/>
      <c r="H613" s="82"/>
      <c r="I613" s="83"/>
      <c r="J613" s="84"/>
      <c r="K613" s="82"/>
      <c r="L613" s="83"/>
      <c r="M613" s="84"/>
      <c r="N613" s="85"/>
      <c r="O613" s="82"/>
      <c r="P613" s="82"/>
      <c r="Q613" s="82"/>
      <c r="R613" s="82"/>
      <c r="T613" s="7" t="str">
        <f t="shared" si="108"/>
        <v xml:space="preserve"> </v>
      </c>
      <c r="U613">
        <f t="shared" si="110"/>
        <v>0</v>
      </c>
      <c r="V613">
        <f t="shared" si="111"/>
        <v>0</v>
      </c>
      <c r="W613">
        <f t="shared" si="112"/>
        <v>0</v>
      </c>
      <c r="X613">
        <f t="shared" si="113"/>
        <v>0</v>
      </c>
      <c r="Y613">
        <f t="shared" si="114"/>
        <v>0</v>
      </c>
      <c r="Z613">
        <f t="shared" si="115"/>
        <v>0</v>
      </c>
      <c r="AA613">
        <f t="shared" si="116"/>
        <v>0</v>
      </c>
      <c r="AB613" s="5">
        <f t="shared" si="117"/>
        <v>0</v>
      </c>
      <c r="AC613" s="5">
        <f t="shared" si="109"/>
        <v>0</v>
      </c>
      <c r="AD613" s="5">
        <f t="shared" si="118"/>
        <v>0</v>
      </c>
    </row>
    <row r="614" spans="1:30" x14ac:dyDescent="0.25">
      <c r="A614" s="81"/>
      <c r="B614" s="82"/>
      <c r="C614" s="82"/>
      <c r="D614" s="81"/>
      <c r="E614" s="82"/>
      <c r="F614" s="82"/>
      <c r="G614" s="82"/>
      <c r="H614" s="82"/>
      <c r="I614" s="83"/>
      <c r="J614" s="84"/>
      <c r="K614" s="82"/>
      <c r="L614" s="83"/>
      <c r="M614" s="84"/>
      <c r="N614" s="85"/>
      <c r="O614" s="82"/>
      <c r="P614" s="82"/>
      <c r="Q614" s="82"/>
      <c r="R614" s="82"/>
      <c r="T614" s="7" t="str">
        <f t="shared" si="108"/>
        <v xml:space="preserve"> </v>
      </c>
      <c r="U614">
        <f t="shared" si="110"/>
        <v>0</v>
      </c>
      <c r="V614">
        <f t="shared" si="111"/>
        <v>0</v>
      </c>
      <c r="W614">
        <f t="shared" si="112"/>
        <v>0</v>
      </c>
      <c r="X614">
        <f t="shared" si="113"/>
        <v>0</v>
      </c>
      <c r="Y614">
        <f t="shared" si="114"/>
        <v>0</v>
      </c>
      <c r="Z614">
        <f t="shared" si="115"/>
        <v>0</v>
      </c>
      <c r="AA614">
        <f t="shared" si="116"/>
        <v>0</v>
      </c>
      <c r="AB614" s="5">
        <f t="shared" si="117"/>
        <v>0</v>
      </c>
      <c r="AC614" s="5">
        <f t="shared" si="109"/>
        <v>0</v>
      </c>
      <c r="AD614" s="5">
        <f t="shared" si="118"/>
        <v>0</v>
      </c>
    </row>
    <row r="615" spans="1:30" x14ac:dyDescent="0.25">
      <c r="A615" s="81"/>
      <c r="B615" s="82"/>
      <c r="C615" s="82"/>
      <c r="D615" s="81"/>
      <c r="E615" s="82"/>
      <c r="F615" s="82"/>
      <c r="G615" s="82"/>
      <c r="H615" s="82"/>
      <c r="I615" s="83"/>
      <c r="J615" s="84"/>
      <c r="K615" s="82"/>
      <c r="L615" s="83"/>
      <c r="M615" s="84"/>
      <c r="N615" s="85"/>
      <c r="O615" s="82"/>
      <c r="P615" s="82"/>
      <c r="Q615" s="82"/>
      <c r="R615" s="82"/>
      <c r="T615" s="7" t="str">
        <f t="shared" si="108"/>
        <v xml:space="preserve"> </v>
      </c>
      <c r="U615">
        <f t="shared" si="110"/>
        <v>0</v>
      </c>
      <c r="V615">
        <f t="shared" si="111"/>
        <v>0</v>
      </c>
      <c r="W615">
        <f t="shared" si="112"/>
        <v>0</v>
      </c>
      <c r="X615">
        <f t="shared" si="113"/>
        <v>0</v>
      </c>
      <c r="Y615">
        <f t="shared" si="114"/>
        <v>0</v>
      </c>
      <c r="Z615">
        <f t="shared" si="115"/>
        <v>0</v>
      </c>
      <c r="AA615">
        <f t="shared" si="116"/>
        <v>0</v>
      </c>
      <c r="AB615" s="5">
        <f t="shared" si="117"/>
        <v>0</v>
      </c>
      <c r="AC615" s="5">
        <f t="shared" si="109"/>
        <v>0</v>
      </c>
      <c r="AD615" s="5">
        <f t="shared" si="118"/>
        <v>0</v>
      </c>
    </row>
    <row r="616" spans="1:30" x14ac:dyDescent="0.25">
      <c r="A616" s="81"/>
      <c r="B616" s="82"/>
      <c r="C616" s="82"/>
      <c r="D616" s="81"/>
      <c r="E616" s="82"/>
      <c r="F616" s="82"/>
      <c r="G616" s="82"/>
      <c r="H616" s="82"/>
      <c r="I616" s="83"/>
      <c r="J616" s="84"/>
      <c r="K616" s="82"/>
      <c r="L616" s="83"/>
      <c r="M616" s="84"/>
      <c r="N616" s="85"/>
      <c r="O616" s="82"/>
      <c r="P616" s="82"/>
      <c r="Q616" s="82"/>
      <c r="R616" s="82"/>
      <c r="T616" s="7" t="str">
        <f t="shared" si="108"/>
        <v xml:space="preserve"> </v>
      </c>
      <c r="U616">
        <f t="shared" si="110"/>
        <v>0</v>
      </c>
      <c r="V616">
        <f t="shared" si="111"/>
        <v>0</v>
      </c>
      <c r="W616">
        <f t="shared" si="112"/>
        <v>0</v>
      </c>
      <c r="X616">
        <f t="shared" si="113"/>
        <v>0</v>
      </c>
      <c r="Y616">
        <f t="shared" si="114"/>
        <v>0</v>
      </c>
      <c r="Z616">
        <f t="shared" si="115"/>
        <v>0</v>
      </c>
      <c r="AA616">
        <f t="shared" si="116"/>
        <v>0</v>
      </c>
      <c r="AB616" s="5">
        <f t="shared" si="117"/>
        <v>0</v>
      </c>
      <c r="AC616" s="5">
        <f t="shared" si="109"/>
        <v>0</v>
      </c>
      <c r="AD616" s="5">
        <f t="shared" si="118"/>
        <v>0</v>
      </c>
    </row>
    <row r="617" spans="1:30" x14ac:dyDescent="0.25">
      <c r="A617" s="81"/>
      <c r="B617" s="82"/>
      <c r="C617" s="82"/>
      <c r="D617" s="81"/>
      <c r="E617" s="82"/>
      <c r="F617" s="82"/>
      <c r="G617" s="82"/>
      <c r="H617" s="82"/>
      <c r="I617" s="83"/>
      <c r="J617" s="84"/>
      <c r="K617" s="82"/>
      <c r="L617" s="83"/>
      <c r="M617" s="84"/>
      <c r="N617" s="85"/>
      <c r="O617" s="82"/>
      <c r="P617" s="82"/>
      <c r="Q617" s="82"/>
      <c r="R617" s="82"/>
      <c r="T617" s="7" t="str">
        <f t="shared" si="108"/>
        <v xml:space="preserve"> </v>
      </c>
      <c r="U617">
        <f t="shared" si="110"/>
        <v>0</v>
      </c>
      <c r="V617">
        <f t="shared" si="111"/>
        <v>0</v>
      </c>
      <c r="W617">
        <f t="shared" si="112"/>
        <v>0</v>
      </c>
      <c r="X617">
        <f t="shared" si="113"/>
        <v>0</v>
      </c>
      <c r="Y617">
        <f t="shared" si="114"/>
        <v>0</v>
      </c>
      <c r="Z617">
        <f t="shared" si="115"/>
        <v>0</v>
      </c>
      <c r="AA617">
        <f t="shared" si="116"/>
        <v>0</v>
      </c>
      <c r="AB617" s="5">
        <f t="shared" si="117"/>
        <v>0</v>
      </c>
      <c r="AC617" s="5">
        <f t="shared" si="109"/>
        <v>0</v>
      </c>
      <c r="AD617" s="5">
        <f t="shared" si="118"/>
        <v>0</v>
      </c>
    </row>
    <row r="618" spans="1:30" x14ac:dyDescent="0.25">
      <c r="A618" s="81"/>
      <c r="B618" s="82"/>
      <c r="C618" s="82"/>
      <c r="D618" s="81"/>
      <c r="E618" s="82"/>
      <c r="F618" s="82"/>
      <c r="G618" s="82"/>
      <c r="H618" s="82"/>
      <c r="I618" s="83"/>
      <c r="J618" s="84"/>
      <c r="K618" s="82"/>
      <c r="L618" s="83"/>
      <c r="M618" s="84"/>
      <c r="N618" s="85"/>
      <c r="O618" s="82"/>
      <c r="P618" s="82"/>
      <c r="Q618" s="82"/>
      <c r="R618" s="82"/>
      <c r="T618" s="7" t="str">
        <f t="shared" si="108"/>
        <v xml:space="preserve"> </v>
      </c>
      <c r="U618">
        <f t="shared" si="110"/>
        <v>0</v>
      </c>
      <c r="V618">
        <f t="shared" si="111"/>
        <v>0</v>
      </c>
      <c r="W618">
        <f t="shared" si="112"/>
        <v>0</v>
      </c>
      <c r="X618">
        <f t="shared" si="113"/>
        <v>0</v>
      </c>
      <c r="Y618">
        <f t="shared" si="114"/>
        <v>0</v>
      </c>
      <c r="Z618">
        <f t="shared" si="115"/>
        <v>0</v>
      </c>
      <c r="AA618">
        <f t="shared" si="116"/>
        <v>0</v>
      </c>
      <c r="AB618" s="5">
        <f t="shared" si="117"/>
        <v>0</v>
      </c>
      <c r="AC618" s="5">
        <f t="shared" si="109"/>
        <v>0</v>
      </c>
      <c r="AD618" s="5">
        <f t="shared" si="118"/>
        <v>0</v>
      </c>
    </row>
    <row r="619" spans="1:30" x14ac:dyDescent="0.25">
      <c r="A619" s="81"/>
      <c r="B619" s="82"/>
      <c r="C619" s="82"/>
      <c r="D619" s="81"/>
      <c r="E619" s="82"/>
      <c r="F619" s="82"/>
      <c r="G619" s="82"/>
      <c r="H619" s="82"/>
      <c r="I619" s="83"/>
      <c r="J619" s="84"/>
      <c r="K619" s="82"/>
      <c r="L619" s="83"/>
      <c r="M619" s="84"/>
      <c r="N619" s="85"/>
      <c r="O619" s="82"/>
      <c r="P619" s="82"/>
      <c r="Q619" s="82"/>
      <c r="R619" s="82"/>
      <c r="T619" s="7" t="str">
        <f t="shared" si="108"/>
        <v xml:space="preserve"> </v>
      </c>
      <c r="U619">
        <f t="shared" si="110"/>
        <v>0</v>
      </c>
      <c r="V619">
        <f t="shared" si="111"/>
        <v>0</v>
      </c>
      <c r="W619">
        <f t="shared" si="112"/>
        <v>0</v>
      </c>
      <c r="X619">
        <f t="shared" si="113"/>
        <v>0</v>
      </c>
      <c r="Y619">
        <f t="shared" si="114"/>
        <v>0</v>
      </c>
      <c r="Z619">
        <f t="shared" si="115"/>
        <v>0</v>
      </c>
      <c r="AA619">
        <f t="shared" si="116"/>
        <v>0</v>
      </c>
      <c r="AB619" s="5">
        <f t="shared" si="117"/>
        <v>0</v>
      </c>
      <c r="AC619" s="5">
        <f t="shared" si="109"/>
        <v>0</v>
      </c>
      <c r="AD619" s="5">
        <f t="shared" si="118"/>
        <v>0</v>
      </c>
    </row>
    <row r="620" spans="1:30" x14ac:dyDescent="0.25">
      <c r="A620" s="81"/>
      <c r="B620" s="82"/>
      <c r="C620" s="82"/>
      <c r="D620" s="81"/>
      <c r="E620" s="82"/>
      <c r="F620" s="82"/>
      <c r="G620" s="82"/>
      <c r="H620" s="82"/>
      <c r="I620" s="83"/>
      <c r="J620" s="84"/>
      <c r="K620" s="82"/>
      <c r="L620" s="83"/>
      <c r="M620" s="84"/>
      <c r="N620" s="85"/>
      <c r="O620" s="82"/>
      <c r="P620" s="82"/>
      <c r="Q620" s="82"/>
      <c r="R620" s="82"/>
      <c r="T620" s="7" t="str">
        <f t="shared" si="108"/>
        <v xml:space="preserve"> </v>
      </c>
      <c r="U620">
        <f t="shared" si="110"/>
        <v>0</v>
      </c>
      <c r="V620">
        <f t="shared" si="111"/>
        <v>0</v>
      </c>
      <c r="W620">
        <f t="shared" si="112"/>
        <v>0</v>
      </c>
      <c r="X620">
        <f t="shared" si="113"/>
        <v>0</v>
      </c>
      <c r="Y620">
        <f t="shared" si="114"/>
        <v>0</v>
      </c>
      <c r="Z620">
        <f t="shared" si="115"/>
        <v>0</v>
      </c>
      <c r="AA620">
        <f t="shared" si="116"/>
        <v>0</v>
      </c>
      <c r="AB620" s="5">
        <f t="shared" si="117"/>
        <v>0</v>
      </c>
      <c r="AC620" s="5">
        <f t="shared" si="109"/>
        <v>0</v>
      </c>
      <c r="AD620" s="5">
        <f t="shared" si="118"/>
        <v>0</v>
      </c>
    </row>
    <row r="621" spans="1:30" x14ac:dyDescent="0.25">
      <c r="A621" s="81"/>
      <c r="B621" s="82"/>
      <c r="C621" s="82"/>
      <c r="D621" s="81"/>
      <c r="E621" s="82"/>
      <c r="F621" s="82"/>
      <c r="G621" s="82"/>
      <c r="H621" s="82"/>
      <c r="I621" s="83"/>
      <c r="J621" s="84"/>
      <c r="K621" s="82"/>
      <c r="L621" s="83"/>
      <c r="M621" s="84"/>
      <c r="N621" s="85"/>
      <c r="O621" s="82"/>
      <c r="P621" s="82"/>
      <c r="Q621" s="82"/>
      <c r="R621" s="82"/>
      <c r="T621" s="7" t="str">
        <f t="shared" si="108"/>
        <v xml:space="preserve"> </v>
      </c>
      <c r="U621">
        <f t="shared" si="110"/>
        <v>0</v>
      </c>
      <c r="V621">
        <f t="shared" si="111"/>
        <v>0</v>
      </c>
      <c r="W621">
        <f t="shared" si="112"/>
        <v>0</v>
      </c>
      <c r="X621">
        <f t="shared" si="113"/>
        <v>0</v>
      </c>
      <c r="Y621">
        <f t="shared" si="114"/>
        <v>0</v>
      </c>
      <c r="Z621">
        <f t="shared" si="115"/>
        <v>0</v>
      </c>
      <c r="AA621">
        <f t="shared" si="116"/>
        <v>0</v>
      </c>
      <c r="AB621" s="5">
        <f t="shared" si="117"/>
        <v>0</v>
      </c>
      <c r="AC621" s="5">
        <f t="shared" si="109"/>
        <v>0</v>
      </c>
      <c r="AD621" s="5">
        <f t="shared" si="118"/>
        <v>0</v>
      </c>
    </row>
    <row r="622" spans="1:30" x14ac:dyDescent="0.25">
      <c r="A622" s="81"/>
      <c r="B622" s="82"/>
      <c r="C622" s="82"/>
      <c r="D622" s="81"/>
      <c r="E622" s="82"/>
      <c r="F622" s="82"/>
      <c r="G622" s="82"/>
      <c r="H622" s="82"/>
      <c r="I622" s="83"/>
      <c r="J622" s="84"/>
      <c r="K622" s="82"/>
      <c r="L622" s="83"/>
      <c r="M622" s="84"/>
      <c r="N622" s="85"/>
      <c r="O622" s="82"/>
      <c r="P622" s="82"/>
      <c r="Q622" s="82"/>
      <c r="R622" s="82"/>
      <c r="T622" s="7" t="str">
        <f t="shared" si="108"/>
        <v xml:space="preserve"> </v>
      </c>
      <c r="U622">
        <f t="shared" si="110"/>
        <v>0</v>
      </c>
      <c r="V622">
        <f t="shared" si="111"/>
        <v>0</v>
      </c>
      <c r="W622">
        <f t="shared" si="112"/>
        <v>0</v>
      </c>
      <c r="X622">
        <f t="shared" si="113"/>
        <v>0</v>
      </c>
      <c r="Y622">
        <f t="shared" si="114"/>
        <v>0</v>
      </c>
      <c r="Z622">
        <f t="shared" si="115"/>
        <v>0</v>
      </c>
      <c r="AA622">
        <f t="shared" si="116"/>
        <v>0</v>
      </c>
      <c r="AB622" s="5">
        <f t="shared" si="117"/>
        <v>0</v>
      </c>
      <c r="AC622" s="5">
        <f t="shared" si="109"/>
        <v>0</v>
      </c>
      <c r="AD622" s="5">
        <f t="shared" si="118"/>
        <v>0</v>
      </c>
    </row>
    <row r="623" spans="1:30" x14ac:dyDescent="0.25">
      <c r="A623" s="81"/>
      <c r="B623" s="82"/>
      <c r="C623" s="82"/>
      <c r="D623" s="81"/>
      <c r="E623" s="82"/>
      <c r="F623" s="82"/>
      <c r="G623" s="82"/>
      <c r="H623" s="82"/>
      <c r="I623" s="83"/>
      <c r="J623" s="84"/>
      <c r="K623" s="82"/>
      <c r="L623" s="83"/>
      <c r="M623" s="84"/>
      <c r="N623" s="85"/>
      <c r="O623" s="82"/>
      <c r="P623" s="82"/>
      <c r="Q623" s="82"/>
      <c r="R623" s="82"/>
      <c r="T623" s="7" t="str">
        <f t="shared" si="108"/>
        <v xml:space="preserve"> </v>
      </c>
      <c r="U623">
        <f t="shared" si="110"/>
        <v>0</v>
      </c>
      <c r="V623">
        <f t="shared" si="111"/>
        <v>0</v>
      </c>
      <c r="W623">
        <f t="shared" si="112"/>
        <v>0</v>
      </c>
      <c r="X623">
        <f t="shared" si="113"/>
        <v>0</v>
      </c>
      <c r="Y623">
        <f t="shared" si="114"/>
        <v>0</v>
      </c>
      <c r="Z623">
        <f t="shared" si="115"/>
        <v>0</v>
      </c>
      <c r="AA623">
        <f t="shared" si="116"/>
        <v>0</v>
      </c>
      <c r="AB623" s="5">
        <f t="shared" si="117"/>
        <v>0</v>
      </c>
      <c r="AC623" s="5">
        <f t="shared" si="109"/>
        <v>0</v>
      </c>
      <c r="AD623" s="5">
        <f t="shared" si="118"/>
        <v>0</v>
      </c>
    </row>
    <row r="624" spans="1:30" x14ac:dyDescent="0.25">
      <c r="A624" s="81"/>
      <c r="B624" s="82"/>
      <c r="C624" s="82"/>
      <c r="D624" s="81"/>
      <c r="E624" s="82"/>
      <c r="F624" s="82"/>
      <c r="G624" s="82"/>
      <c r="H624" s="82"/>
      <c r="I624" s="83"/>
      <c r="J624" s="84"/>
      <c r="K624" s="82"/>
      <c r="L624" s="83"/>
      <c r="M624" s="84"/>
      <c r="N624" s="85"/>
      <c r="O624" s="82"/>
      <c r="P624" s="82"/>
      <c r="Q624" s="82"/>
      <c r="R624" s="82"/>
      <c r="T624" s="7" t="str">
        <f t="shared" si="108"/>
        <v xml:space="preserve"> </v>
      </c>
      <c r="U624">
        <f t="shared" si="110"/>
        <v>0</v>
      </c>
      <c r="V624">
        <f t="shared" si="111"/>
        <v>0</v>
      </c>
      <c r="W624">
        <f t="shared" si="112"/>
        <v>0</v>
      </c>
      <c r="X624">
        <f t="shared" si="113"/>
        <v>0</v>
      </c>
      <c r="Y624">
        <f t="shared" si="114"/>
        <v>0</v>
      </c>
      <c r="Z624">
        <f t="shared" si="115"/>
        <v>0</v>
      </c>
      <c r="AA624">
        <f t="shared" si="116"/>
        <v>0</v>
      </c>
      <c r="AB624" s="5">
        <f t="shared" si="117"/>
        <v>0</v>
      </c>
      <c r="AC624" s="5">
        <f t="shared" si="109"/>
        <v>0</v>
      </c>
      <c r="AD624" s="5">
        <f t="shared" si="118"/>
        <v>0</v>
      </c>
    </row>
    <row r="625" spans="1:30" x14ac:dyDescent="0.25">
      <c r="A625" s="81"/>
      <c r="B625" s="82"/>
      <c r="C625" s="82"/>
      <c r="D625" s="81"/>
      <c r="E625" s="82"/>
      <c r="F625" s="82"/>
      <c r="G625" s="82"/>
      <c r="H625" s="82"/>
      <c r="I625" s="83"/>
      <c r="J625" s="84"/>
      <c r="K625" s="82"/>
      <c r="L625" s="83"/>
      <c r="M625" s="84"/>
      <c r="N625" s="85"/>
      <c r="O625" s="82"/>
      <c r="P625" s="82"/>
      <c r="Q625" s="82"/>
      <c r="R625" s="82"/>
      <c r="T625" s="7" t="str">
        <f t="shared" si="108"/>
        <v xml:space="preserve"> </v>
      </c>
      <c r="U625">
        <f t="shared" si="110"/>
        <v>0</v>
      </c>
      <c r="V625">
        <f t="shared" si="111"/>
        <v>0</v>
      </c>
      <c r="W625">
        <f t="shared" si="112"/>
        <v>0</v>
      </c>
      <c r="X625">
        <f t="shared" si="113"/>
        <v>0</v>
      </c>
      <c r="Y625">
        <f t="shared" si="114"/>
        <v>0</v>
      </c>
      <c r="Z625">
        <f t="shared" si="115"/>
        <v>0</v>
      </c>
      <c r="AA625">
        <f t="shared" si="116"/>
        <v>0</v>
      </c>
      <c r="AB625" s="5">
        <f t="shared" si="117"/>
        <v>0</v>
      </c>
      <c r="AC625" s="5">
        <f t="shared" si="109"/>
        <v>0</v>
      </c>
      <c r="AD625" s="5">
        <f t="shared" si="118"/>
        <v>0</v>
      </c>
    </row>
    <row r="626" spans="1:30" x14ac:dyDescent="0.25">
      <c r="A626" s="81"/>
      <c r="B626" s="82"/>
      <c r="C626" s="82"/>
      <c r="D626" s="81"/>
      <c r="E626" s="82"/>
      <c r="F626" s="82"/>
      <c r="G626" s="82"/>
      <c r="H626" s="82"/>
      <c r="I626" s="83"/>
      <c r="J626" s="84"/>
      <c r="K626" s="82"/>
      <c r="L626" s="83"/>
      <c r="M626" s="84"/>
      <c r="N626" s="85"/>
      <c r="O626" s="82"/>
      <c r="P626" s="82"/>
      <c r="Q626" s="82"/>
      <c r="R626" s="82"/>
      <c r="T626" s="7" t="str">
        <f t="shared" si="108"/>
        <v xml:space="preserve"> </v>
      </c>
      <c r="U626">
        <f t="shared" si="110"/>
        <v>0</v>
      </c>
      <c r="V626">
        <f t="shared" si="111"/>
        <v>0</v>
      </c>
      <c r="W626">
        <f t="shared" si="112"/>
        <v>0</v>
      </c>
      <c r="X626">
        <f t="shared" si="113"/>
        <v>0</v>
      </c>
      <c r="Y626">
        <f t="shared" si="114"/>
        <v>0</v>
      </c>
      <c r="Z626">
        <f t="shared" si="115"/>
        <v>0</v>
      </c>
      <c r="AA626">
        <f t="shared" si="116"/>
        <v>0</v>
      </c>
      <c r="AB626" s="5">
        <f t="shared" si="117"/>
        <v>0</v>
      </c>
      <c r="AC626" s="5">
        <f t="shared" si="109"/>
        <v>0</v>
      </c>
      <c r="AD626" s="5">
        <f t="shared" si="118"/>
        <v>0</v>
      </c>
    </row>
    <row r="627" spans="1:30" x14ac:dyDescent="0.25">
      <c r="A627" s="81"/>
      <c r="B627" s="82"/>
      <c r="C627" s="82"/>
      <c r="D627" s="81"/>
      <c r="E627" s="82"/>
      <c r="F627" s="82"/>
      <c r="G627" s="82"/>
      <c r="H627" s="82"/>
      <c r="I627" s="83"/>
      <c r="J627" s="84"/>
      <c r="K627" s="82"/>
      <c r="L627" s="83"/>
      <c r="M627" s="84"/>
      <c r="N627" s="85"/>
      <c r="O627" s="82"/>
      <c r="P627" s="82"/>
      <c r="Q627" s="82"/>
      <c r="R627" s="82"/>
      <c r="T627" s="7" t="str">
        <f t="shared" si="108"/>
        <v xml:space="preserve"> </v>
      </c>
      <c r="U627">
        <f t="shared" si="110"/>
        <v>0</v>
      </c>
      <c r="V627">
        <f t="shared" si="111"/>
        <v>0</v>
      </c>
      <c r="W627">
        <f t="shared" si="112"/>
        <v>0</v>
      </c>
      <c r="X627">
        <f t="shared" si="113"/>
        <v>0</v>
      </c>
      <c r="Y627">
        <f t="shared" si="114"/>
        <v>0</v>
      </c>
      <c r="Z627">
        <f t="shared" si="115"/>
        <v>0</v>
      </c>
      <c r="AA627">
        <f t="shared" si="116"/>
        <v>0</v>
      </c>
      <c r="AB627" s="5">
        <f t="shared" si="117"/>
        <v>0</v>
      </c>
      <c r="AC627" s="5">
        <f t="shared" si="109"/>
        <v>0</v>
      </c>
      <c r="AD627" s="5">
        <f t="shared" si="118"/>
        <v>0</v>
      </c>
    </row>
    <row r="628" spans="1:30" x14ac:dyDescent="0.25">
      <c r="A628" s="81"/>
      <c r="B628" s="82"/>
      <c r="C628" s="82"/>
      <c r="D628" s="81"/>
      <c r="E628" s="82"/>
      <c r="F628" s="82"/>
      <c r="G628" s="82"/>
      <c r="H628" s="82"/>
      <c r="I628" s="83"/>
      <c r="J628" s="84"/>
      <c r="K628" s="82"/>
      <c r="L628" s="83"/>
      <c r="M628" s="84"/>
      <c r="N628" s="85"/>
      <c r="O628" s="82"/>
      <c r="P628" s="82"/>
      <c r="Q628" s="82"/>
      <c r="R628" s="82"/>
      <c r="T628" s="7" t="str">
        <f t="shared" si="108"/>
        <v xml:space="preserve"> </v>
      </c>
      <c r="U628">
        <f t="shared" si="110"/>
        <v>0</v>
      </c>
      <c r="V628">
        <f t="shared" si="111"/>
        <v>0</v>
      </c>
      <c r="W628">
        <f t="shared" si="112"/>
        <v>0</v>
      </c>
      <c r="X628">
        <f t="shared" si="113"/>
        <v>0</v>
      </c>
      <c r="Y628">
        <f t="shared" si="114"/>
        <v>0</v>
      </c>
      <c r="Z628">
        <f t="shared" si="115"/>
        <v>0</v>
      </c>
      <c r="AA628">
        <f t="shared" si="116"/>
        <v>0</v>
      </c>
      <c r="AB628" s="5">
        <f t="shared" si="117"/>
        <v>0</v>
      </c>
      <c r="AC628" s="5">
        <f t="shared" si="109"/>
        <v>0</v>
      </c>
      <c r="AD628" s="5">
        <f t="shared" si="118"/>
        <v>0</v>
      </c>
    </row>
    <row r="629" spans="1:30" x14ac:dyDescent="0.25">
      <c r="A629" s="81"/>
      <c r="B629" s="82"/>
      <c r="C629" s="82"/>
      <c r="D629" s="81"/>
      <c r="E629" s="82"/>
      <c r="F629" s="82"/>
      <c r="G629" s="82"/>
      <c r="H629" s="82"/>
      <c r="I629" s="83"/>
      <c r="J629" s="84"/>
      <c r="K629" s="82"/>
      <c r="L629" s="83"/>
      <c r="M629" s="84"/>
      <c r="N629" s="85"/>
      <c r="O629" s="82"/>
      <c r="P629" s="82"/>
      <c r="Q629" s="82"/>
      <c r="R629" s="82"/>
      <c r="T629" s="7" t="str">
        <f t="shared" si="108"/>
        <v xml:space="preserve"> </v>
      </c>
      <c r="U629">
        <f t="shared" si="110"/>
        <v>0</v>
      </c>
      <c r="V629">
        <f t="shared" si="111"/>
        <v>0</v>
      </c>
      <c r="W629">
        <f t="shared" si="112"/>
        <v>0</v>
      </c>
      <c r="X629">
        <f t="shared" si="113"/>
        <v>0</v>
      </c>
      <c r="Y629">
        <f t="shared" si="114"/>
        <v>0</v>
      </c>
      <c r="Z629">
        <f t="shared" si="115"/>
        <v>0</v>
      </c>
      <c r="AA629">
        <f t="shared" si="116"/>
        <v>0</v>
      </c>
      <c r="AB629" s="5">
        <f t="shared" si="117"/>
        <v>0</v>
      </c>
      <c r="AC629" s="5">
        <f t="shared" si="109"/>
        <v>0</v>
      </c>
      <c r="AD629" s="5">
        <f t="shared" si="118"/>
        <v>0</v>
      </c>
    </row>
    <row r="630" spans="1:30" x14ac:dyDescent="0.25">
      <c r="A630" s="81"/>
      <c r="B630" s="82"/>
      <c r="C630" s="82"/>
      <c r="D630" s="81"/>
      <c r="E630" s="82"/>
      <c r="F630" s="82"/>
      <c r="G630" s="82"/>
      <c r="H630" s="82"/>
      <c r="I630" s="83"/>
      <c r="J630" s="84"/>
      <c r="K630" s="82"/>
      <c r="L630" s="83"/>
      <c r="M630" s="84"/>
      <c r="N630" s="85"/>
      <c r="O630" s="82"/>
      <c r="P630" s="82"/>
      <c r="Q630" s="82"/>
      <c r="R630" s="82"/>
      <c r="T630" s="7" t="str">
        <f t="shared" si="108"/>
        <v xml:space="preserve"> </v>
      </c>
      <c r="U630">
        <f t="shared" si="110"/>
        <v>0</v>
      </c>
      <c r="V630">
        <f t="shared" si="111"/>
        <v>0</v>
      </c>
      <c r="W630">
        <f t="shared" si="112"/>
        <v>0</v>
      </c>
      <c r="X630">
        <f t="shared" si="113"/>
        <v>0</v>
      </c>
      <c r="Y630">
        <f t="shared" si="114"/>
        <v>0</v>
      </c>
      <c r="Z630">
        <f t="shared" si="115"/>
        <v>0</v>
      </c>
      <c r="AA630">
        <f t="shared" si="116"/>
        <v>0</v>
      </c>
      <c r="AB630" s="5">
        <f t="shared" si="117"/>
        <v>0</v>
      </c>
      <c r="AC630" s="5">
        <f t="shared" si="109"/>
        <v>0</v>
      </c>
      <c r="AD630" s="5">
        <f t="shared" si="118"/>
        <v>0</v>
      </c>
    </row>
    <row r="631" spans="1:30" x14ac:dyDescent="0.25">
      <c r="A631" s="81"/>
      <c r="B631" s="82"/>
      <c r="C631" s="82"/>
      <c r="D631" s="81"/>
      <c r="E631" s="82"/>
      <c r="F631" s="82"/>
      <c r="G631" s="82"/>
      <c r="H631" s="82"/>
      <c r="I631" s="83"/>
      <c r="J631" s="84"/>
      <c r="K631" s="82"/>
      <c r="L631" s="83"/>
      <c r="M631" s="84"/>
      <c r="N631" s="85"/>
      <c r="O631" s="82"/>
      <c r="P631" s="82"/>
      <c r="Q631" s="82"/>
      <c r="R631" s="82"/>
      <c r="T631" s="7" t="str">
        <f t="shared" si="108"/>
        <v xml:space="preserve"> </v>
      </c>
      <c r="U631">
        <f t="shared" si="110"/>
        <v>0</v>
      </c>
      <c r="V631">
        <f t="shared" si="111"/>
        <v>0</v>
      </c>
      <c r="W631">
        <f t="shared" si="112"/>
        <v>0</v>
      </c>
      <c r="X631">
        <f t="shared" si="113"/>
        <v>0</v>
      </c>
      <c r="Y631">
        <f t="shared" si="114"/>
        <v>0</v>
      </c>
      <c r="Z631">
        <f t="shared" si="115"/>
        <v>0</v>
      </c>
      <c r="AA631">
        <f t="shared" si="116"/>
        <v>0</v>
      </c>
      <c r="AB631" s="5">
        <f t="shared" si="117"/>
        <v>0</v>
      </c>
      <c r="AC631" s="5">
        <f t="shared" si="109"/>
        <v>0</v>
      </c>
      <c r="AD631" s="5">
        <f t="shared" si="118"/>
        <v>0</v>
      </c>
    </row>
    <row r="632" spans="1:30" x14ac:dyDescent="0.25">
      <c r="A632" s="81"/>
      <c r="B632" s="82"/>
      <c r="C632" s="82"/>
      <c r="D632" s="81"/>
      <c r="E632" s="82"/>
      <c r="F632" s="82"/>
      <c r="G632" s="82"/>
      <c r="H632" s="82"/>
      <c r="I632" s="83"/>
      <c r="J632" s="84"/>
      <c r="K632" s="82"/>
      <c r="L632" s="83"/>
      <c r="M632" s="84"/>
      <c r="N632" s="85"/>
      <c r="O632" s="82"/>
      <c r="P632" s="82"/>
      <c r="Q632" s="82"/>
      <c r="R632" s="82"/>
      <c r="T632" s="7" t="str">
        <f t="shared" si="108"/>
        <v xml:space="preserve"> </v>
      </c>
      <c r="U632">
        <f t="shared" si="110"/>
        <v>0</v>
      </c>
      <c r="V632">
        <f t="shared" si="111"/>
        <v>0</v>
      </c>
      <c r="W632">
        <f t="shared" si="112"/>
        <v>0</v>
      </c>
      <c r="X632">
        <f t="shared" si="113"/>
        <v>0</v>
      </c>
      <c r="Y632">
        <f t="shared" si="114"/>
        <v>0</v>
      </c>
      <c r="Z632">
        <f t="shared" si="115"/>
        <v>0</v>
      </c>
      <c r="AA632">
        <f t="shared" si="116"/>
        <v>0</v>
      </c>
      <c r="AB632" s="5">
        <f t="shared" si="117"/>
        <v>0</v>
      </c>
      <c r="AC632" s="5">
        <f t="shared" si="109"/>
        <v>0</v>
      </c>
      <c r="AD632" s="5">
        <f t="shared" si="118"/>
        <v>0</v>
      </c>
    </row>
    <row r="633" spans="1:30" x14ac:dyDescent="0.25">
      <c r="A633" s="81"/>
      <c r="B633" s="82"/>
      <c r="C633" s="82"/>
      <c r="D633" s="81"/>
      <c r="E633" s="82"/>
      <c r="F633" s="82"/>
      <c r="G633" s="82"/>
      <c r="H633" s="82"/>
      <c r="I633" s="83"/>
      <c r="J633" s="84"/>
      <c r="K633" s="82"/>
      <c r="L633" s="83"/>
      <c r="M633" s="84"/>
      <c r="N633" s="85"/>
      <c r="O633" s="82"/>
      <c r="P633" s="82"/>
      <c r="Q633" s="82"/>
      <c r="R633" s="82"/>
      <c r="T633" s="7" t="str">
        <f t="shared" si="108"/>
        <v xml:space="preserve"> </v>
      </c>
      <c r="U633">
        <f t="shared" si="110"/>
        <v>0</v>
      </c>
      <c r="V633">
        <f t="shared" si="111"/>
        <v>0</v>
      </c>
      <c r="W633">
        <f t="shared" si="112"/>
        <v>0</v>
      </c>
      <c r="X633">
        <f t="shared" si="113"/>
        <v>0</v>
      </c>
      <c r="Y633">
        <f t="shared" si="114"/>
        <v>0</v>
      </c>
      <c r="Z633">
        <f t="shared" si="115"/>
        <v>0</v>
      </c>
      <c r="AA633">
        <f t="shared" si="116"/>
        <v>0</v>
      </c>
      <c r="AB633" s="5">
        <f t="shared" si="117"/>
        <v>0</v>
      </c>
      <c r="AC633" s="5">
        <f t="shared" si="109"/>
        <v>0</v>
      </c>
      <c r="AD633" s="5">
        <f t="shared" si="118"/>
        <v>0</v>
      </c>
    </row>
    <row r="634" spans="1:30" x14ac:dyDescent="0.25">
      <c r="A634" s="81"/>
      <c r="B634" s="82"/>
      <c r="C634" s="82"/>
      <c r="D634" s="81"/>
      <c r="E634" s="82"/>
      <c r="F634" s="82"/>
      <c r="G634" s="82"/>
      <c r="H634" s="82"/>
      <c r="I634" s="83"/>
      <c r="J634" s="84"/>
      <c r="K634" s="82"/>
      <c r="L634" s="83"/>
      <c r="M634" s="84"/>
      <c r="N634" s="85"/>
      <c r="O634" s="82"/>
      <c r="P634" s="82"/>
      <c r="Q634" s="82"/>
      <c r="R634" s="82"/>
      <c r="T634" s="7" t="str">
        <f t="shared" si="108"/>
        <v xml:space="preserve"> </v>
      </c>
      <c r="U634">
        <f t="shared" si="110"/>
        <v>0</v>
      </c>
      <c r="V634">
        <f t="shared" si="111"/>
        <v>0</v>
      </c>
      <c r="W634">
        <f t="shared" si="112"/>
        <v>0</v>
      </c>
      <c r="X634">
        <f t="shared" si="113"/>
        <v>0</v>
      </c>
      <c r="Y634">
        <f t="shared" si="114"/>
        <v>0</v>
      </c>
      <c r="Z634">
        <f t="shared" si="115"/>
        <v>0</v>
      </c>
      <c r="AA634">
        <f t="shared" si="116"/>
        <v>0</v>
      </c>
      <c r="AB634" s="5">
        <f t="shared" si="117"/>
        <v>0</v>
      </c>
      <c r="AC634" s="5">
        <f t="shared" si="109"/>
        <v>0</v>
      </c>
      <c r="AD634" s="5">
        <f t="shared" si="118"/>
        <v>0</v>
      </c>
    </row>
    <row r="635" spans="1:30" x14ac:dyDescent="0.25">
      <c r="A635" s="81"/>
      <c r="B635" s="82"/>
      <c r="C635" s="82"/>
      <c r="D635" s="81"/>
      <c r="E635" s="82"/>
      <c r="F635" s="82"/>
      <c r="G635" s="82"/>
      <c r="H635" s="82"/>
      <c r="I635" s="83"/>
      <c r="J635" s="84"/>
      <c r="K635" s="82"/>
      <c r="L635" s="83"/>
      <c r="M635" s="84"/>
      <c r="N635" s="85"/>
      <c r="O635" s="82"/>
      <c r="P635" s="82"/>
      <c r="Q635" s="82"/>
      <c r="R635" s="82"/>
      <c r="T635" s="7" t="str">
        <f t="shared" si="108"/>
        <v xml:space="preserve"> </v>
      </c>
      <c r="U635">
        <f t="shared" si="110"/>
        <v>0</v>
      </c>
      <c r="V635">
        <f t="shared" si="111"/>
        <v>0</v>
      </c>
      <c r="W635">
        <f t="shared" si="112"/>
        <v>0</v>
      </c>
      <c r="X635">
        <f t="shared" si="113"/>
        <v>0</v>
      </c>
      <c r="Y635">
        <f t="shared" si="114"/>
        <v>0</v>
      </c>
      <c r="Z635">
        <f t="shared" si="115"/>
        <v>0</v>
      </c>
      <c r="AA635">
        <f t="shared" si="116"/>
        <v>0</v>
      </c>
      <c r="AB635" s="5">
        <f t="shared" si="117"/>
        <v>0</v>
      </c>
      <c r="AC635" s="5">
        <f t="shared" si="109"/>
        <v>0</v>
      </c>
      <c r="AD635" s="5">
        <f t="shared" si="118"/>
        <v>0</v>
      </c>
    </row>
    <row r="636" spans="1:30" x14ac:dyDescent="0.25">
      <c r="A636" s="81"/>
      <c r="B636" s="82"/>
      <c r="C636" s="82"/>
      <c r="D636" s="81"/>
      <c r="E636" s="82"/>
      <c r="F636" s="82"/>
      <c r="G636" s="82"/>
      <c r="H636" s="82"/>
      <c r="I636" s="83"/>
      <c r="J636" s="84"/>
      <c r="K636" s="82"/>
      <c r="L636" s="83"/>
      <c r="M636" s="84"/>
      <c r="N636" s="85"/>
      <c r="O636" s="82"/>
      <c r="P636" s="82"/>
      <c r="Q636" s="82"/>
      <c r="R636" s="82"/>
      <c r="T636" s="7" t="str">
        <f t="shared" si="108"/>
        <v xml:space="preserve"> </v>
      </c>
      <c r="U636">
        <f t="shared" si="110"/>
        <v>0</v>
      </c>
      <c r="V636">
        <f t="shared" si="111"/>
        <v>0</v>
      </c>
      <c r="W636">
        <f t="shared" si="112"/>
        <v>0</v>
      </c>
      <c r="X636">
        <f t="shared" si="113"/>
        <v>0</v>
      </c>
      <c r="Y636">
        <f t="shared" si="114"/>
        <v>0</v>
      </c>
      <c r="Z636">
        <f t="shared" si="115"/>
        <v>0</v>
      </c>
      <c r="AA636">
        <f t="shared" si="116"/>
        <v>0</v>
      </c>
      <c r="AB636" s="5">
        <f t="shared" si="117"/>
        <v>0</v>
      </c>
      <c r="AC636" s="5">
        <f t="shared" si="109"/>
        <v>0</v>
      </c>
      <c r="AD636" s="5">
        <f t="shared" si="118"/>
        <v>0</v>
      </c>
    </row>
    <row r="637" spans="1:30" x14ac:dyDescent="0.25">
      <c r="A637" s="81"/>
      <c r="B637" s="82"/>
      <c r="C637" s="82"/>
      <c r="D637" s="81"/>
      <c r="E637" s="82"/>
      <c r="F637" s="82"/>
      <c r="G637" s="82"/>
      <c r="H637" s="82"/>
      <c r="I637" s="83"/>
      <c r="J637" s="84"/>
      <c r="K637" s="82"/>
      <c r="L637" s="83"/>
      <c r="M637" s="84"/>
      <c r="N637" s="85"/>
      <c r="O637" s="82"/>
      <c r="P637" s="82"/>
      <c r="Q637" s="82"/>
      <c r="R637" s="82"/>
      <c r="T637" s="7" t="str">
        <f t="shared" si="108"/>
        <v xml:space="preserve"> </v>
      </c>
      <c r="U637">
        <f t="shared" si="110"/>
        <v>0</v>
      </c>
      <c r="V637">
        <f t="shared" si="111"/>
        <v>0</v>
      </c>
      <c r="W637">
        <f t="shared" si="112"/>
        <v>0</v>
      </c>
      <c r="X637">
        <f t="shared" si="113"/>
        <v>0</v>
      </c>
      <c r="Y637">
        <f t="shared" si="114"/>
        <v>0</v>
      </c>
      <c r="Z637">
        <f t="shared" si="115"/>
        <v>0</v>
      </c>
      <c r="AA637">
        <f t="shared" si="116"/>
        <v>0</v>
      </c>
      <c r="AB637" s="5">
        <f t="shared" si="117"/>
        <v>0</v>
      </c>
      <c r="AC637" s="5">
        <f t="shared" si="109"/>
        <v>0</v>
      </c>
      <c r="AD637" s="5">
        <f t="shared" si="118"/>
        <v>0</v>
      </c>
    </row>
    <row r="638" spans="1:30" x14ac:dyDescent="0.25">
      <c r="A638" s="81"/>
      <c r="B638" s="82"/>
      <c r="C638" s="82"/>
      <c r="D638" s="81"/>
      <c r="E638" s="82"/>
      <c r="F638" s="82"/>
      <c r="G638" s="82"/>
      <c r="H638" s="82"/>
      <c r="I638" s="83"/>
      <c r="J638" s="84"/>
      <c r="K638" s="82"/>
      <c r="L638" s="83"/>
      <c r="M638" s="84"/>
      <c r="N638" s="85"/>
      <c r="O638" s="82"/>
      <c r="P638" s="82"/>
      <c r="Q638" s="82"/>
      <c r="R638" s="82"/>
      <c r="T638" s="7" t="str">
        <f t="shared" si="108"/>
        <v xml:space="preserve"> </v>
      </c>
      <c r="U638">
        <f t="shared" si="110"/>
        <v>0</v>
      </c>
      <c r="V638">
        <f t="shared" si="111"/>
        <v>0</v>
      </c>
      <c r="W638">
        <f t="shared" si="112"/>
        <v>0</v>
      </c>
      <c r="X638">
        <f t="shared" si="113"/>
        <v>0</v>
      </c>
      <c r="Y638">
        <f t="shared" si="114"/>
        <v>0</v>
      </c>
      <c r="Z638">
        <f t="shared" si="115"/>
        <v>0</v>
      </c>
      <c r="AA638">
        <f t="shared" si="116"/>
        <v>0</v>
      </c>
      <c r="AB638" s="5">
        <f t="shared" si="117"/>
        <v>0</v>
      </c>
      <c r="AC638" s="5">
        <f t="shared" si="109"/>
        <v>0</v>
      </c>
      <c r="AD638" s="5">
        <f t="shared" si="118"/>
        <v>0</v>
      </c>
    </row>
    <row r="639" spans="1:30" x14ac:dyDescent="0.25">
      <c r="A639" s="81"/>
      <c r="B639" s="82"/>
      <c r="C639" s="82"/>
      <c r="D639" s="81"/>
      <c r="E639" s="82"/>
      <c r="F639" s="82"/>
      <c r="G639" s="82"/>
      <c r="H639" s="82"/>
      <c r="I639" s="83"/>
      <c r="J639" s="84"/>
      <c r="K639" s="82"/>
      <c r="L639" s="83"/>
      <c r="M639" s="84"/>
      <c r="N639" s="85"/>
      <c r="O639" s="82"/>
      <c r="P639" s="82"/>
      <c r="Q639" s="82"/>
      <c r="R639" s="82"/>
      <c r="T639" s="7" t="str">
        <f t="shared" si="108"/>
        <v xml:space="preserve"> </v>
      </c>
      <c r="U639">
        <f t="shared" si="110"/>
        <v>0</v>
      </c>
      <c r="V639">
        <f t="shared" si="111"/>
        <v>0</v>
      </c>
      <c r="W639">
        <f t="shared" si="112"/>
        <v>0</v>
      </c>
      <c r="X639">
        <f t="shared" si="113"/>
        <v>0</v>
      </c>
      <c r="Y639">
        <f t="shared" si="114"/>
        <v>0</v>
      </c>
      <c r="Z639">
        <f t="shared" si="115"/>
        <v>0</v>
      </c>
      <c r="AA639">
        <f t="shared" si="116"/>
        <v>0</v>
      </c>
      <c r="AB639" s="5">
        <f t="shared" si="117"/>
        <v>0</v>
      </c>
      <c r="AC639" s="5">
        <f t="shared" si="109"/>
        <v>0</v>
      </c>
      <c r="AD639" s="5">
        <f t="shared" si="118"/>
        <v>0</v>
      </c>
    </row>
    <row r="640" spans="1:30" x14ac:dyDescent="0.25">
      <c r="A640" s="81"/>
      <c r="B640" s="82"/>
      <c r="C640" s="82"/>
      <c r="D640" s="81"/>
      <c r="E640" s="82"/>
      <c r="F640" s="82"/>
      <c r="G640" s="82"/>
      <c r="H640" s="82"/>
      <c r="I640" s="83"/>
      <c r="J640" s="84"/>
      <c r="K640" s="82"/>
      <c r="L640" s="83"/>
      <c r="M640" s="84"/>
      <c r="N640" s="85"/>
      <c r="O640" s="82"/>
      <c r="P640" s="82"/>
      <c r="Q640" s="82"/>
      <c r="R640" s="82"/>
      <c r="T640" s="7" t="str">
        <f t="shared" si="108"/>
        <v xml:space="preserve"> </v>
      </c>
      <c r="U640">
        <f t="shared" si="110"/>
        <v>0</v>
      </c>
      <c r="V640">
        <f t="shared" si="111"/>
        <v>0</v>
      </c>
      <c r="W640">
        <f t="shared" si="112"/>
        <v>0</v>
      </c>
      <c r="X640">
        <f t="shared" si="113"/>
        <v>0</v>
      </c>
      <c r="Y640">
        <f t="shared" si="114"/>
        <v>0</v>
      </c>
      <c r="Z640">
        <f t="shared" si="115"/>
        <v>0</v>
      </c>
      <c r="AA640">
        <f t="shared" si="116"/>
        <v>0</v>
      </c>
      <c r="AB640" s="5">
        <f t="shared" si="117"/>
        <v>0</v>
      </c>
      <c r="AC640" s="5">
        <f t="shared" si="109"/>
        <v>0</v>
      </c>
      <c r="AD640" s="5">
        <f t="shared" si="118"/>
        <v>0</v>
      </c>
    </row>
    <row r="641" spans="1:30" x14ac:dyDescent="0.25">
      <c r="A641" s="81"/>
      <c r="B641" s="82"/>
      <c r="C641" s="82"/>
      <c r="D641" s="81"/>
      <c r="E641" s="82"/>
      <c r="F641" s="82"/>
      <c r="G641" s="82"/>
      <c r="H641" s="82"/>
      <c r="I641" s="83"/>
      <c r="J641" s="84"/>
      <c r="K641" s="82"/>
      <c r="L641" s="83"/>
      <c r="M641" s="84"/>
      <c r="N641" s="85"/>
      <c r="O641" s="82"/>
      <c r="P641" s="82"/>
      <c r="Q641" s="82"/>
      <c r="R641" s="82"/>
      <c r="T641" s="7" t="str">
        <f t="shared" si="108"/>
        <v xml:space="preserve"> </v>
      </c>
      <c r="U641">
        <f t="shared" si="110"/>
        <v>0</v>
      </c>
      <c r="V641">
        <f t="shared" si="111"/>
        <v>0</v>
      </c>
      <c r="W641">
        <f t="shared" si="112"/>
        <v>0</v>
      </c>
      <c r="X641">
        <f t="shared" si="113"/>
        <v>0</v>
      </c>
      <c r="Y641">
        <f t="shared" si="114"/>
        <v>0</v>
      </c>
      <c r="Z641">
        <f t="shared" si="115"/>
        <v>0</v>
      </c>
      <c r="AA641">
        <f t="shared" si="116"/>
        <v>0</v>
      </c>
      <c r="AB641" s="5">
        <f t="shared" si="117"/>
        <v>0</v>
      </c>
      <c r="AC641" s="5">
        <f t="shared" si="109"/>
        <v>0</v>
      </c>
      <c r="AD641" s="5">
        <f t="shared" si="118"/>
        <v>0</v>
      </c>
    </row>
    <row r="642" spans="1:30" x14ac:dyDescent="0.25">
      <c r="A642" s="81"/>
      <c r="B642" s="82"/>
      <c r="C642" s="82"/>
      <c r="D642" s="81"/>
      <c r="E642" s="82"/>
      <c r="F642" s="82"/>
      <c r="G642" s="82"/>
      <c r="H642" s="82"/>
      <c r="I642" s="83"/>
      <c r="J642" s="84"/>
      <c r="K642" s="82"/>
      <c r="L642" s="83"/>
      <c r="M642" s="84"/>
      <c r="N642" s="85"/>
      <c r="O642" s="82"/>
      <c r="P642" s="82"/>
      <c r="Q642" s="82"/>
      <c r="R642" s="82"/>
      <c r="T642" s="7" t="str">
        <f t="shared" si="108"/>
        <v xml:space="preserve"> </v>
      </c>
      <c r="U642">
        <f t="shared" si="110"/>
        <v>0</v>
      </c>
      <c r="V642">
        <f t="shared" si="111"/>
        <v>0</v>
      </c>
      <c r="W642">
        <f t="shared" si="112"/>
        <v>0</v>
      </c>
      <c r="X642">
        <f t="shared" si="113"/>
        <v>0</v>
      </c>
      <c r="Y642">
        <f t="shared" si="114"/>
        <v>0</v>
      </c>
      <c r="Z642">
        <f t="shared" si="115"/>
        <v>0</v>
      </c>
      <c r="AA642">
        <f t="shared" si="116"/>
        <v>0</v>
      </c>
      <c r="AB642" s="5">
        <f t="shared" si="117"/>
        <v>0</v>
      </c>
      <c r="AC642" s="5">
        <f t="shared" si="109"/>
        <v>0</v>
      </c>
      <c r="AD642" s="5">
        <f t="shared" si="118"/>
        <v>0</v>
      </c>
    </row>
    <row r="643" spans="1:30" x14ac:dyDescent="0.25">
      <c r="A643" s="81"/>
      <c r="B643" s="82"/>
      <c r="C643" s="82"/>
      <c r="D643" s="81"/>
      <c r="E643" s="82"/>
      <c r="F643" s="82"/>
      <c r="G643" s="82"/>
      <c r="H643" s="82"/>
      <c r="I643" s="83"/>
      <c r="J643" s="84"/>
      <c r="K643" s="82"/>
      <c r="L643" s="83"/>
      <c r="M643" s="84"/>
      <c r="N643" s="85"/>
      <c r="O643" s="82"/>
      <c r="P643" s="82"/>
      <c r="Q643" s="82"/>
      <c r="R643" s="82"/>
      <c r="T643" s="7" t="str">
        <f t="shared" si="108"/>
        <v xml:space="preserve"> </v>
      </c>
      <c r="U643">
        <f t="shared" si="110"/>
        <v>0</v>
      </c>
      <c r="V643">
        <f t="shared" si="111"/>
        <v>0</v>
      </c>
      <c r="W643">
        <f t="shared" si="112"/>
        <v>0</v>
      </c>
      <c r="X643">
        <f t="shared" si="113"/>
        <v>0</v>
      </c>
      <c r="Y643">
        <f t="shared" si="114"/>
        <v>0</v>
      </c>
      <c r="Z643">
        <f t="shared" si="115"/>
        <v>0</v>
      </c>
      <c r="AA643">
        <f t="shared" si="116"/>
        <v>0</v>
      </c>
      <c r="AB643" s="5">
        <f t="shared" si="117"/>
        <v>0</v>
      </c>
      <c r="AC643" s="5">
        <f t="shared" si="109"/>
        <v>0</v>
      </c>
      <c r="AD643" s="5">
        <f t="shared" si="118"/>
        <v>0</v>
      </c>
    </row>
    <row r="644" spans="1:30" x14ac:dyDescent="0.25">
      <c r="A644" s="81"/>
      <c r="B644" s="82"/>
      <c r="C644" s="82"/>
      <c r="D644" s="81"/>
      <c r="E644" s="82"/>
      <c r="F644" s="82"/>
      <c r="G644" s="82"/>
      <c r="H644" s="82"/>
      <c r="I644" s="83"/>
      <c r="J644" s="84"/>
      <c r="K644" s="82"/>
      <c r="L644" s="83"/>
      <c r="M644" s="84"/>
      <c r="N644" s="85"/>
      <c r="O644" s="82"/>
      <c r="P644" s="82"/>
      <c r="Q644" s="82"/>
      <c r="R644" s="82"/>
      <c r="T644" s="7" t="str">
        <f t="shared" ref="T644:T707" si="119">IF(L644=0," ",MONTH(L644))</f>
        <v xml:space="preserve"> </v>
      </c>
      <c r="U644">
        <f t="shared" si="110"/>
        <v>0</v>
      </c>
      <c r="V644">
        <f t="shared" si="111"/>
        <v>0</v>
      </c>
      <c r="W644">
        <f t="shared" si="112"/>
        <v>0</v>
      </c>
      <c r="X644">
        <f t="shared" si="113"/>
        <v>0</v>
      </c>
      <c r="Y644">
        <f t="shared" si="114"/>
        <v>0</v>
      </c>
      <c r="Z644">
        <f t="shared" si="115"/>
        <v>0</v>
      </c>
      <c r="AA644">
        <f t="shared" si="116"/>
        <v>0</v>
      </c>
      <c r="AB644" s="5">
        <f t="shared" si="117"/>
        <v>0</v>
      </c>
      <c r="AC644" s="5">
        <f t="shared" ref="AC644:AC707" si="120">A644</f>
        <v>0</v>
      </c>
      <c r="AD644" s="5">
        <f t="shared" si="118"/>
        <v>0</v>
      </c>
    </row>
    <row r="645" spans="1:30" x14ac:dyDescent="0.25">
      <c r="A645" s="81"/>
      <c r="B645" s="82"/>
      <c r="C645" s="82"/>
      <c r="D645" s="81"/>
      <c r="E645" s="82"/>
      <c r="F645" s="82"/>
      <c r="G645" s="82"/>
      <c r="H645" s="82"/>
      <c r="I645" s="83"/>
      <c r="J645" s="84"/>
      <c r="K645" s="82"/>
      <c r="L645" s="83"/>
      <c r="M645" s="84"/>
      <c r="N645" s="85"/>
      <c r="O645" s="82"/>
      <c r="P645" s="82"/>
      <c r="Q645" s="82"/>
      <c r="R645" s="82"/>
      <c r="T645" s="7" t="str">
        <f t="shared" si="119"/>
        <v xml:space="preserve"> </v>
      </c>
      <c r="U645">
        <f t="shared" si="110"/>
        <v>0</v>
      </c>
      <c r="V645">
        <f t="shared" si="111"/>
        <v>0</v>
      </c>
      <c r="W645">
        <f t="shared" si="112"/>
        <v>0</v>
      </c>
      <c r="X645">
        <f t="shared" si="113"/>
        <v>0</v>
      </c>
      <c r="Y645">
        <f t="shared" si="114"/>
        <v>0</v>
      </c>
      <c r="Z645">
        <f t="shared" si="115"/>
        <v>0</v>
      </c>
      <c r="AA645">
        <f t="shared" si="116"/>
        <v>0</v>
      </c>
      <c r="AB645" s="5">
        <f t="shared" si="117"/>
        <v>0</v>
      </c>
      <c r="AC645" s="5">
        <f t="shared" si="120"/>
        <v>0</v>
      </c>
      <c r="AD645" s="5">
        <f t="shared" si="118"/>
        <v>0</v>
      </c>
    </row>
    <row r="646" spans="1:30" x14ac:dyDescent="0.25">
      <c r="A646" s="81"/>
      <c r="B646" s="82"/>
      <c r="C646" s="82"/>
      <c r="D646" s="81"/>
      <c r="E646" s="82"/>
      <c r="F646" s="82"/>
      <c r="G646" s="82"/>
      <c r="H646" s="82"/>
      <c r="I646" s="83"/>
      <c r="J646" s="84"/>
      <c r="K646" s="82"/>
      <c r="L646" s="83"/>
      <c r="M646" s="84"/>
      <c r="N646" s="85"/>
      <c r="O646" s="82"/>
      <c r="P646" s="82"/>
      <c r="Q646" s="82"/>
      <c r="R646" s="82"/>
      <c r="T646" s="7" t="str">
        <f t="shared" si="119"/>
        <v xml:space="preserve"> </v>
      </c>
      <c r="U646">
        <f t="shared" si="110"/>
        <v>0</v>
      </c>
      <c r="V646">
        <f t="shared" si="111"/>
        <v>0</v>
      </c>
      <c r="W646">
        <f t="shared" si="112"/>
        <v>0</v>
      </c>
      <c r="X646">
        <f t="shared" si="113"/>
        <v>0</v>
      </c>
      <c r="Y646">
        <f t="shared" si="114"/>
        <v>0</v>
      </c>
      <c r="Z646">
        <f t="shared" si="115"/>
        <v>0</v>
      </c>
      <c r="AA646">
        <f t="shared" si="116"/>
        <v>0</v>
      </c>
      <c r="AB646" s="5">
        <f t="shared" si="117"/>
        <v>0</v>
      </c>
      <c r="AC646" s="5">
        <f t="shared" si="120"/>
        <v>0</v>
      </c>
      <c r="AD646" s="5">
        <f t="shared" si="118"/>
        <v>0</v>
      </c>
    </row>
    <row r="647" spans="1:30" x14ac:dyDescent="0.25">
      <c r="A647" s="81"/>
      <c r="B647" s="82"/>
      <c r="C647" s="82"/>
      <c r="D647" s="81"/>
      <c r="E647" s="82"/>
      <c r="F647" s="82"/>
      <c r="G647" s="82"/>
      <c r="H647" s="82"/>
      <c r="I647" s="83"/>
      <c r="J647" s="84"/>
      <c r="K647" s="82"/>
      <c r="L647" s="83"/>
      <c r="M647" s="84"/>
      <c r="N647" s="85"/>
      <c r="O647" s="82"/>
      <c r="P647" s="82"/>
      <c r="Q647" s="82"/>
      <c r="R647" s="82"/>
      <c r="T647" s="7" t="str">
        <f t="shared" si="119"/>
        <v xml:space="preserve"> </v>
      </c>
      <c r="U647">
        <f t="shared" si="110"/>
        <v>0</v>
      </c>
      <c r="V647">
        <f t="shared" si="111"/>
        <v>0</v>
      </c>
      <c r="W647">
        <f t="shared" si="112"/>
        <v>0</v>
      </c>
      <c r="X647">
        <f t="shared" si="113"/>
        <v>0</v>
      </c>
      <c r="Y647">
        <f t="shared" si="114"/>
        <v>0</v>
      </c>
      <c r="Z647">
        <f t="shared" si="115"/>
        <v>0</v>
      </c>
      <c r="AA647">
        <f t="shared" si="116"/>
        <v>0</v>
      </c>
      <c r="AB647" s="5">
        <f t="shared" si="117"/>
        <v>0</v>
      </c>
      <c r="AC647" s="5">
        <f t="shared" si="120"/>
        <v>0</v>
      </c>
      <c r="AD647" s="5">
        <f t="shared" si="118"/>
        <v>0</v>
      </c>
    </row>
    <row r="648" spans="1:30" x14ac:dyDescent="0.25">
      <c r="A648" s="81"/>
      <c r="B648" s="82"/>
      <c r="C648" s="82"/>
      <c r="D648" s="81"/>
      <c r="E648" s="82"/>
      <c r="F648" s="82"/>
      <c r="G648" s="82"/>
      <c r="H648" s="82"/>
      <c r="I648" s="83"/>
      <c r="J648" s="84"/>
      <c r="K648" s="82"/>
      <c r="L648" s="83"/>
      <c r="M648" s="84"/>
      <c r="N648" s="85"/>
      <c r="O648" s="82"/>
      <c r="P648" s="82"/>
      <c r="Q648" s="82"/>
      <c r="R648" s="82"/>
      <c r="T648" s="7" t="str">
        <f t="shared" si="119"/>
        <v xml:space="preserve"> </v>
      </c>
      <c r="U648">
        <f t="shared" si="110"/>
        <v>0</v>
      </c>
      <c r="V648">
        <f t="shared" si="111"/>
        <v>0</v>
      </c>
      <c r="W648">
        <f t="shared" si="112"/>
        <v>0</v>
      </c>
      <c r="X648">
        <f t="shared" si="113"/>
        <v>0</v>
      </c>
      <c r="Y648">
        <f t="shared" si="114"/>
        <v>0</v>
      </c>
      <c r="Z648">
        <f t="shared" si="115"/>
        <v>0</v>
      </c>
      <c r="AA648">
        <f t="shared" si="116"/>
        <v>0</v>
      </c>
      <c r="AB648" s="5">
        <f t="shared" si="117"/>
        <v>0</v>
      </c>
      <c r="AC648" s="5">
        <f t="shared" si="120"/>
        <v>0</v>
      </c>
      <c r="AD648" s="5">
        <f t="shared" si="118"/>
        <v>0</v>
      </c>
    </row>
    <row r="649" spans="1:30" x14ac:dyDescent="0.25">
      <c r="A649" s="81"/>
      <c r="B649" s="82"/>
      <c r="C649" s="82"/>
      <c r="D649" s="81"/>
      <c r="E649" s="82"/>
      <c r="F649" s="82"/>
      <c r="G649" s="82"/>
      <c r="H649" s="82"/>
      <c r="I649" s="83"/>
      <c r="J649" s="84"/>
      <c r="K649" s="82"/>
      <c r="L649" s="83"/>
      <c r="M649" s="84"/>
      <c r="N649" s="85"/>
      <c r="O649" s="82"/>
      <c r="P649" s="82"/>
      <c r="Q649" s="82"/>
      <c r="R649" s="82"/>
      <c r="T649" s="7" t="str">
        <f t="shared" si="119"/>
        <v xml:space="preserve"> </v>
      </c>
      <c r="U649">
        <f t="shared" si="110"/>
        <v>0</v>
      </c>
      <c r="V649">
        <f t="shared" si="111"/>
        <v>0</v>
      </c>
      <c r="W649">
        <f t="shared" si="112"/>
        <v>0</v>
      </c>
      <c r="X649">
        <f t="shared" si="113"/>
        <v>0</v>
      </c>
      <c r="Y649">
        <f t="shared" si="114"/>
        <v>0</v>
      </c>
      <c r="Z649">
        <f t="shared" si="115"/>
        <v>0</v>
      </c>
      <c r="AA649">
        <f t="shared" si="116"/>
        <v>0</v>
      </c>
      <c r="AB649" s="5">
        <f t="shared" si="117"/>
        <v>0</v>
      </c>
      <c r="AC649" s="5">
        <f t="shared" si="120"/>
        <v>0</v>
      </c>
      <c r="AD649" s="5">
        <f t="shared" si="118"/>
        <v>0</v>
      </c>
    </row>
    <row r="650" spans="1:30" x14ac:dyDescent="0.25">
      <c r="A650" s="81"/>
      <c r="B650" s="82"/>
      <c r="C650" s="82"/>
      <c r="D650" s="81"/>
      <c r="E650" s="82"/>
      <c r="F650" s="82"/>
      <c r="G650" s="82"/>
      <c r="H650" s="82"/>
      <c r="I650" s="83"/>
      <c r="J650" s="84"/>
      <c r="K650" s="82"/>
      <c r="L650" s="83"/>
      <c r="M650" s="84"/>
      <c r="N650" s="85"/>
      <c r="O650" s="82"/>
      <c r="P650" s="82"/>
      <c r="Q650" s="82"/>
      <c r="R650" s="82"/>
      <c r="T650" s="7" t="str">
        <f t="shared" si="119"/>
        <v xml:space="preserve"> </v>
      </c>
      <c r="U650">
        <f t="shared" ref="U650:U713" si="121">COUNT(B650)</f>
        <v>0</v>
      </c>
      <c r="V650">
        <f t="shared" ref="V650:V713" si="122">IF(E650=TRUE,1,0)</f>
        <v>0</v>
      </c>
      <c r="W650">
        <f t="shared" ref="W650:W713" si="123">U650-V650</f>
        <v>0</v>
      </c>
      <c r="X650">
        <f t="shared" ref="X650:X713" si="124">U650-Y650</f>
        <v>0</v>
      </c>
      <c r="Y650">
        <f t="shared" ref="Y650:Y713" si="125">IF(F650=TRUE,1,0)</f>
        <v>0</v>
      </c>
      <c r="Z650">
        <f t="shared" ref="Z650:Z713" si="126">U650-AA650</f>
        <v>0</v>
      </c>
      <c r="AA650">
        <f t="shared" ref="AA650:AA713" si="127">IF(O650&lt;0,1,0)</f>
        <v>0</v>
      </c>
      <c r="AB650" s="5">
        <f t="shared" ref="AB650:AB713" si="128">IF(Z650=1,O650,0)</f>
        <v>0</v>
      </c>
      <c r="AC650" s="5">
        <f t="shared" si="120"/>
        <v>0</v>
      </c>
      <c r="AD650" s="5">
        <f t="shared" ref="AD650:AD713" si="129">IF(AA650=1,O650,0)</f>
        <v>0</v>
      </c>
    </row>
    <row r="651" spans="1:30" x14ac:dyDescent="0.25">
      <c r="A651" s="81"/>
      <c r="B651" s="82"/>
      <c r="C651" s="82"/>
      <c r="D651" s="81"/>
      <c r="E651" s="82"/>
      <c r="F651" s="82"/>
      <c r="G651" s="82"/>
      <c r="H651" s="82"/>
      <c r="I651" s="83"/>
      <c r="J651" s="84"/>
      <c r="K651" s="82"/>
      <c r="L651" s="83"/>
      <c r="M651" s="84"/>
      <c r="N651" s="85"/>
      <c r="O651" s="82"/>
      <c r="P651" s="82"/>
      <c r="Q651" s="82"/>
      <c r="R651" s="82"/>
      <c r="T651" s="7" t="str">
        <f t="shared" si="119"/>
        <v xml:space="preserve"> </v>
      </c>
      <c r="U651">
        <f t="shared" si="121"/>
        <v>0</v>
      </c>
      <c r="V651">
        <f t="shared" si="122"/>
        <v>0</v>
      </c>
      <c r="W651">
        <f t="shared" si="123"/>
        <v>0</v>
      </c>
      <c r="X651">
        <f t="shared" si="124"/>
        <v>0</v>
      </c>
      <c r="Y651">
        <f t="shared" si="125"/>
        <v>0</v>
      </c>
      <c r="Z651">
        <f t="shared" si="126"/>
        <v>0</v>
      </c>
      <c r="AA651">
        <f t="shared" si="127"/>
        <v>0</v>
      </c>
      <c r="AB651" s="5">
        <f t="shared" si="128"/>
        <v>0</v>
      </c>
      <c r="AC651" s="5">
        <f t="shared" si="120"/>
        <v>0</v>
      </c>
      <c r="AD651" s="5">
        <f t="shared" si="129"/>
        <v>0</v>
      </c>
    </row>
    <row r="652" spans="1:30" x14ac:dyDescent="0.25">
      <c r="A652" s="81"/>
      <c r="B652" s="82"/>
      <c r="C652" s="82"/>
      <c r="D652" s="81"/>
      <c r="E652" s="82"/>
      <c r="F652" s="82"/>
      <c r="G652" s="82"/>
      <c r="H652" s="82"/>
      <c r="I652" s="83"/>
      <c r="J652" s="84"/>
      <c r="K652" s="82"/>
      <c r="L652" s="83"/>
      <c r="M652" s="84"/>
      <c r="N652" s="85"/>
      <c r="O652" s="82"/>
      <c r="P652" s="82"/>
      <c r="Q652" s="82"/>
      <c r="R652" s="82"/>
      <c r="T652" s="7" t="str">
        <f t="shared" si="119"/>
        <v xml:space="preserve"> </v>
      </c>
      <c r="U652">
        <f t="shared" si="121"/>
        <v>0</v>
      </c>
      <c r="V652">
        <f t="shared" si="122"/>
        <v>0</v>
      </c>
      <c r="W652">
        <f t="shared" si="123"/>
        <v>0</v>
      </c>
      <c r="X652">
        <f t="shared" si="124"/>
        <v>0</v>
      </c>
      <c r="Y652">
        <f t="shared" si="125"/>
        <v>0</v>
      </c>
      <c r="Z652">
        <f t="shared" si="126"/>
        <v>0</v>
      </c>
      <c r="AA652">
        <f t="shared" si="127"/>
        <v>0</v>
      </c>
      <c r="AB652" s="5">
        <f t="shared" si="128"/>
        <v>0</v>
      </c>
      <c r="AC652" s="5">
        <f t="shared" si="120"/>
        <v>0</v>
      </c>
      <c r="AD652" s="5">
        <f t="shared" si="129"/>
        <v>0</v>
      </c>
    </row>
    <row r="653" spans="1:30" x14ac:dyDescent="0.25">
      <c r="A653" s="81"/>
      <c r="B653" s="82"/>
      <c r="C653" s="82"/>
      <c r="D653" s="81"/>
      <c r="E653" s="82"/>
      <c r="F653" s="82"/>
      <c r="G653" s="82"/>
      <c r="H653" s="82"/>
      <c r="I653" s="83"/>
      <c r="J653" s="84"/>
      <c r="K653" s="82"/>
      <c r="L653" s="83"/>
      <c r="M653" s="84"/>
      <c r="N653" s="85"/>
      <c r="O653" s="82"/>
      <c r="P653" s="82"/>
      <c r="Q653" s="82"/>
      <c r="R653" s="82"/>
      <c r="T653" s="7" t="str">
        <f t="shared" si="119"/>
        <v xml:space="preserve"> </v>
      </c>
      <c r="U653">
        <f t="shared" si="121"/>
        <v>0</v>
      </c>
      <c r="V653">
        <f t="shared" si="122"/>
        <v>0</v>
      </c>
      <c r="W653">
        <f t="shared" si="123"/>
        <v>0</v>
      </c>
      <c r="X653">
        <f t="shared" si="124"/>
        <v>0</v>
      </c>
      <c r="Y653">
        <f t="shared" si="125"/>
        <v>0</v>
      </c>
      <c r="Z653">
        <f t="shared" si="126"/>
        <v>0</v>
      </c>
      <c r="AA653">
        <f t="shared" si="127"/>
        <v>0</v>
      </c>
      <c r="AB653" s="5">
        <f t="shared" si="128"/>
        <v>0</v>
      </c>
      <c r="AC653" s="5">
        <f t="shared" si="120"/>
        <v>0</v>
      </c>
      <c r="AD653" s="5">
        <f t="shared" si="129"/>
        <v>0</v>
      </c>
    </row>
    <row r="654" spans="1:30" x14ac:dyDescent="0.25">
      <c r="A654" s="81"/>
      <c r="B654" s="82"/>
      <c r="C654" s="82"/>
      <c r="D654" s="81"/>
      <c r="E654" s="82"/>
      <c r="F654" s="82"/>
      <c r="G654" s="82"/>
      <c r="H654" s="82"/>
      <c r="I654" s="83"/>
      <c r="J654" s="84"/>
      <c r="K654" s="82"/>
      <c r="L654" s="83"/>
      <c r="M654" s="84"/>
      <c r="N654" s="85"/>
      <c r="O654" s="82"/>
      <c r="P654" s="82"/>
      <c r="Q654" s="82"/>
      <c r="R654" s="82"/>
      <c r="T654" s="7" t="str">
        <f t="shared" si="119"/>
        <v xml:space="preserve"> </v>
      </c>
      <c r="U654">
        <f t="shared" si="121"/>
        <v>0</v>
      </c>
      <c r="V654">
        <f t="shared" si="122"/>
        <v>0</v>
      </c>
      <c r="W654">
        <f t="shared" si="123"/>
        <v>0</v>
      </c>
      <c r="X654">
        <f t="shared" si="124"/>
        <v>0</v>
      </c>
      <c r="Y654">
        <f t="shared" si="125"/>
        <v>0</v>
      </c>
      <c r="Z654">
        <f t="shared" si="126"/>
        <v>0</v>
      </c>
      <c r="AA654">
        <f t="shared" si="127"/>
        <v>0</v>
      </c>
      <c r="AB654" s="5">
        <f t="shared" si="128"/>
        <v>0</v>
      </c>
      <c r="AC654" s="5">
        <f t="shared" si="120"/>
        <v>0</v>
      </c>
      <c r="AD654" s="5">
        <f t="shared" si="129"/>
        <v>0</v>
      </c>
    </row>
    <row r="655" spans="1:30" x14ac:dyDescent="0.25">
      <c r="A655" s="81"/>
      <c r="B655" s="82"/>
      <c r="C655" s="82"/>
      <c r="D655" s="81"/>
      <c r="E655" s="82"/>
      <c r="F655" s="82"/>
      <c r="G655" s="82"/>
      <c r="H655" s="82"/>
      <c r="I655" s="83"/>
      <c r="J655" s="84"/>
      <c r="K655" s="82"/>
      <c r="L655" s="83"/>
      <c r="M655" s="84"/>
      <c r="N655" s="85"/>
      <c r="O655" s="82"/>
      <c r="P655" s="82"/>
      <c r="Q655" s="82"/>
      <c r="R655" s="82"/>
      <c r="T655" s="7" t="str">
        <f t="shared" si="119"/>
        <v xml:space="preserve"> </v>
      </c>
      <c r="U655">
        <f t="shared" si="121"/>
        <v>0</v>
      </c>
      <c r="V655">
        <f t="shared" si="122"/>
        <v>0</v>
      </c>
      <c r="W655">
        <f t="shared" si="123"/>
        <v>0</v>
      </c>
      <c r="X655">
        <f t="shared" si="124"/>
        <v>0</v>
      </c>
      <c r="Y655">
        <f t="shared" si="125"/>
        <v>0</v>
      </c>
      <c r="Z655">
        <f t="shared" si="126"/>
        <v>0</v>
      </c>
      <c r="AA655">
        <f t="shared" si="127"/>
        <v>0</v>
      </c>
      <c r="AB655" s="5">
        <f t="shared" si="128"/>
        <v>0</v>
      </c>
      <c r="AC655" s="5">
        <f t="shared" si="120"/>
        <v>0</v>
      </c>
      <c r="AD655" s="5">
        <f t="shared" si="129"/>
        <v>0</v>
      </c>
    </row>
    <row r="656" spans="1:30" x14ac:dyDescent="0.25">
      <c r="A656" s="81"/>
      <c r="B656" s="82"/>
      <c r="C656" s="82"/>
      <c r="D656" s="81"/>
      <c r="E656" s="82"/>
      <c r="F656" s="82"/>
      <c r="G656" s="82"/>
      <c r="H656" s="82"/>
      <c r="I656" s="83"/>
      <c r="J656" s="84"/>
      <c r="K656" s="82"/>
      <c r="L656" s="83"/>
      <c r="M656" s="84"/>
      <c r="N656" s="85"/>
      <c r="O656" s="82"/>
      <c r="P656" s="82"/>
      <c r="Q656" s="82"/>
      <c r="R656" s="82"/>
      <c r="T656" s="7" t="str">
        <f t="shared" si="119"/>
        <v xml:space="preserve"> </v>
      </c>
      <c r="U656">
        <f t="shared" si="121"/>
        <v>0</v>
      </c>
      <c r="V656">
        <f t="shared" si="122"/>
        <v>0</v>
      </c>
      <c r="W656">
        <f t="shared" si="123"/>
        <v>0</v>
      </c>
      <c r="X656">
        <f t="shared" si="124"/>
        <v>0</v>
      </c>
      <c r="Y656">
        <f t="shared" si="125"/>
        <v>0</v>
      </c>
      <c r="Z656">
        <f t="shared" si="126"/>
        <v>0</v>
      </c>
      <c r="AA656">
        <f t="shared" si="127"/>
        <v>0</v>
      </c>
      <c r="AB656" s="5">
        <f t="shared" si="128"/>
        <v>0</v>
      </c>
      <c r="AC656" s="5">
        <f t="shared" si="120"/>
        <v>0</v>
      </c>
      <c r="AD656" s="5">
        <f t="shared" si="129"/>
        <v>0</v>
      </c>
    </row>
    <row r="657" spans="1:30" x14ac:dyDescent="0.25">
      <c r="A657" s="81"/>
      <c r="B657" s="82"/>
      <c r="C657" s="82"/>
      <c r="D657" s="81"/>
      <c r="E657" s="82"/>
      <c r="F657" s="82"/>
      <c r="G657" s="82"/>
      <c r="H657" s="82"/>
      <c r="I657" s="83"/>
      <c r="J657" s="84"/>
      <c r="K657" s="82"/>
      <c r="L657" s="83"/>
      <c r="M657" s="84"/>
      <c r="N657" s="85"/>
      <c r="O657" s="82"/>
      <c r="P657" s="82"/>
      <c r="Q657" s="82"/>
      <c r="R657" s="82"/>
      <c r="T657" s="7" t="str">
        <f t="shared" si="119"/>
        <v xml:space="preserve"> </v>
      </c>
      <c r="U657">
        <f t="shared" si="121"/>
        <v>0</v>
      </c>
      <c r="V657">
        <f t="shared" si="122"/>
        <v>0</v>
      </c>
      <c r="W657">
        <f t="shared" si="123"/>
        <v>0</v>
      </c>
      <c r="X657">
        <f t="shared" si="124"/>
        <v>0</v>
      </c>
      <c r="Y657">
        <f t="shared" si="125"/>
        <v>0</v>
      </c>
      <c r="Z657">
        <f t="shared" si="126"/>
        <v>0</v>
      </c>
      <c r="AA657">
        <f t="shared" si="127"/>
        <v>0</v>
      </c>
      <c r="AB657" s="5">
        <f t="shared" si="128"/>
        <v>0</v>
      </c>
      <c r="AC657" s="5">
        <f t="shared" si="120"/>
        <v>0</v>
      </c>
      <c r="AD657" s="5">
        <f t="shared" si="129"/>
        <v>0</v>
      </c>
    </row>
    <row r="658" spans="1:30" x14ac:dyDescent="0.25">
      <c r="A658" s="81"/>
      <c r="B658" s="82"/>
      <c r="C658" s="82"/>
      <c r="D658" s="81"/>
      <c r="E658" s="82"/>
      <c r="F658" s="82"/>
      <c r="G658" s="82"/>
      <c r="H658" s="82"/>
      <c r="I658" s="83"/>
      <c r="J658" s="84"/>
      <c r="K658" s="82"/>
      <c r="L658" s="83"/>
      <c r="M658" s="84"/>
      <c r="N658" s="85"/>
      <c r="O658" s="82"/>
      <c r="P658" s="82"/>
      <c r="Q658" s="82"/>
      <c r="R658" s="82"/>
      <c r="T658" s="7" t="str">
        <f t="shared" si="119"/>
        <v xml:space="preserve"> </v>
      </c>
      <c r="U658">
        <f t="shared" si="121"/>
        <v>0</v>
      </c>
      <c r="V658">
        <f t="shared" si="122"/>
        <v>0</v>
      </c>
      <c r="W658">
        <f t="shared" si="123"/>
        <v>0</v>
      </c>
      <c r="X658">
        <f t="shared" si="124"/>
        <v>0</v>
      </c>
      <c r="Y658">
        <f t="shared" si="125"/>
        <v>0</v>
      </c>
      <c r="Z658">
        <f t="shared" si="126"/>
        <v>0</v>
      </c>
      <c r="AA658">
        <f t="shared" si="127"/>
        <v>0</v>
      </c>
      <c r="AB658" s="5">
        <f t="shared" si="128"/>
        <v>0</v>
      </c>
      <c r="AC658" s="5">
        <f t="shared" si="120"/>
        <v>0</v>
      </c>
      <c r="AD658" s="5">
        <f t="shared" si="129"/>
        <v>0</v>
      </c>
    </row>
    <row r="659" spans="1:30" x14ac:dyDescent="0.25">
      <c r="A659" s="81"/>
      <c r="B659" s="82"/>
      <c r="C659" s="82"/>
      <c r="D659" s="81"/>
      <c r="E659" s="82"/>
      <c r="F659" s="82"/>
      <c r="G659" s="82"/>
      <c r="H659" s="82"/>
      <c r="I659" s="83"/>
      <c r="J659" s="84"/>
      <c r="K659" s="82"/>
      <c r="L659" s="83"/>
      <c r="M659" s="84"/>
      <c r="N659" s="85"/>
      <c r="O659" s="82"/>
      <c r="P659" s="82"/>
      <c r="Q659" s="82"/>
      <c r="R659" s="82"/>
      <c r="T659" s="7" t="str">
        <f t="shared" si="119"/>
        <v xml:space="preserve"> </v>
      </c>
      <c r="U659">
        <f t="shared" si="121"/>
        <v>0</v>
      </c>
      <c r="V659">
        <f t="shared" si="122"/>
        <v>0</v>
      </c>
      <c r="W659">
        <f t="shared" si="123"/>
        <v>0</v>
      </c>
      <c r="X659">
        <f t="shared" si="124"/>
        <v>0</v>
      </c>
      <c r="Y659">
        <f t="shared" si="125"/>
        <v>0</v>
      </c>
      <c r="Z659">
        <f t="shared" si="126"/>
        <v>0</v>
      </c>
      <c r="AA659">
        <f t="shared" si="127"/>
        <v>0</v>
      </c>
      <c r="AB659" s="5">
        <f t="shared" si="128"/>
        <v>0</v>
      </c>
      <c r="AC659" s="5">
        <f t="shared" si="120"/>
        <v>0</v>
      </c>
      <c r="AD659" s="5">
        <f t="shared" si="129"/>
        <v>0</v>
      </c>
    </row>
    <row r="660" spans="1:30" x14ac:dyDescent="0.25">
      <c r="A660" s="81"/>
      <c r="B660" s="82"/>
      <c r="C660" s="82"/>
      <c r="D660" s="81"/>
      <c r="E660" s="82"/>
      <c r="F660" s="82"/>
      <c r="G660" s="82"/>
      <c r="H660" s="82"/>
      <c r="I660" s="83"/>
      <c r="J660" s="84"/>
      <c r="K660" s="82"/>
      <c r="L660" s="83"/>
      <c r="M660" s="84"/>
      <c r="N660" s="85"/>
      <c r="O660" s="82"/>
      <c r="P660" s="82"/>
      <c r="Q660" s="82"/>
      <c r="R660" s="82"/>
      <c r="T660" s="7" t="str">
        <f t="shared" si="119"/>
        <v xml:space="preserve"> </v>
      </c>
      <c r="U660">
        <f t="shared" si="121"/>
        <v>0</v>
      </c>
      <c r="V660">
        <f t="shared" si="122"/>
        <v>0</v>
      </c>
      <c r="W660">
        <f t="shared" si="123"/>
        <v>0</v>
      </c>
      <c r="X660">
        <f t="shared" si="124"/>
        <v>0</v>
      </c>
      <c r="Y660">
        <f t="shared" si="125"/>
        <v>0</v>
      </c>
      <c r="Z660">
        <f t="shared" si="126"/>
        <v>0</v>
      </c>
      <c r="AA660">
        <f t="shared" si="127"/>
        <v>0</v>
      </c>
      <c r="AB660" s="5">
        <f t="shared" si="128"/>
        <v>0</v>
      </c>
      <c r="AC660" s="5">
        <f t="shared" si="120"/>
        <v>0</v>
      </c>
      <c r="AD660" s="5">
        <f t="shared" si="129"/>
        <v>0</v>
      </c>
    </row>
    <row r="661" spans="1:30" x14ac:dyDescent="0.25">
      <c r="A661" s="81"/>
      <c r="B661" s="82"/>
      <c r="C661" s="82"/>
      <c r="D661" s="81"/>
      <c r="E661" s="82"/>
      <c r="F661" s="82"/>
      <c r="G661" s="82"/>
      <c r="H661" s="82"/>
      <c r="I661" s="83"/>
      <c r="J661" s="84"/>
      <c r="K661" s="82"/>
      <c r="L661" s="83"/>
      <c r="M661" s="84"/>
      <c r="N661" s="85"/>
      <c r="O661" s="82"/>
      <c r="P661" s="82"/>
      <c r="Q661" s="82"/>
      <c r="R661" s="82"/>
      <c r="T661" s="7" t="str">
        <f t="shared" si="119"/>
        <v xml:space="preserve"> </v>
      </c>
      <c r="U661">
        <f t="shared" si="121"/>
        <v>0</v>
      </c>
      <c r="V661">
        <f t="shared" si="122"/>
        <v>0</v>
      </c>
      <c r="W661">
        <f t="shared" si="123"/>
        <v>0</v>
      </c>
      <c r="X661">
        <f t="shared" si="124"/>
        <v>0</v>
      </c>
      <c r="Y661">
        <f t="shared" si="125"/>
        <v>0</v>
      </c>
      <c r="Z661">
        <f t="shared" si="126"/>
        <v>0</v>
      </c>
      <c r="AA661">
        <f t="shared" si="127"/>
        <v>0</v>
      </c>
      <c r="AB661" s="5">
        <f t="shared" si="128"/>
        <v>0</v>
      </c>
      <c r="AC661" s="5">
        <f t="shared" si="120"/>
        <v>0</v>
      </c>
      <c r="AD661" s="5">
        <f t="shared" si="129"/>
        <v>0</v>
      </c>
    </row>
    <row r="662" spans="1:30" x14ac:dyDescent="0.25">
      <c r="A662" s="81"/>
      <c r="B662" s="82"/>
      <c r="C662" s="82"/>
      <c r="D662" s="81"/>
      <c r="E662" s="82"/>
      <c r="F662" s="82"/>
      <c r="G662" s="82"/>
      <c r="H662" s="82"/>
      <c r="I662" s="83"/>
      <c r="J662" s="84"/>
      <c r="K662" s="82"/>
      <c r="L662" s="83"/>
      <c r="M662" s="84"/>
      <c r="N662" s="85"/>
      <c r="O662" s="82"/>
      <c r="P662" s="82"/>
      <c r="Q662" s="82"/>
      <c r="R662" s="82"/>
      <c r="T662" s="7" t="str">
        <f t="shared" si="119"/>
        <v xml:space="preserve"> </v>
      </c>
      <c r="U662">
        <f t="shared" si="121"/>
        <v>0</v>
      </c>
      <c r="V662">
        <f t="shared" si="122"/>
        <v>0</v>
      </c>
      <c r="W662">
        <f t="shared" si="123"/>
        <v>0</v>
      </c>
      <c r="X662">
        <f t="shared" si="124"/>
        <v>0</v>
      </c>
      <c r="Y662">
        <f t="shared" si="125"/>
        <v>0</v>
      </c>
      <c r="Z662">
        <f t="shared" si="126"/>
        <v>0</v>
      </c>
      <c r="AA662">
        <f t="shared" si="127"/>
        <v>0</v>
      </c>
      <c r="AB662" s="5">
        <f t="shared" si="128"/>
        <v>0</v>
      </c>
      <c r="AC662" s="5">
        <f t="shared" si="120"/>
        <v>0</v>
      </c>
      <c r="AD662" s="5">
        <f t="shared" si="129"/>
        <v>0</v>
      </c>
    </row>
    <row r="663" spans="1:30" x14ac:dyDescent="0.25">
      <c r="A663" s="81"/>
      <c r="B663" s="82"/>
      <c r="C663" s="82"/>
      <c r="D663" s="81"/>
      <c r="E663" s="82"/>
      <c r="F663" s="82"/>
      <c r="G663" s="82"/>
      <c r="H663" s="82"/>
      <c r="I663" s="83"/>
      <c r="J663" s="84"/>
      <c r="K663" s="82"/>
      <c r="L663" s="83"/>
      <c r="M663" s="84"/>
      <c r="N663" s="85"/>
      <c r="O663" s="82"/>
      <c r="P663" s="82"/>
      <c r="Q663" s="82"/>
      <c r="R663" s="82"/>
      <c r="T663" s="7" t="str">
        <f t="shared" si="119"/>
        <v xml:space="preserve"> </v>
      </c>
      <c r="U663">
        <f t="shared" si="121"/>
        <v>0</v>
      </c>
      <c r="V663">
        <f t="shared" si="122"/>
        <v>0</v>
      </c>
      <c r="W663">
        <f t="shared" si="123"/>
        <v>0</v>
      </c>
      <c r="X663">
        <f t="shared" si="124"/>
        <v>0</v>
      </c>
      <c r="Y663">
        <f t="shared" si="125"/>
        <v>0</v>
      </c>
      <c r="Z663">
        <f t="shared" si="126"/>
        <v>0</v>
      </c>
      <c r="AA663">
        <f t="shared" si="127"/>
        <v>0</v>
      </c>
      <c r="AB663" s="5">
        <f t="shared" si="128"/>
        <v>0</v>
      </c>
      <c r="AC663" s="5">
        <f t="shared" si="120"/>
        <v>0</v>
      </c>
      <c r="AD663" s="5">
        <f t="shared" si="129"/>
        <v>0</v>
      </c>
    </row>
    <row r="664" spans="1:30" x14ac:dyDescent="0.25">
      <c r="A664" s="81"/>
      <c r="B664" s="82"/>
      <c r="C664" s="82"/>
      <c r="D664" s="81"/>
      <c r="E664" s="82"/>
      <c r="F664" s="82"/>
      <c r="G664" s="82"/>
      <c r="H664" s="82"/>
      <c r="I664" s="83"/>
      <c r="J664" s="84"/>
      <c r="K664" s="82"/>
      <c r="L664" s="83"/>
      <c r="M664" s="84"/>
      <c r="N664" s="85"/>
      <c r="O664" s="82"/>
      <c r="P664" s="82"/>
      <c r="Q664" s="82"/>
      <c r="R664" s="82"/>
      <c r="T664" s="7" t="str">
        <f t="shared" si="119"/>
        <v xml:space="preserve"> </v>
      </c>
      <c r="U664">
        <f t="shared" si="121"/>
        <v>0</v>
      </c>
      <c r="V664">
        <f t="shared" si="122"/>
        <v>0</v>
      </c>
      <c r="W664">
        <f t="shared" si="123"/>
        <v>0</v>
      </c>
      <c r="X664">
        <f t="shared" si="124"/>
        <v>0</v>
      </c>
      <c r="Y664">
        <f t="shared" si="125"/>
        <v>0</v>
      </c>
      <c r="Z664">
        <f t="shared" si="126"/>
        <v>0</v>
      </c>
      <c r="AA664">
        <f t="shared" si="127"/>
        <v>0</v>
      </c>
      <c r="AB664" s="5">
        <f t="shared" si="128"/>
        <v>0</v>
      </c>
      <c r="AC664" s="5">
        <f t="shared" si="120"/>
        <v>0</v>
      </c>
      <c r="AD664" s="5">
        <f t="shared" si="129"/>
        <v>0</v>
      </c>
    </row>
    <row r="665" spans="1:30" x14ac:dyDescent="0.25">
      <c r="A665" s="81"/>
      <c r="B665" s="82"/>
      <c r="C665" s="82"/>
      <c r="D665" s="81"/>
      <c r="E665" s="82"/>
      <c r="F665" s="82"/>
      <c r="G665" s="82"/>
      <c r="H665" s="82"/>
      <c r="I665" s="83"/>
      <c r="J665" s="84"/>
      <c r="K665" s="82"/>
      <c r="L665" s="83"/>
      <c r="M665" s="84"/>
      <c r="N665" s="85"/>
      <c r="O665" s="82"/>
      <c r="P665" s="82"/>
      <c r="Q665" s="82"/>
      <c r="R665" s="82"/>
      <c r="T665" s="7" t="str">
        <f t="shared" si="119"/>
        <v xml:space="preserve"> </v>
      </c>
      <c r="U665">
        <f t="shared" si="121"/>
        <v>0</v>
      </c>
      <c r="V665">
        <f t="shared" si="122"/>
        <v>0</v>
      </c>
      <c r="W665">
        <f t="shared" si="123"/>
        <v>0</v>
      </c>
      <c r="X665">
        <f t="shared" si="124"/>
        <v>0</v>
      </c>
      <c r="Y665">
        <f t="shared" si="125"/>
        <v>0</v>
      </c>
      <c r="Z665">
        <f t="shared" si="126"/>
        <v>0</v>
      </c>
      <c r="AA665">
        <f t="shared" si="127"/>
        <v>0</v>
      </c>
      <c r="AB665" s="5">
        <f t="shared" si="128"/>
        <v>0</v>
      </c>
      <c r="AC665" s="5">
        <f t="shared" si="120"/>
        <v>0</v>
      </c>
      <c r="AD665" s="5">
        <f t="shared" si="129"/>
        <v>0</v>
      </c>
    </row>
    <row r="666" spans="1:30" x14ac:dyDescent="0.25">
      <c r="A666" s="81"/>
      <c r="B666" s="82"/>
      <c r="C666" s="82"/>
      <c r="D666" s="81"/>
      <c r="E666" s="82"/>
      <c r="F666" s="82"/>
      <c r="G666" s="82"/>
      <c r="H666" s="82"/>
      <c r="I666" s="83"/>
      <c r="J666" s="84"/>
      <c r="K666" s="82"/>
      <c r="L666" s="83"/>
      <c r="M666" s="84"/>
      <c r="N666" s="85"/>
      <c r="O666" s="82"/>
      <c r="P666" s="82"/>
      <c r="Q666" s="82"/>
      <c r="R666" s="82"/>
      <c r="T666" s="7" t="str">
        <f t="shared" si="119"/>
        <v xml:space="preserve"> </v>
      </c>
      <c r="U666">
        <f t="shared" si="121"/>
        <v>0</v>
      </c>
      <c r="V666">
        <f t="shared" si="122"/>
        <v>0</v>
      </c>
      <c r="W666">
        <f t="shared" si="123"/>
        <v>0</v>
      </c>
      <c r="X666">
        <f t="shared" si="124"/>
        <v>0</v>
      </c>
      <c r="Y666">
        <f t="shared" si="125"/>
        <v>0</v>
      </c>
      <c r="Z666">
        <f t="shared" si="126"/>
        <v>0</v>
      </c>
      <c r="AA666">
        <f t="shared" si="127"/>
        <v>0</v>
      </c>
      <c r="AB666" s="5">
        <f t="shared" si="128"/>
        <v>0</v>
      </c>
      <c r="AC666" s="5">
        <f t="shared" si="120"/>
        <v>0</v>
      </c>
      <c r="AD666" s="5">
        <f t="shared" si="129"/>
        <v>0</v>
      </c>
    </row>
    <row r="667" spans="1:30" x14ac:dyDescent="0.25">
      <c r="A667" s="81"/>
      <c r="B667" s="82"/>
      <c r="C667" s="82"/>
      <c r="D667" s="81"/>
      <c r="E667" s="82"/>
      <c r="F667" s="82"/>
      <c r="G667" s="82"/>
      <c r="H667" s="82"/>
      <c r="I667" s="83"/>
      <c r="J667" s="84"/>
      <c r="K667" s="82"/>
      <c r="L667" s="83"/>
      <c r="M667" s="84"/>
      <c r="N667" s="85"/>
      <c r="O667" s="82"/>
      <c r="P667" s="82"/>
      <c r="Q667" s="82"/>
      <c r="R667" s="82"/>
      <c r="T667" s="7" t="str">
        <f t="shared" si="119"/>
        <v xml:space="preserve"> </v>
      </c>
      <c r="U667">
        <f t="shared" si="121"/>
        <v>0</v>
      </c>
      <c r="V667">
        <f t="shared" si="122"/>
        <v>0</v>
      </c>
      <c r="W667">
        <f t="shared" si="123"/>
        <v>0</v>
      </c>
      <c r="X667">
        <f t="shared" si="124"/>
        <v>0</v>
      </c>
      <c r="Y667">
        <f t="shared" si="125"/>
        <v>0</v>
      </c>
      <c r="Z667">
        <f t="shared" si="126"/>
        <v>0</v>
      </c>
      <c r="AA667">
        <f t="shared" si="127"/>
        <v>0</v>
      </c>
      <c r="AB667" s="5">
        <f t="shared" si="128"/>
        <v>0</v>
      </c>
      <c r="AC667" s="5">
        <f t="shared" si="120"/>
        <v>0</v>
      </c>
      <c r="AD667" s="5">
        <f t="shared" si="129"/>
        <v>0</v>
      </c>
    </row>
    <row r="668" spans="1:30" x14ac:dyDescent="0.25">
      <c r="A668" s="81"/>
      <c r="B668" s="82"/>
      <c r="C668" s="82"/>
      <c r="D668" s="81"/>
      <c r="E668" s="82"/>
      <c r="F668" s="82"/>
      <c r="G668" s="82"/>
      <c r="H668" s="82"/>
      <c r="I668" s="83"/>
      <c r="J668" s="84"/>
      <c r="K668" s="82"/>
      <c r="L668" s="83"/>
      <c r="M668" s="84"/>
      <c r="N668" s="85"/>
      <c r="O668" s="82"/>
      <c r="P668" s="82"/>
      <c r="Q668" s="82"/>
      <c r="R668" s="82"/>
      <c r="T668" s="7" t="str">
        <f t="shared" si="119"/>
        <v xml:space="preserve"> </v>
      </c>
      <c r="U668">
        <f t="shared" si="121"/>
        <v>0</v>
      </c>
      <c r="V668">
        <f t="shared" si="122"/>
        <v>0</v>
      </c>
      <c r="W668">
        <f t="shared" si="123"/>
        <v>0</v>
      </c>
      <c r="X668">
        <f t="shared" si="124"/>
        <v>0</v>
      </c>
      <c r="Y668">
        <f t="shared" si="125"/>
        <v>0</v>
      </c>
      <c r="Z668">
        <f t="shared" si="126"/>
        <v>0</v>
      </c>
      <c r="AA668">
        <f t="shared" si="127"/>
        <v>0</v>
      </c>
      <c r="AB668" s="5">
        <f t="shared" si="128"/>
        <v>0</v>
      </c>
      <c r="AC668" s="5">
        <f t="shared" si="120"/>
        <v>0</v>
      </c>
      <c r="AD668" s="5">
        <f t="shared" si="129"/>
        <v>0</v>
      </c>
    </row>
    <row r="669" spans="1:30" x14ac:dyDescent="0.25">
      <c r="A669" s="81"/>
      <c r="B669" s="82"/>
      <c r="C669" s="82"/>
      <c r="D669" s="81"/>
      <c r="E669" s="82"/>
      <c r="F669" s="82"/>
      <c r="G669" s="82"/>
      <c r="H669" s="82"/>
      <c r="I669" s="83"/>
      <c r="J669" s="84"/>
      <c r="K669" s="82"/>
      <c r="L669" s="83"/>
      <c r="M669" s="84"/>
      <c r="N669" s="85"/>
      <c r="O669" s="82"/>
      <c r="P669" s="82"/>
      <c r="Q669" s="82"/>
      <c r="R669" s="82"/>
      <c r="T669" s="7" t="str">
        <f t="shared" si="119"/>
        <v xml:space="preserve"> </v>
      </c>
      <c r="U669">
        <f t="shared" si="121"/>
        <v>0</v>
      </c>
      <c r="V669">
        <f t="shared" si="122"/>
        <v>0</v>
      </c>
      <c r="W669">
        <f t="shared" si="123"/>
        <v>0</v>
      </c>
      <c r="X669">
        <f t="shared" si="124"/>
        <v>0</v>
      </c>
      <c r="Y669">
        <f t="shared" si="125"/>
        <v>0</v>
      </c>
      <c r="Z669">
        <f t="shared" si="126"/>
        <v>0</v>
      </c>
      <c r="AA669">
        <f t="shared" si="127"/>
        <v>0</v>
      </c>
      <c r="AB669" s="5">
        <f t="shared" si="128"/>
        <v>0</v>
      </c>
      <c r="AC669" s="5">
        <f t="shared" si="120"/>
        <v>0</v>
      </c>
      <c r="AD669" s="5">
        <f t="shared" si="129"/>
        <v>0</v>
      </c>
    </row>
    <row r="670" spans="1:30" x14ac:dyDescent="0.25">
      <c r="A670" s="81"/>
      <c r="B670" s="82"/>
      <c r="C670" s="82"/>
      <c r="D670" s="81"/>
      <c r="E670" s="82"/>
      <c r="F670" s="82"/>
      <c r="G670" s="82"/>
      <c r="H670" s="82"/>
      <c r="I670" s="83"/>
      <c r="J670" s="84"/>
      <c r="K670" s="82"/>
      <c r="L670" s="83"/>
      <c r="M670" s="84"/>
      <c r="N670" s="85"/>
      <c r="O670" s="82"/>
      <c r="P670" s="82"/>
      <c r="Q670" s="82"/>
      <c r="R670" s="82"/>
      <c r="T670" s="7" t="str">
        <f t="shared" si="119"/>
        <v xml:space="preserve"> </v>
      </c>
      <c r="U670">
        <f t="shared" si="121"/>
        <v>0</v>
      </c>
      <c r="V670">
        <f t="shared" si="122"/>
        <v>0</v>
      </c>
      <c r="W670">
        <f t="shared" si="123"/>
        <v>0</v>
      </c>
      <c r="X670">
        <f t="shared" si="124"/>
        <v>0</v>
      </c>
      <c r="Y670">
        <f t="shared" si="125"/>
        <v>0</v>
      </c>
      <c r="Z670">
        <f t="shared" si="126"/>
        <v>0</v>
      </c>
      <c r="AA670">
        <f t="shared" si="127"/>
        <v>0</v>
      </c>
      <c r="AB670" s="5">
        <f t="shared" si="128"/>
        <v>0</v>
      </c>
      <c r="AC670" s="5">
        <f t="shared" si="120"/>
        <v>0</v>
      </c>
      <c r="AD670" s="5">
        <f t="shared" si="129"/>
        <v>0</v>
      </c>
    </row>
    <row r="671" spans="1:30" x14ac:dyDescent="0.25">
      <c r="A671" s="81"/>
      <c r="B671" s="82"/>
      <c r="C671" s="82"/>
      <c r="D671" s="81"/>
      <c r="E671" s="82"/>
      <c r="F671" s="82"/>
      <c r="G671" s="82"/>
      <c r="H671" s="82"/>
      <c r="I671" s="83"/>
      <c r="J671" s="84"/>
      <c r="K671" s="82"/>
      <c r="L671" s="83"/>
      <c r="M671" s="84"/>
      <c r="N671" s="85"/>
      <c r="O671" s="82"/>
      <c r="P671" s="82"/>
      <c r="Q671" s="82"/>
      <c r="R671" s="82"/>
      <c r="T671" s="7" t="str">
        <f t="shared" si="119"/>
        <v xml:space="preserve"> </v>
      </c>
      <c r="U671">
        <f t="shared" si="121"/>
        <v>0</v>
      </c>
      <c r="V671">
        <f t="shared" si="122"/>
        <v>0</v>
      </c>
      <c r="W671">
        <f t="shared" si="123"/>
        <v>0</v>
      </c>
      <c r="X671">
        <f t="shared" si="124"/>
        <v>0</v>
      </c>
      <c r="Y671">
        <f t="shared" si="125"/>
        <v>0</v>
      </c>
      <c r="Z671">
        <f t="shared" si="126"/>
        <v>0</v>
      </c>
      <c r="AA671">
        <f t="shared" si="127"/>
        <v>0</v>
      </c>
      <c r="AB671" s="5">
        <f t="shared" si="128"/>
        <v>0</v>
      </c>
      <c r="AC671" s="5">
        <f t="shared" si="120"/>
        <v>0</v>
      </c>
      <c r="AD671" s="5">
        <f t="shared" si="129"/>
        <v>0</v>
      </c>
    </row>
    <row r="672" spans="1:30" x14ac:dyDescent="0.25">
      <c r="A672" s="81"/>
      <c r="B672" s="82"/>
      <c r="C672" s="82"/>
      <c r="D672" s="81"/>
      <c r="E672" s="82"/>
      <c r="F672" s="82"/>
      <c r="G672" s="82"/>
      <c r="H672" s="82"/>
      <c r="I672" s="83"/>
      <c r="J672" s="84"/>
      <c r="K672" s="82"/>
      <c r="L672" s="83"/>
      <c r="M672" s="84"/>
      <c r="N672" s="85"/>
      <c r="O672" s="82"/>
      <c r="P672" s="82"/>
      <c r="Q672" s="82"/>
      <c r="R672" s="82"/>
      <c r="T672" s="7" t="str">
        <f t="shared" si="119"/>
        <v xml:space="preserve"> </v>
      </c>
      <c r="U672">
        <f t="shared" si="121"/>
        <v>0</v>
      </c>
      <c r="V672">
        <f t="shared" si="122"/>
        <v>0</v>
      </c>
      <c r="W672">
        <f t="shared" si="123"/>
        <v>0</v>
      </c>
      <c r="X672">
        <f t="shared" si="124"/>
        <v>0</v>
      </c>
      <c r="Y672">
        <f t="shared" si="125"/>
        <v>0</v>
      </c>
      <c r="Z672">
        <f t="shared" si="126"/>
        <v>0</v>
      </c>
      <c r="AA672">
        <f t="shared" si="127"/>
        <v>0</v>
      </c>
      <c r="AB672" s="5">
        <f t="shared" si="128"/>
        <v>0</v>
      </c>
      <c r="AC672" s="5">
        <f t="shared" si="120"/>
        <v>0</v>
      </c>
      <c r="AD672" s="5">
        <f t="shared" si="129"/>
        <v>0</v>
      </c>
    </row>
    <row r="673" spans="1:30" x14ac:dyDescent="0.25">
      <c r="A673" s="81"/>
      <c r="B673" s="82"/>
      <c r="C673" s="82"/>
      <c r="D673" s="81"/>
      <c r="E673" s="82"/>
      <c r="F673" s="82"/>
      <c r="G673" s="82"/>
      <c r="H673" s="82"/>
      <c r="I673" s="83"/>
      <c r="J673" s="84"/>
      <c r="K673" s="82"/>
      <c r="L673" s="83"/>
      <c r="M673" s="84"/>
      <c r="N673" s="85"/>
      <c r="O673" s="82"/>
      <c r="P673" s="82"/>
      <c r="Q673" s="82"/>
      <c r="R673" s="82"/>
      <c r="T673" s="7" t="str">
        <f t="shared" si="119"/>
        <v xml:space="preserve"> </v>
      </c>
      <c r="U673">
        <f t="shared" si="121"/>
        <v>0</v>
      </c>
      <c r="V673">
        <f t="shared" si="122"/>
        <v>0</v>
      </c>
      <c r="W673">
        <f t="shared" si="123"/>
        <v>0</v>
      </c>
      <c r="X673">
        <f t="shared" si="124"/>
        <v>0</v>
      </c>
      <c r="Y673">
        <f t="shared" si="125"/>
        <v>0</v>
      </c>
      <c r="Z673">
        <f t="shared" si="126"/>
        <v>0</v>
      </c>
      <c r="AA673">
        <f t="shared" si="127"/>
        <v>0</v>
      </c>
      <c r="AB673" s="5">
        <f t="shared" si="128"/>
        <v>0</v>
      </c>
      <c r="AC673" s="5">
        <f t="shared" si="120"/>
        <v>0</v>
      </c>
      <c r="AD673" s="5">
        <f t="shared" si="129"/>
        <v>0</v>
      </c>
    </row>
    <row r="674" spans="1:30" x14ac:dyDescent="0.25">
      <c r="A674" s="81"/>
      <c r="B674" s="82"/>
      <c r="C674" s="82"/>
      <c r="D674" s="81"/>
      <c r="E674" s="82"/>
      <c r="F674" s="82"/>
      <c r="G674" s="82"/>
      <c r="H674" s="82"/>
      <c r="I674" s="83"/>
      <c r="J674" s="84"/>
      <c r="K674" s="82"/>
      <c r="L674" s="83"/>
      <c r="M674" s="84"/>
      <c r="N674" s="85"/>
      <c r="O674" s="82"/>
      <c r="P674" s="82"/>
      <c r="Q674" s="82"/>
      <c r="R674" s="82"/>
      <c r="T674" s="7" t="str">
        <f t="shared" si="119"/>
        <v xml:space="preserve"> </v>
      </c>
      <c r="U674">
        <f t="shared" si="121"/>
        <v>0</v>
      </c>
      <c r="V674">
        <f t="shared" si="122"/>
        <v>0</v>
      </c>
      <c r="W674">
        <f t="shared" si="123"/>
        <v>0</v>
      </c>
      <c r="X674">
        <f t="shared" si="124"/>
        <v>0</v>
      </c>
      <c r="Y674">
        <f t="shared" si="125"/>
        <v>0</v>
      </c>
      <c r="Z674">
        <f t="shared" si="126"/>
        <v>0</v>
      </c>
      <c r="AA674">
        <f t="shared" si="127"/>
        <v>0</v>
      </c>
      <c r="AB674" s="5">
        <f t="shared" si="128"/>
        <v>0</v>
      </c>
      <c r="AC674" s="5">
        <f t="shared" si="120"/>
        <v>0</v>
      </c>
      <c r="AD674" s="5">
        <f t="shared" si="129"/>
        <v>0</v>
      </c>
    </row>
    <row r="675" spans="1:30" x14ac:dyDescent="0.25">
      <c r="A675" s="81"/>
      <c r="B675" s="82"/>
      <c r="C675" s="82"/>
      <c r="D675" s="81"/>
      <c r="E675" s="82"/>
      <c r="F675" s="82"/>
      <c r="G675" s="82"/>
      <c r="H675" s="82"/>
      <c r="I675" s="83"/>
      <c r="J675" s="84"/>
      <c r="K675" s="82"/>
      <c r="L675" s="83"/>
      <c r="M675" s="84"/>
      <c r="N675" s="85"/>
      <c r="O675" s="82"/>
      <c r="P675" s="82"/>
      <c r="Q675" s="82"/>
      <c r="R675" s="82"/>
      <c r="T675" s="7" t="str">
        <f t="shared" si="119"/>
        <v xml:space="preserve"> </v>
      </c>
      <c r="U675">
        <f t="shared" si="121"/>
        <v>0</v>
      </c>
      <c r="V675">
        <f t="shared" si="122"/>
        <v>0</v>
      </c>
      <c r="W675">
        <f t="shared" si="123"/>
        <v>0</v>
      </c>
      <c r="X675">
        <f t="shared" si="124"/>
        <v>0</v>
      </c>
      <c r="Y675">
        <f t="shared" si="125"/>
        <v>0</v>
      </c>
      <c r="Z675">
        <f t="shared" si="126"/>
        <v>0</v>
      </c>
      <c r="AA675">
        <f t="shared" si="127"/>
        <v>0</v>
      </c>
      <c r="AB675" s="5">
        <f t="shared" si="128"/>
        <v>0</v>
      </c>
      <c r="AC675" s="5">
        <f t="shared" si="120"/>
        <v>0</v>
      </c>
      <c r="AD675" s="5">
        <f t="shared" si="129"/>
        <v>0</v>
      </c>
    </row>
    <row r="676" spans="1:30" x14ac:dyDescent="0.25">
      <c r="A676" s="81"/>
      <c r="B676" s="82"/>
      <c r="C676" s="82"/>
      <c r="D676" s="81"/>
      <c r="E676" s="82"/>
      <c r="F676" s="82"/>
      <c r="G676" s="82"/>
      <c r="H676" s="82"/>
      <c r="I676" s="83"/>
      <c r="J676" s="84"/>
      <c r="K676" s="82"/>
      <c r="L676" s="83"/>
      <c r="M676" s="84"/>
      <c r="N676" s="85"/>
      <c r="O676" s="82"/>
      <c r="P676" s="82"/>
      <c r="Q676" s="82"/>
      <c r="R676" s="82"/>
      <c r="T676" s="7" t="str">
        <f t="shared" si="119"/>
        <v xml:space="preserve"> </v>
      </c>
      <c r="U676">
        <f t="shared" si="121"/>
        <v>0</v>
      </c>
      <c r="V676">
        <f t="shared" si="122"/>
        <v>0</v>
      </c>
      <c r="W676">
        <f t="shared" si="123"/>
        <v>0</v>
      </c>
      <c r="X676">
        <f t="shared" si="124"/>
        <v>0</v>
      </c>
      <c r="Y676">
        <f t="shared" si="125"/>
        <v>0</v>
      </c>
      <c r="Z676">
        <f t="shared" si="126"/>
        <v>0</v>
      </c>
      <c r="AA676">
        <f t="shared" si="127"/>
        <v>0</v>
      </c>
      <c r="AB676" s="5">
        <f t="shared" si="128"/>
        <v>0</v>
      </c>
      <c r="AC676" s="5">
        <f t="shared" si="120"/>
        <v>0</v>
      </c>
      <c r="AD676" s="5">
        <f t="shared" si="129"/>
        <v>0</v>
      </c>
    </row>
    <row r="677" spans="1:30" x14ac:dyDescent="0.25">
      <c r="A677" s="81"/>
      <c r="B677" s="82"/>
      <c r="C677" s="82"/>
      <c r="D677" s="81"/>
      <c r="E677" s="82"/>
      <c r="F677" s="82"/>
      <c r="G677" s="82"/>
      <c r="H677" s="82"/>
      <c r="I677" s="83"/>
      <c r="J677" s="84"/>
      <c r="K677" s="82"/>
      <c r="L677" s="83"/>
      <c r="M677" s="84"/>
      <c r="N677" s="85"/>
      <c r="O677" s="82"/>
      <c r="P677" s="82"/>
      <c r="Q677" s="82"/>
      <c r="R677" s="82"/>
      <c r="T677" s="7" t="str">
        <f t="shared" si="119"/>
        <v xml:space="preserve"> </v>
      </c>
      <c r="U677">
        <f t="shared" si="121"/>
        <v>0</v>
      </c>
      <c r="V677">
        <f t="shared" si="122"/>
        <v>0</v>
      </c>
      <c r="W677">
        <f t="shared" si="123"/>
        <v>0</v>
      </c>
      <c r="X677">
        <f t="shared" si="124"/>
        <v>0</v>
      </c>
      <c r="Y677">
        <f t="shared" si="125"/>
        <v>0</v>
      </c>
      <c r="Z677">
        <f t="shared" si="126"/>
        <v>0</v>
      </c>
      <c r="AA677">
        <f t="shared" si="127"/>
        <v>0</v>
      </c>
      <c r="AB677" s="5">
        <f t="shared" si="128"/>
        <v>0</v>
      </c>
      <c r="AC677" s="5">
        <f t="shared" si="120"/>
        <v>0</v>
      </c>
      <c r="AD677" s="5">
        <f t="shared" si="129"/>
        <v>0</v>
      </c>
    </row>
    <row r="678" spans="1:30" x14ac:dyDescent="0.25">
      <c r="A678" s="81"/>
      <c r="B678" s="82"/>
      <c r="C678" s="82"/>
      <c r="D678" s="81"/>
      <c r="E678" s="82"/>
      <c r="F678" s="82"/>
      <c r="G678" s="82"/>
      <c r="H678" s="82"/>
      <c r="I678" s="83"/>
      <c r="J678" s="84"/>
      <c r="K678" s="82"/>
      <c r="L678" s="83"/>
      <c r="M678" s="84"/>
      <c r="N678" s="85"/>
      <c r="O678" s="82"/>
      <c r="P678" s="82"/>
      <c r="Q678" s="82"/>
      <c r="R678" s="82"/>
      <c r="T678" s="7" t="str">
        <f t="shared" si="119"/>
        <v xml:space="preserve"> </v>
      </c>
      <c r="U678">
        <f t="shared" si="121"/>
        <v>0</v>
      </c>
      <c r="V678">
        <f t="shared" si="122"/>
        <v>0</v>
      </c>
      <c r="W678">
        <f t="shared" si="123"/>
        <v>0</v>
      </c>
      <c r="X678">
        <f t="shared" si="124"/>
        <v>0</v>
      </c>
      <c r="Y678">
        <f t="shared" si="125"/>
        <v>0</v>
      </c>
      <c r="Z678">
        <f t="shared" si="126"/>
        <v>0</v>
      </c>
      <c r="AA678">
        <f t="shared" si="127"/>
        <v>0</v>
      </c>
      <c r="AB678" s="5">
        <f t="shared" si="128"/>
        <v>0</v>
      </c>
      <c r="AC678" s="5">
        <f t="shared" si="120"/>
        <v>0</v>
      </c>
      <c r="AD678" s="5">
        <f t="shared" si="129"/>
        <v>0</v>
      </c>
    </row>
    <row r="679" spans="1:30" x14ac:dyDescent="0.25">
      <c r="A679" s="81"/>
      <c r="B679" s="82"/>
      <c r="C679" s="82"/>
      <c r="D679" s="81"/>
      <c r="E679" s="82"/>
      <c r="F679" s="82"/>
      <c r="G679" s="82"/>
      <c r="H679" s="82"/>
      <c r="I679" s="83"/>
      <c r="J679" s="84"/>
      <c r="K679" s="82"/>
      <c r="L679" s="83"/>
      <c r="M679" s="84"/>
      <c r="N679" s="85"/>
      <c r="O679" s="82"/>
      <c r="P679" s="82"/>
      <c r="Q679" s="82"/>
      <c r="R679" s="82"/>
      <c r="T679" s="7" t="str">
        <f t="shared" si="119"/>
        <v xml:space="preserve"> </v>
      </c>
      <c r="U679">
        <f t="shared" si="121"/>
        <v>0</v>
      </c>
      <c r="V679">
        <f t="shared" si="122"/>
        <v>0</v>
      </c>
      <c r="W679">
        <f t="shared" si="123"/>
        <v>0</v>
      </c>
      <c r="X679">
        <f t="shared" si="124"/>
        <v>0</v>
      </c>
      <c r="Y679">
        <f t="shared" si="125"/>
        <v>0</v>
      </c>
      <c r="Z679">
        <f t="shared" si="126"/>
        <v>0</v>
      </c>
      <c r="AA679">
        <f t="shared" si="127"/>
        <v>0</v>
      </c>
      <c r="AB679" s="5">
        <f t="shared" si="128"/>
        <v>0</v>
      </c>
      <c r="AC679" s="5">
        <f t="shared" si="120"/>
        <v>0</v>
      </c>
      <c r="AD679" s="5">
        <f t="shared" si="129"/>
        <v>0</v>
      </c>
    </row>
    <row r="680" spans="1:30" x14ac:dyDescent="0.25">
      <c r="A680" s="81"/>
      <c r="B680" s="82"/>
      <c r="C680" s="82"/>
      <c r="D680" s="81"/>
      <c r="E680" s="82"/>
      <c r="F680" s="82"/>
      <c r="G680" s="82"/>
      <c r="H680" s="82"/>
      <c r="I680" s="83"/>
      <c r="J680" s="84"/>
      <c r="K680" s="82"/>
      <c r="L680" s="83"/>
      <c r="M680" s="84"/>
      <c r="N680" s="85"/>
      <c r="O680" s="82"/>
      <c r="P680" s="82"/>
      <c r="Q680" s="82"/>
      <c r="R680" s="82"/>
      <c r="T680" s="7" t="str">
        <f t="shared" si="119"/>
        <v xml:space="preserve"> </v>
      </c>
      <c r="U680">
        <f t="shared" si="121"/>
        <v>0</v>
      </c>
      <c r="V680">
        <f t="shared" si="122"/>
        <v>0</v>
      </c>
      <c r="W680">
        <f t="shared" si="123"/>
        <v>0</v>
      </c>
      <c r="X680">
        <f t="shared" si="124"/>
        <v>0</v>
      </c>
      <c r="Y680">
        <f t="shared" si="125"/>
        <v>0</v>
      </c>
      <c r="Z680">
        <f t="shared" si="126"/>
        <v>0</v>
      </c>
      <c r="AA680">
        <f t="shared" si="127"/>
        <v>0</v>
      </c>
      <c r="AB680" s="5">
        <f t="shared" si="128"/>
        <v>0</v>
      </c>
      <c r="AC680" s="5">
        <f t="shared" si="120"/>
        <v>0</v>
      </c>
      <c r="AD680" s="5">
        <f t="shared" si="129"/>
        <v>0</v>
      </c>
    </row>
    <row r="681" spans="1:30" x14ac:dyDescent="0.25">
      <c r="A681" s="81"/>
      <c r="B681" s="82"/>
      <c r="C681" s="82"/>
      <c r="D681" s="81"/>
      <c r="E681" s="82"/>
      <c r="F681" s="82"/>
      <c r="G681" s="82"/>
      <c r="H681" s="82"/>
      <c r="I681" s="83"/>
      <c r="J681" s="84"/>
      <c r="K681" s="82"/>
      <c r="L681" s="83"/>
      <c r="M681" s="84"/>
      <c r="N681" s="85"/>
      <c r="O681" s="82"/>
      <c r="P681" s="82"/>
      <c r="Q681" s="82"/>
      <c r="R681" s="82"/>
      <c r="T681" s="7" t="str">
        <f t="shared" si="119"/>
        <v xml:space="preserve"> </v>
      </c>
      <c r="U681">
        <f t="shared" si="121"/>
        <v>0</v>
      </c>
      <c r="V681">
        <f t="shared" si="122"/>
        <v>0</v>
      </c>
      <c r="W681">
        <f t="shared" si="123"/>
        <v>0</v>
      </c>
      <c r="X681">
        <f t="shared" si="124"/>
        <v>0</v>
      </c>
      <c r="Y681">
        <f t="shared" si="125"/>
        <v>0</v>
      </c>
      <c r="Z681">
        <f t="shared" si="126"/>
        <v>0</v>
      </c>
      <c r="AA681">
        <f t="shared" si="127"/>
        <v>0</v>
      </c>
      <c r="AB681" s="5">
        <f t="shared" si="128"/>
        <v>0</v>
      </c>
      <c r="AC681" s="5">
        <f t="shared" si="120"/>
        <v>0</v>
      </c>
      <c r="AD681" s="5">
        <f t="shared" si="129"/>
        <v>0</v>
      </c>
    </row>
    <row r="682" spans="1:30" x14ac:dyDescent="0.25">
      <c r="A682" s="81"/>
      <c r="B682" s="82"/>
      <c r="C682" s="82"/>
      <c r="D682" s="81"/>
      <c r="E682" s="82"/>
      <c r="F682" s="82"/>
      <c r="G682" s="82"/>
      <c r="H682" s="82"/>
      <c r="I682" s="83"/>
      <c r="J682" s="84"/>
      <c r="K682" s="82"/>
      <c r="L682" s="83"/>
      <c r="M682" s="84"/>
      <c r="N682" s="85"/>
      <c r="O682" s="82"/>
      <c r="P682" s="82"/>
      <c r="Q682" s="82"/>
      <c r="R682" s="82"/>
      <c r="T682" s="7" t="str">
        <f t="shared" si="119"/>
        <v xml:space="preserve"> </v>
      </c>
      <c r="U682">
        <f t="shared" si="121"/>
        <v>0</v>
      </c>
      <c r="V682">
        <f t="shared" si="122"/>
        <v>0</v>
      </c>
      <c r="W682">
        <f t="shared" si="123"/>
        <v>0</v>
      </c>
      <c r="X682">
        <f t="shared" si="124"/>
        <v>0</v>
      </c>
      <c r="Y682">
        <f t="shared" si="125"/>
        <v>0</v>
      </c>
      <c r="Z682">
        <f t="shared" si="126"/>
        <v>0</v>
      </c>
      <c r="AA682">
        <f t="shared" si="127"/>
        <v>0</v>
      </c>
      <c r="AB682" s="5">
        <f t="shared" si="128"/>
        <v>0</v>
      </c>
      <c r="AC682" s="5">
        <f t="shared" si="120"/>
        <v>0</v>
      </c>
      <c r="AD682" s="5">
        <f t="shared" si="129"/>
        <v>0</v>
      </c>
    </row>
    <row r="683" spans="1:30" x14ac:dyDescent="0.25">
      <c r="A683" s="81"/>
      <c r="B683" s="82"/>
      <c r="C683" s="82"/>
      <c r="D683" s="81"/>
      <c r="E683" s="82"/>
      <c r="F683" s="82"/>
      <c r="G683" s="82"/>
      <c r="H683" s="82"/>
      <c r="I683" s="83"/>
      <c r="J683" s="84"/>
      <c r="K683" s="82"/>
      <c r="L683" s="83"/>
      <c r="M683" s="84"/>
      <c r="N683" s="85"/>
      <c r="O683" s="82"/>
      <c r="P683" s="82"/>
      <c r="Q683" s="82"/>
      <c r="R683" s="82"/>
      <c r="T683" s="7" t="str">
        <f t="shared" si="119"/>
        <v xml:space="preserve"> </v>
      </c>
      <c r="U683">
        <f t="shared" si="121"/>
        <v>0</v>
      </c>
      <c r="V683">
        <f t="shared" si="122"/>
        <v>0</v>
      </c>
      <c r="W683">
        <f t="shared" si="123"/>
        <v>0</v>
      </c>
      <c r="X683">
        <f t="shared" si="124"/>
        <v>0</v>
      </c>
      <c r="Y683">
        <f t="shared" si="125"/>
        <v>0</v>
      </c>
      <c r="Z683">
        <f t="shared" si="126"/>
        <v>0</v>
      </c>
      <c r="AA683">
        <f t="shared" si="127"/>
        <v>0</v>
      </c>
      <c r="AB683" s="5">
        <f t="shared" si="128"/>
        <v>0</v>
      </c>
      <c r="AC683" s="5">
        <f t="shared" si="120"/>
        <v>0</v>
      </c>
      <c r="AD683" s="5">
        <f t="shared" si="129"/>
        <v>0</v>
      </c>
    </row>
    <row r="684" spans="1:30" x14ac:dyDescent="0.25">
      <c r="A684" s="81"/>
      <c r="B684" s="82"/>
      <c r="C684" s="82"/>
      <c r="D684" s="81"/>
      <c r="E684" s="82"/>
      <c r="F684" s="82"/>
      <c r="G684" s="82"/>
      <c r="H684" s="82"/>
      <c r="I684" s="83"/>
      <c r="J684" s="84"/>
      <c r="K684" s="82"/>
      <c r="L684" s="83"/>
      <c r="M684" s="84"/>
      <c r="N684" s="85"/>
      <c r="O684" s="82"/>
      <c r="P684" s="82"/>
      <c r="Q684" s="82"/>
      <c r="R684" s="82"/>
      <c r="T684" s="7" t="str">
        <f t="shared" si="119"/>
        <v xml:space="preserve"> </v>
      </c>
      <c r="U684">
        <f t="shared" si="121"/>
        <v>0</v>
      </c>
      <c r="V684">
        <f t="shared" si="122"/>
        <v>0</v>
      </c>
      <c r="W684">
        <f t="shared" si="123"/>
        <v>0</v>
      </c>
      <c r="X684">
        <f t="shared" si="124"/>
        <v>0</v>
      </c>
      <c r="Y684">
        <f t="shared" si="125"/>
        <v>0</v>
      </c>
      <c r="Z684">
        <f t="shared" si="126"/>
        <v>0</v>
      </c>
      <c r="AA684">
        <f t="shared" si="127"/>
        <v>0</v>
      </c>
      <c r="AB684" s="5">
        <f t="shared" si="128"/>
        <v>0</v>
      </c>
      <c r="AC684" s="5">
        <f t="shared" si="120"/>
        <v>0</v>
      </c>
      <c r="AD684" s="5">
        <f t="shared" si="129"/>
        <v>0</v>
      </c>
    </row>
    <row r="685" spans="1:30" x14ac:dyDescent="0.25">
      <c r="A685" s="81"/>
      <c r="B685" s="82"/>
      <c r="C685" s="82"/>
      <c r="D685" s="81"/>
      <c r="E685" s="82"/>
      <c r="F685" s="82"/>
      <c r="G685" s="82"/>
      <c r="H685" s="82"/>
      <c r="I685" s="83"/>
      <c r="J685" s="84"/>
      <c r="K685" s="82"/>
      <c r="L685" s="83"/>
      <c r="M685" s="84"/>
      <c r="N685" s="85"/>
      <c r="O685" s="82"/>
      <c r="P685" s="82"/>
      <c r="Q685" s="82"/>
      <c r="R685" s="82"/>
      <c r="T685" s="7" t="str">
        <f t="shared" si="119"/>
        <v xml:space="preserve"> </v>
      </c>
      <c r="U685">
        <f t="shared" si="121"/>
        <v>0</v>
      </c>
      <c r="V685">
        <f t="shared" si="122"/>
        <v>0</v>
      </c>
      <c r="W685">
        <f t="shared" si="123"/>
        <v>0</v>
      </c>
      <c r="X685">
        <f t="shared" si="124"/>
        <v>0</v>
      </c>
      <c r="Y685">
        <f t="shared" si="125"/>
        <v>0</v>
      </c>
      <c r="Z685">
        <f t="shared" si="126"/>
        <v>0</v>
      </c>
      <c r="AA685">
        <f t="shared" si="127"/>
        <v>0</v>
      </c>
      <c r="AB685" s="5">
        <f t="shared" si="128"/>
        <v>0</v>
      </c>
      <c r="AC685" s="5">
        <f t="shared" si="120"/>
        <v>0</v>
      </c>
      <c r="AD685" s="5">
        <f t="shared" si="129"/>
        <v>0</v>
      </c>
    </row>
    <row r="686" spans="1:30" x14ac:dyDescent="0.25">
      <c r="A686" s="81"/>
      <c r="B686" s="82"/>
      <c r="C686" s="82"/>
      <c r="D686" s="81"/>
      <c r="E686" s="82"/>
      <c r="F686" s="82"/>
      <c r="G686" s="82"/>
      <c r="H686" s="82"/>
      <c r="I686" s="83"/>
      <c r="J686" s="84"/>
      <c r="K686" s="82"/>
      <c r="L686" s="83"/>
      <c r="M686" s="84"/>
      <c r="N686" s="85"/>
      <c r="O686" s="82"/>
      <c r="P686" s="82"/>
      <c r="Q686" s="82"/>
      <c r="R686" s="82"/>
      <c r="T686" s="7" t="str">
        <f t="shared" si="119"/>
        <v xml:space="preserve"> </v>
      </c>
      <c r="U686">
        <f t="shared" si="121"/>
        <v>0</v>
      </c>
      <c r="V686">
        <f t="shared" si="122"/>
        <v>0</v>
      </c>
      <c r="W686">
        <f t="shared" si="123"/>
        <v>0</v>
      </c>
      <c r="X686">
        <f t="shared" si="124"/>
        <v>0</v>
      </c>
      <c r="Y686">
        <f t="shared" si="125"/>
        <v>0</v>
      </c>
      <c r="Z686">
        <f t="shared" si="126"/>
        <v>0</v>
      </c>
      <c r="AA686">
        <f t="shared" si="127"/>
        <v>0</v>
      </c>
      <c r="AB686" s="5">
        <f t="shared" si="128"/>
        <v>0</v>
      </c>
      <c r="AC686" s="5">
        <f t="shared" si="120"/>
        <v>0</v>
      </c>
      <c r="AD686" s="5">
        <f t="shared" si="129"/>
        <v>0</v>
      </c>
    </row>
    <row r="687" spans="1:30" x14ac:dyDescent="0.25">
      <c r="A687" s="81"/>
      <c r="B687" s="82"/>
      <c r="C687" s="82"/>
      <c r="D687" s="81"/>
      <c r="E687" s="82"/>
      <c r="F687" s="82"/>
      <c r="G687" s="82"/>
      <c r="H687" s="82"/>
      <c r="I687" s="83"/>
      <c r="J687" s="84"/>
      <c r="K687" s="82"/>
      <c r="L687" s="83"/>
      <c r="M687" s="84"/>
      <c r="N687" s="85"/>
      <c r="O687" s="82"/>
      <c r="P687" s="82"/>
      <c r="Q687" s="82"/>
      <c r="R687" s="82"/>
      <c r="T687" s="7" t="str">
        <f t="shared" si="119"/>
        <v xml:space="preserve"> </v>
      </c>
      <c r="U687">
        <f t="shared" si="121"/>
        <v>0</v>
      </c>
      <c r="V687">
        <f t="shared" si="122"/>
        <v>0</v>
      </c>
      <c r="W687">
        <f t="shared" si="123"/>
        <v>0</v>
      </c>
      <c r="X687">
        <f t="shared" si="124"/>
        <v>0</v>
      </c>
      <c r="Y687">
        <f t="shared" si="125"/>
        <v>0</v>
      </c>
      <c r="Z687">
        <f t="shared" si="126"/>
        <v>0</v>
      </c>
      <c r="AA687">
        <f t="shared" si="127"/>
        <v>0</v>
      </c>
      <c r="AB687" s="5">
        <f t="shared" si="128"/>
        <v>0</v>
      </c>
      <c r="AC687" s="5">
        <f t="shared" si="120"/>
        <v>0</v>
      </c>
      <c r="AD687" s="5">
        <f t="shared" si="129"/>
        <v>0</v>
      </c>
    </row>
    <row r="688" spans="1:30" x14ac:dyDescent="0.25">
      <c r="A688" s="81"/>
      <c r="B688" s="82"/>
      <c r="C688" s="82"/>
      <c r="D688" s="81"/>
      <c r="E688" s="82"/>
      <c r="F688" s="82"/>
      <c r="G688" s="82"/>
      <c r="H688" s="82"/>
      <c r="I688" s="83"/>
      <c r="J688" s="84"/>
      <c r="K688" s="82"/>
      <c r="L688" s="83"/>
      <c r="M688" s="84"/>
      <c r="N688" s="85"/>
      <c r="O688" s="82"/>
      <c r="P688" s="82"/>
      <c r="Q688" s="82"/>
      <c r="R688" s="82"/>
      <c r="T688" s="7" t="str">
        <f t="shared" si="119"/>
        <v xml:space="preserve"> </v>
      </c>
      <c r="U688">
        <f t="shared" si="121"/>
        <v>0</v>
      </c>
      <c r="V688">
        <f t="shared" si="122"/>
        <v>0</v>
      </c>
      <c r="W688">
        <f t="shared" si="123"/>
        <v>0</v>
      </c>
      <c r="X688">
        <f t="shared" si="124"/>
        <v>0</v>
      </c>
      <c r="Y688">
        <f t="shared" si="125"/>
        <v>0</v>
      </c>
      <c r="Z688">
        <f t="shared" si="126"/>
        <v>0</v>
      </c>
      <c r="AA688">
        <f t="shared" si="127"/>
        <v>0</v>
      </c>
      <c r="AB688" s="5">
        <f t="shared" si="128"/>
        <v>0</v>
      </c>
      <c r="AC688" s="5">
        <f t="shared" si="120"/>
        <v>0</v>
      </c>
      <c r="AD688" s="5">
        <f t="shared" si="129"/>
        <v>0</v>
      </c>
    </row>
    <row r="689" spans="1:30" x14ac:dyDescent="0.25">
      <c r="A689" s="81"/>
      <c r="B689" s="82"/>
      <c r="C689" s="82"/>
      <c r="D689" s="81"/>
      <c r="E689" s="82"/>
      <c r="F689" s="82"/>
      <c r="G689" s="82"/>
      <c r="H689" s="82"/>
      <c r="I689" s="83"/>
      <c r="J689" s="84"/>
      <c r="K689" s="82"/>
      <c r="L689" s="83"/>
      <c r="M689" s="84"/>
      <c r="N689" s="85"/>
      <c r="O689" s="82"/>
      <c r="P689" s="82"/>
      <c r="Q689" s="82"/>
      <c r="R689" s="82"/>
      <c r="T689" s="7" t="str">
        <f t="shared" si="119"/>
        <v xml:space="preserve"> </v>
      </c>
      <c r="U689">
        <f t="shared" si="121"/>
        <v>0</v>
      </c>
      <c r="V689">
        <f t="shared" si="122"/>
        <v>0</v>
      </c>
      <c r="W689">
        <f t="shared" si="123"/>
        <v>0</v>
      </c>
      <c r="X689">
        <f t="shared" si="124"/>
        <v>0</v>
      </c>
      <c r="Y689">
        <f t="shared" si="125"/>
        <v>0</v>
      </c>
      <c r="Z689">
        <f t="shared" si="126"/>
        <v>0</v>
      </c>
      <c r="AA689">
        <f t="shared" si="127"/>
        <v>0</v>
      </c>
      <c r="AB689" s="5">
        <f t="shared" si="128"/>
        <v>0</v>
      </c>
      <c r="AC689" s="5">
        <f t="shared" si="120"/>
        <v>0</v>
      </c>
      <c r="AD689" s="5">
        <f t="shared" si="129"/>
        <v>0</v>
      </c>
    </row>
    <row r="690" spans="1:30" x14ac:dyDescent="0.25">
      <c r="A690" s="81"/>
      <c r="B690" s="82"/>
      <c r="C690" s="82"/>
      <c r="D690" s="81"/>
      <c r="E690" s="82"/>
      <c r="F690" s="82"/>
      <c r="G690" s="82"/>
      <c r="H690" s="82"/>
      <c r="I690" s="83"/>
      <c r="J690" s="84"/>
      <c r="K690" s="82"/>
      <c r="L690" s="83"/>
      <c r="M690" s="84"/>
      <c r="N690" s="85"/>
      <c r="O690" s="82"/>
      <c r="P690" s="82"/>
      <c r="Q690" s="82"/>
      <c r="R690" s="82"/>
      <c r="T690" s="7" t="str">
        <f t="shared" si="119"/>
        <v xml:space="preserve"> </v>
      </c>
      <c r="U690">
        <f t="shared" si="121"/>
        <v>0</v>
      </c>
      <c r="V690">
        <f t="shared" si="122"/>
        <v>0</v>
      </c>
      <c r="W690">
        <f t="shared" si="123"/>
        <v>0</v>
      </c>
      <c r="X690">
        <f t="shared" si="124"/>
        <v>0</v>
      </c>
      <c r="Y690">
        <f t="shared" si="125"/>
        <v>0</v>
      </c>
      <c r="Z690">
        <f t="shared" si="126"/>
        <v>0</v>
      </c>
      <c r="AA690">
        <f t="shared" si="127"/>
        <v>0</v>
      </c>
      <c r="AB690" s="5">
        <f t="shared" si="128"/>
        <v>0</v>
      </c>
      <c r="AC690" s="5">
        <f t="shared" si="120"/>
        <v>0</v>
      </c>
      <c r="AD690" s="5">
        <f t="shared" si="129"/>
        <v>0</v>
      </c>
    </row>
    <row r="691" spans="1:30" x14ac:dyDescent="0.25">
      <c r="A691" s="81"/>
      <c r="B691" s="82"/>
      <c r="C691" s="82"/>
      <c r="D691" s="81"/>
      <c r="E691" s="82"/>
      <c r="F691" s="82"/>
      <c r="G691" s="82"/>
      <c r="H691" s="82"/>
      <c r="I691" s="83"/>
      <c r="J691" s="84"/>
      <c r="K691" s="82"/>
      <c r="L691" s="83"/>
      <c r="M691" s="84"/>
      <c r="N691" s="85"/>
      <c r="O691" s="82"/>
      <c r="P691" s="82"/>
      <c r="Q691" s="82"/>
      <c r="R691" s="82"/>
      <c r="T691" s="7" t="str">
        <f t="shared" si="119"/>
        <v xml:space="preserve"> </v>
      </c>
      <c r="U691">
        <f t="shared" si="121"/>
        <v>0</v>
      </c>
      <c r="V691">
        <f t="shared" si="122"/>
        <v>0</v>
      </c>
      <c r="W691">
        <f t="shared" si="123"/>
        <v>0</v>
      </c>
      <c r="X691">
        <f t="shared" si="124"/>
        <v>0</v>
      </c>
      <c r="Y691">
        <f t="shared" si="125"/>
        <v>0</v>
      </c>
      <c r="Z691">
        <f t="shared" si="126"/>
        <v>0</v>
      </c>
      <c r="AA691">
        <f t="shared" si="127"/>
        <v>0</v>
      </c>
      <c r="AB691" s="5">
        <f t="shared" si="128"/>
        <v>0</v>
      </c>
      <c r="AC691" s="5">
        <f t="shared" si="120"/>
        <v>0</v>
      </c>
      <c r="AD691" s="5">
        <f t="shared" si="129"/>
        <v>0</v>
      </c>
    </row>
    <row r="692" spans="1:30" x14ac:dyDescent="0.25">
      <c r="A692" s="81"/>
      <c r="B692" s="82"/>
      <c r="C692" s="82"/>
      <c r="D692" s="81"/>
      <c r="E692" s="82"/>
      <c r="F692" s="82"/>
      <c r="G692" s="82"/>
      <c r="H692" s="82"/>
      <c r="I692" s="83"/>
      <c r="J692" s="84"/>
      <c r="K692" s="82"/>
      <c r="L692" s="83"/>
      <c r="M692" s="84"/>
      <c r="N692" s="85"/>
      <c r="O692" s="82"/>
      <c r="P692" s="82"/>
      <c r="Q692" s="82"/>
      <c r="R692" s="82"/>
      <c r="T692" s="7" t="str">
        <f t="shared" si="119"/>
        <v xml:space="preserve"> </v>
      </c>
      <c r="U692">
        <f t="shared" si="121"/>
        <v>0</v>
      </c>
      <c r="V692">
        <f t="shared" si="122"/>
        <v>0</v>
      </c>
      <c r="W692">
        <f t="shared" si="123"/>
        <v>0</v>
      </c>
      <c r="X692">
        <f t="shared" si="124"/>
        <v>0</v>
      </c>
      <c r="Y692">
        <f t="shared" si="125"/>
        <v>0</v>
      </c>
      <c r="Z692">
        <f t="shared" si="126"/>
        <v>0</v>
      </c>
      <c r="AA692">
        <f t="shared" si="127"/>
        <v>0</v>
      </c>
      <c r="AB692" s="5">
        <f t="shared" si="128"/>
        <v>0</v>
      </c>
      <c r="AC692" s="5">
        <f t="shared" si="120"/>
        <v>0</v>
      </c>
      <c r="AD692" s="5">
        <f t="shared" si="129"/>
        <v>0</v>
      </c>
    </row>
    <row r="693" spans="1:30" x14ac:dyDescent="0.25">
      <c r="A693" s="81"/>
      <c r="B693" s="82"/>
      <c r="C693" s="82"/>
      <c r="D693" s="81"/>
      <c r="E693" s="82"/>
      <c r="F693" s="82"/>
      <c r="G693" s="82"/>
      <c r="H693" s="82"/>
      <c r="I693" s="83"/>
      <c r="J693" s="84"/>
      <c r="K693" s="82"/>
      <c r="L693" s="83"/>
      <c r="M693" s="84"/>
      <c r="N693" s="85"/>
      <c r="O693" s="82"/>
      <c r="P693" s="82"/>
      <c r="Q693" s="82"/>
      <c r="R693" s="82"/>
      <c r="T693" s="7" t="str">
        <f t="shared" si="119"/>
        <v xml:space="preserve"> </v>
      </c>
      <c r="U693">
        <f t="shared" si="121"/>
        <v>0</v>
      </c>
      <c r="V693">
        <f t="shared" si="122"/>
        <v>0</v>
      </c>
      <c r="W693">
        <f t="shared" si="123"/>
        <v>0</v>
      </c>
      <c r="X693">
        <f t="shared" si="124"/>
        <v>0</v>
      </c>
      <c r="Y693">
        <f t="shared" si="125"/>
        <v>0</v>
      </c>
      <c r="Z693">
        <f t="shared" si="126"/>
        <v>0</v>
      </c>
      <c r="AA693">
        <f t="shared" si="127"/>
        <v>0</v>
      </c>
      <c r="AB693" s="5">
        <f t="shared" si="128"/>
        <v>0</v>
      </c>
      <c r="AC693" s="5">
        <f t="shared" si="120"/>
        <v>0</v>
      </c>
      <c r="AD693" s="5">
        <f t="shared" si="129"/>
        <v>0</v>
      </c>
    </row>
    <row r="694" spans="1:30" x14ac:dyDescent="0.25">
      <c r="A694" s="81"/>
      <c r="B694" s="82"/>
      <c r="C694" s="82"/>
      <c r="D694" s="81"/>
      <c r="E694" s="82"/>
      <c r="F694" s="82"/>
      <c r="G694" s="82"/>
      <c r="H694" s="82"/>
      <c r="I694" s="83"/>
      <c r="J694" s="84"/>
      <c r="K694" s="82"/>
      <c r="L694" s="83"/>
      <c r="M694" s="84"/>
      <c r="N694" s="85"/>
      <c r="O694" s="82"/>
      <c r="P694" s="82"/>
      <c r="Q694" s="82"/>
      <c r="R694" s="82"/>
      <c r="T694" s="7" t="str">
        <f t="shared" si="119"/>
        <v xml:space="preserve"> </v>
      </c>
      <c r="U694">
        <f t="shared" si="121"/>
        <v>0</v>
      </c>
      <c r="V694">
        <f t="shared" si="122"/>
        <v>0</v>
      </c>
      <c r="W694">
        <f t="shared" si="123"/>
        <v>0</v>
      </c>
      <c r="X694">
        <f t="shared" si="124"/>
        <v>0</v>
      </c>
      <c r="Y694">
        <f t="shared" si="125"/>
        <v>0</v>
      </c>
      <c r="Z694">
        <f t="shared" si="126"/>
        <v>0</v>
      </c>
      <c r="AA694">
        <f t="shared" si="127"/>
        <v>0</v>
      </c>
      <c r="AB694" s="5">
        <f t="shared" si="128"/>
        <v>0</v>
      </c>
      <c r="AC694" s="5">
        <f t="shared" si="120"/>
        <v>0</v>
      </c>
      <c r="AD694" s="5">
        <f t="shared" si="129"/>
        <v>0</v>
      </c>
    </row>
    <row r="695" spans="1:30" x14ac:dyDescent="0.25">
      <c r="A695" s="81"/>
      <c r="B695" s="82"/>
      <c r="C695" s="82"/>
      <c r="D695" s="81"/>
      <c r="E695" s="82"/>
      <c r="F695" s="82"/>
      <c r="G695" s="82"/>
      <c r="H695" s="82"/>
      <c r="I695" s="83"/>
      <c r="J695" s="84"/>
      <c r="K695" s="82"/>
      <c r="L695" s="83"/>
      <c r="M695" s="84"/>
      <c r="N695" s="85"/>
      <c r="O695" s="82"/>
      <c r="P695" s="82"/>
      <c r="Q695" s="82"/>
      <c r="R695" s="82"/>
      <c r="T695" s="7" t="str">
        <f t="shared" si="119"/>
        <v xml:space="preserve"> </v>
      </c>
      <c r="U695">
        <f t="shared" si="121"/>
        <v>0</v>
      </c>
      <c r="V695">
        <f t="shared" si="122"/>
        <v>0</v>
      </c>
      <c r="W695">
        <f t="shared" si="123"/>
        <v>0</v>
      </c>
      <c r="X695">
        <f t="shared" si="124"/>
        <v>0</v>
      </c>
      <c r="Y695">
        <f t="shared" si="125"/>
        <v>0</v>
      </c>
      <c r="Z695">
        <f t="shared" si="126"/>
        <v>0</v>
      </c>
      <c r="AA695">
        <f t="shared" si="127"/>
        <v>0</v>
      </c>
      <c r="AB695" s="5">
        <f t="shared" si="128"/>
        <v>0</v>
      </c>
      <c r="AC695" s="5">
        <f t="shared" si="120"/>
        <v>0</v>
      </c>
      <c r="AD695" s="5">
        <f t="shared" si="129"/>
        <v>0</v>
      </c>
    </row>
    <row r="696" spans="1:30" x14ac:dyDescent="0.25">
      <c r="A696" s="81"/>
      <c r="B696" s="82"/>
      <c r="C696" s="82"/>
      <c r="D696" s="81"/>
      <c r="E696" s="82"/>
      <c r="F696" s="82"/>
      <c r="G696" s="82"/>
      <c r="H696" s="82"/>
      <c r="I696" s="83"/>
      <c r="J696" s="84"/>
      <c r="K696" s="82"/>
      <c r="L696" s="83"/>
      <c r="M696" s="84"/>
      <c r="N696" s="85"/>
      <c r="O696" s="82"/>
      <c r="P696" s="82"/>
      <c r="Q696" s="82"/>
      <c r="R696" s="82"/>
      <c r="T696" s="7" t="str">
        <f t="shared" si="119"/>
        <v xml:space="preserve"> </v>
      </c>
      <c r="U696">
        <f t="shared" si="121"/>
        <v>0</v>
      </c>
      <c r="V696">
        <f t="shared" si="122"/>
        <v>0</v>
      </c>
      <c r="W696">
        <f t="shared" si="123"/>
        <v>0</v>
      </c>
      <c r="X696">
        <f t="shared" si="124"/>
        <v>0</v>
      </c>
      <c r="Y696">
        <f t="shared" si="125"/>
        <v>0</v>
      </c>
      <c r="Z696">
        <f t="shared" si="126"/>
        <v>0</v>
      </c>
      <c r="AA696">
        <f t="shared" si="127"/>
        <v>0</v>
      </c>
      <c r="AB696" s="5">
        <f t="shared" si="128"/>
        <v>0</v>
      </c>
      <c r="AC696" s="5">
        <f t="shared" si="120"/>
        <v>0</v>
      </c>
      <c r="AD696" s="5">
        <f t="shared" si="129"/>
        <v>0</v>
      </c>
    </row>
    <row r="697" spans="1:30" x14ac:dyDescent="0.25">
      <c r="A697" s="81"/>
      <c r="B697" s="82"/>
      <c r="C697" s="82"/>
      <c r="D697" s="81"/>
      <c r="E697" s="82"/>
      <c r="F697" s="82"/>
      <c r="G697" s="82"/>
      <c r="H697" s="82"/>
      <c r="I697" s="83"/>
      <c r="J697" s="84"/>
      <c r="K697" s="82"/>
      <c r="L697" s="83"/>
      <c r="M697" s="84"/>
      <c r="N697" s="85"/>
      <c r="O697" s="82"/>
      <c r="P697" s="82"/>
      <c r="Q697" s="82"/>
      <c r="R697" s="82"/>
      <c r="T697" s="7" t="str">
        <f t="shared" si="119"/>
        <v xml:space="preserve"> </v>
      </c>
      <c r="U697">
        <f t="shared" si="121"/>
        <v>0</v>
      </c>
      <c r="V697">
        <f t="shared" si="122"/>
        <v>0</v>
      </c>
      <c r="W697">
        <f t="shared" si="123"/>
        <v>0</v>
      </c>
      <c r="X697">
        <f t="shared" si="124"/>
        <v>0</v>
      </c>
      <c r="Y697">
        <f t="shared" si="125"/>
        <v>0</v>
      </c>
      <c r="Z697">
        <f t="shared" si="126"/>
        <v>0</v>
      </c>
      <c r="AA697">
        <f t="shared" si="127"/>
        <v>0</v>
      </c>
      <c r="AB697" s="5">
        <f t="shared" si="128"/>
        <v>0</v>
      </c>
      <c r="AC697" s="5">
        <f t="shared" si="120"/>
        <v>0</v>
      </c>
      <c r="AD697" s="5">
        <f t="shared" si="129"/>
        <v>0</v>
      </c>
    </row>
    <row r="698" spans="1:30" x14ac:dyDescent="0.25">
      <c r="A698" s="81"/>
      <c r="B698" s="82"/>
      <c r="C698" s="82"/>
      <c r="D698" s="81"/>
      <c r="E698" s="82"/>
      <c r="F698" s="82"/>
      <c r="G698" s="82"/>
      <c r="H698" s="82"/>
      <c r="I698" s="83"/>
      <c r="J698" s="84"/>
      <c r="K698" s="82"/>
      <c r="L698" s="83"/>
      <c r="M698" s="84"/>
      <c r="N698" s="85"/>
      <c r="O698" s="82"/>
      <c r="P698" s="82"/>
      <c r="Q698" s="82"/>
      <c r="R698" s="82"/>
      <c r="T698" s="7" t="str">
        <f t="shared" si="119"/>
        <v xml:space="preserve"> </v>
      </c>
      <c r="U698">
        <f t="shared" si="121"/>
        <v>0</v>
      </c>
      <c r="V698">
        <f t="shared" si="122"/>
        <v>0</v>
      </c>
      <c r="W698">
        <f t="shared" si="123"/>
        <v>0</v>
      </c>
      <c r="X698">
        <f t="shared" si="124"/>
        <v>0</v>
      </c>
      <c r="Y698">
        <f t="shared" si="125"/>
        <v>0</v>
      </c>
      <c r="Z698">
        <f t="shared" si="126"/>
        <v>0</v>
      </c>
      <c r="AA698">
        <f t="shared" si="127"/>
        <v>0</v>
      </c>
      <c r="AB698" s="5">
        <f t="shared" si="128"/>
        <v>0</v>
      </c>
      <c r="AC698" s="5">
        <f t="shared" si="120"/>
        <v>0</v>
      </c>
      <c r="AD698" s="5">
        <f t="shared" si="129"/>
        <v>0</v>
      </c>
    </row>
    <row r="699" spans="1:30" x14ac:dyDescent="0.25">
      <c r="A699" s="81"/>
      <c r="B699" s="82"/>
      <c r="C699" s="82"/>
      <c r="D699" s="81"/>
      <c r="E699" s="82"/>
      <c r="F699" s="82"/>
      <c r="G699" s="82"/>
      <c r="H699" s="82"/>
      <c r="I699" s="83"/>
      <c r="J699" s="84"/>
      <c r="K699" s="82"/>
      <c r="L699" s="83"/>
      <c r="M699" s="84"/>
      <c r="N699" s="85"/>
      <c r="O699" s="82"/>
      <c r="P699" s="82"/>
      <c r="Q699" s="82"/>
      <c r="R699" s="82"/>
      <c r="T699" s="7" t="str">
        <f t="shared" si="119"/>
        <v xml:space="preserve"> </v>
      </c>
      <c r="U699">
        <f t="shared" si="121"/>
        <v>0</v>
      </c>
      <c r="V699">
        <f t="shared" si="122"/>
        <v>0</v>
      </c>
      <c r="W699">
        <f t="shared" si="123"/>
        <v>0</v>
      </c>
      <c r="X699">
        <f t="shared" si="124"/>
        <v>0</v>
      </c>
      <c r="Y699">
        <f t="shared" si="125"/>
        <v>0</v>
      </c>
      <c r="Z699">
        <f t="shared" si="126"/>
        <v>0</v>
      </c>
      <c r="AA699">
        <f t="shared" si="127"/>
        <v>0</v>
      </c>
      <c r="AB699" s="5">
        <f t="shared" si="128"/>
        <v>0</v>
      </c>
      <c r="AC699" s="5">
        <f t="shared" si="120"/>
        <v>0</v>
      </c>
      <c r="AD699" s="5">
        <f t="shared" si="129"/>
        <v>0</v>
      </c>
    </row>
    <row r="700" spans="1:30" x14ac:dyDescent="0.25">
      <c r="A700" s="81"/>
      <c r="B700" s="82"/>
      <c r="C700" s="82"/>
      <c r="D700" s="81"/>
      <c r="E700" s="82"/>
      <c r="F700" s="82"/>
      <c r="G700" s="82"/>
      <c r="H700" s="82"/>
      <c r="I700" s="83"/>
      <c r="J700" s="84"/>
      <c r="K700" s="82"/>
      <c r="L700" s="83"/>
      <c r="M700" s="84"/>
      <c r="N700" s="85"/>
      <c r="O700" s="82"/>
      <c r="P700" s="82"/>
      <c r="Q700" s="82"/>
      <c r="R700" s="82"/>
      <c r="T700" s="7" t="str">
        <f t="shared" si="119"/>
        <v xml:space="preserve"> </v>
      </c>
      <c r="U700">
        <f t="shared" si="121"/>
        <v>0</v>
      </c>
      <c r="V700">
        <f t="shared" si="122"/>
        <v>0</v>
      </c>
      <c r="W700">
        <f t="shared" si="123"/>
        <v>0</v>
      </c>
      <c r="X700">
        <f t="shared" si="124"/>
        <v>0</v>
      </c>
      <c r="Y700">
        <f t="shared" si="125"/>
        <v>0</v>
      </c>
      <c r="Z700">
        <f t="shared" si="126"/>
        <v>0</v>
      </c>
      <c r="AA700">
        <f t="shared" si="127"/>
        <v>0</v>
      </c>
      <c r="AB700" s="5">
        <f t="shared" si="128"/>
        <v>0</v>
      </c>
      <c r="AC700" s="5">
        <f t="shared" si="120"/>
        <v>0</v>
      </c>
      <c r="AD700" s="5">
        <f t="shared" si="129"/>
        <v>0</v>
      </c>
    </row>
    <row r="701" spans="1:30" x14ac:dyDescent="0.25">
      <c r="A701" s="81"/>
      <c r="B701" s="82"/>
      <c r="C701" s="82"/>
      <c r="D701" s="81"/>
      <c r="E701" s="82"/>
      <c r="F701" s="82"/>
      <c r="G701" s="82"/>
      <c r="H701" s="82"/>
      <c r="I701" s="83"/>
      <c r="J701" s="84"/>
      <c r="K701" s="82"/>
      <c r="L701" s="83"/>
      <c r="M701" s="84"/>
      <c r="N701" s="85"/>
      <c r="O701" s="82"/>
      <c r="P701" s="82"/>
      <c r="Q701" s="82"/>
      <c r="R701" s="82"/>
      <c r="T701" s="7" t="str">
        <f t="shared" si="119"/>
        <v xml:space="preserve"> </v>
      </c>
      <c r="U701">
        <f t="shared" si="121"/>
        <v>0</v>
      </c>
      <c r="V701">
        <f t="shared" si="122"/>
        <v>0</v>
      </c>
      <c r="W701">
        <f t="shared" si="123"/>
        <v>0</v>
      </c>
      <c r="X701">
        <f t="shared" si="124"/>
        <v>0</v>
      </c>
      <c r="Y701">
        <f t="shared" si="125"/>
        <v>0</v>
      </c>
      <c r="Z701">
        <f t="shared" si="126"/>
        <v>0</v>
      </c>
      <c r="AA701">
        <f t="shared" si="127"/>
        <v>0</v>
      </c>
      <c r="AB701" s="5">
        <f t="shared" si="128"/>
        <v>0</v>
      </c>
      <c r="AC701" s="5">
        <f t="shared" si="120"/>
        <v>0</v>
      </c>
      <c r="AD701" s="5">
        <f t="shared" si="129"/>
        <v>0</v>
      </c>
    </row>
    <row r="702" spans="1:30" x14ac:dyDescent="0.25">
      <c r="A702" s="81"/>
      <c r="B702" s="82"/>
      <c r="C702" s="82"/>
      <c r="D702" s="81"/>
      <c r="E702" s="82"/>
      <c r="F702" s="82"/>
      <c r="G702" s="82"/>
      <c r="H702" s="82"/>
      <c r="I702" s="83"/>
      <c r="J702" s="84"/>
      <c r="K702" s="82"/>
      <c r="L702" s="83"/>
      <c r="M702" s="84"/>
      <c r="N702" s="85"/>
      <c r="O702" s="82"/>
      <c r="P702" s="82"/>
      <c r="Q702" s="82"/>
      <c r="R702" s="82"/>
      <c r="T702" s="7" t="str">
        <f t="shared" si="119"/>
        <v xml:space="preserve"> </v>
      </c>
      <c r="U702">
        <f t="shared" si="121"/>
        <v>0</v>
      </c>
      <c r="V702">
        <f t="shared" si="122"/>
        <v>0</v>
      </c>
      <c r="W702">
        <f t="shared" si="123"/>
        <v>0</v>
      </c>
      <c r="X702">
        <f t="shared" si="124"/>
        <v>0</v>
      </c>
      <c r="Y702">
        <f t="shared" si="125"/>
        <v>0</v>
      </c>
      <c r="Z702">
        <f t="shared" si="126"/>
        <v>0</v>
      </c>
      <c r="AA702">
        <f t="shared" si="127"/>
        <v>0</v>
      </c>
      <c r="AB702" s="5">
        <f t="shared" si="128"/>
        <v>0</v>
      </c>
      <c r="AC702" s="5">
        <f t="shared" si="120"/>
        <v>0</v>
      </c>
      <c r="AD702" s="5">
        <f t="shared" si="129"/>
        <v>0</v>
      </c>
    </row>
    <row r="703" spans="1:30" x14ac:dyDescent="0.25">
      <c r="A703" s="81"/>
      <c r="B703" s="82"/>
      <c r="C703" s="82"/>
      <c r="D703" s="81"/>
      <c r="E703" s="82"/>
      <c r="F703" s="82"/>
      <c r="G703" s="82"/>
      <c r="H703" s="82"/>
      <c r="I703" s="83"/>
      <c r="J703" s="84"/>
      <c r="K703" s="82"/>
      <c r="L703" s="83"/>
      <c r="M703" s="84"/>
      <c r="N703" s="85"/>
      <c r="O703" s="82"/>
      <c r="P703" s="82"/>
      <c r="Q703" s="82"/>
      <c r="R703" s="82"/>
      <c r="T703" s="7" t="str">
        <f t="shared" si="119"/>
        <v xml:space="preserve"> </v>
      </c>
      <c r="U703">
        <f t="shared" si="121"/>
        <v>0</v>
      </c>
      <c r="V703">
        <f t="shared" si="122"/>
        <v>0</v>
      </c>
      <c r="W703">
        <f t="shared" si="123"/>
        <v>0</v>
      </c>
      <c r="X703">
        <f t="shared" si="124"/>
        <v>0</v>
      </c>
      <c r="Y703">
        <f t="shared" si="125"/>
        <v>0</v>
      </c>
      <c r="Z703">
        <f t="shared" si="126"/>
        <v>0</v>
      </c>
      <c r="AA703">
        <f t="shared" si="127"/>
        <v>0</v>
      </c>
      <c r="AB703" s="5">
        <f t="shared" si="128"/>
        <v>0</v>
      </c>
      <c r="AC703" s="5">
        <f t="shared" si="120"/>
        <v>0</v>
      </c>
      <c r="AD703" s="5">
        <f t="shared" si="129"/>
        <v>0</v>
      </c>
    </row>
    <row r="704" spans="1:30" x14ac:dyDescent="0.25">
      <c r="A704" s="81"/>
      <c r="B704" s="82"/>
      <c r="C704" s="82"/>
      <c r="D704" s="81"/>
      <c r="E704" s="82"/>
      <c r="F704" s="82"/>
      <c r="G704" s="82"/>
      <c r="H704" s="82"/>
      <c r="I704" s="83"/>
      <c r="J704" s="84"/>
      <c r="K704" s="82"/>
      <c r="L704" s="83"/>
      <c r="M704" s="84"/>
      <c r="N704" s="85"/>
      <c r="O704" s="82"/>
      <c r="P704" s="82"/>
      <c r="Q704" s="82"/>
      <c r="R704" s="82"/>
      <c r="T704" s="7" t="str">
        <f t="shared" si="119"/>
        <v xml:space="preserve"> </v>
      </c>
      <c r="U704">
        <f t="shared" si="121"/>
        <v>0</v>
      </c>
      <c r="V704">
        <f t="shared" si="122"/>
        <v>0</v>
      </c>
      <c r="W704">
        <f t="shared" si="123"/>
        <v>0</v>
      </c>
      <c r="X704">
        <f t="shared" si="124"/>
        <v>0</v>
      </c>
      <c r="Y704">
        <f t="shared" si="125"/>
        <v>0</v>
      </c>
      <c r="Z704">
        <f t="shared" si="126"/>
        <v>0</v>
      </c>
      <c r="AA704">
        <f t="shared" si="127"/>
        <v>0</v>
      </c>
      <c r="AB704" s="5">
        <f t="shared" si="128"/>
        <v>0</v>
      </c>
      <c r="AC704" s="5">
        <f t="shared" si="120"/>
        <v>0</v>
      </c>
      <c r="AD704" s="5">
        <f t="shared" si="129"/>
        <v>0</v>
      </c>
    </row>
    <row r="705" spans="1:30" x14ac:dyDescent="0.25">
      <c r="A705" s="81"/>
      <c r="B705" s="82"/>
      <c r="C705" s="82"/>
      <c r="D705" s="81"/>
      <c r="E705" s="82"/>
      <c r="F705" s="82"/>
      <c r="G705" s="82"/>
      <c r="H705" s="82"/>
      <c r="I705" s="83"/>
      <c r="J705" s="84"/>
      <c r="K705" s="82"/>
      <c r="L705" s="83"/>
      <c r="M705" s="84"/>
      <c r="N705" s="85"/>
      <c r="O705" s="82"/>
      <c r="P705" s="82"/>
      <c r="Q705" s="82"/>
      <c r="R705" s="82"/>
      <c r="T705" s="7" t="str">
        <f t="shared" si="119"/>
        <v xml:space="preserve"> </v>
      </c>
      <c r="U705">
        <f t="shared" si="121"/>
        <v>0</v>
      </c>
      <c r="V705">
        <f t="shared" si="122"/>
        <v>0</v>
      </c>
      <c r="W705">
        <f t="shared" si="123"/>
        <v>0</v>
      </c>
      <c r="X705">
        <f t="shared" si="124"/>
        <v>0</v>
      </c>
      <c r="Y705">
        <f t="shared" si="125"/>
        <v>0</v>
      </c>
      <c r="Z705">
        <f t="shared" si="126"/>
        <v>0</v>
      </c>
      <c r="AA705">
        <f t="shared" si="127"/>
        <v>0</v>
      </c>
      <c r="AB705" s="5">
        <f t="shared" si="128"/>
        <v>0</v>
      </c>
      <c r="AC705" s="5">
        <f t="shared" si="120"/>
        <v>0</v>
      </c>
      <c r="AD705" s="5">
        <f t="shared" si="129"/>
        <v>0</v>
      </c>
    </row>
    <row r="706" spans="1:30" x14ac:dyDescent="0.25">
      <c r="A706" s="81"/>
      <c r="B706" s="82"/>
      <c r="C706" s="82"/>
      <c r="D706" s="81"/>
      <c r="E706" s="82"/>
      <c r="F706" s="82"/>
      <c r="G706" s="82"/>
      <c r="H706" s="82"/>
      <c r="I706" s="83"/>
      <c r="J706" s="84"/>
      <c r="K706" s="82"/>
      <c r="L706" s="83"/>
      <c r="M706" s="84"/>
      <c r="N706" s="85"/>
      <c r="O706" s="82"/>
      <c r="P706" s="82"/>
      <c r="Q706" s="82"/>
      <c r="R706" s="82"/>
      <c r="T706" s="7" t="str">
        <f t="shared" si="119"/>
        <v xml:space="preserve"> </v>
      </c>
      <c r="U706">
        <f t="shared" si="121"/>
        <v>0</v>
      </c>
      <c r="V706">
        <f t="shared" si="122"/>
        <v>0</v>
      </c>
      <c r="W706">
        <f t="shared" si="123"/>
        <v>0</v>
      </c>
      <c r="X706">
        <f t="shared" si="124"/>
        <v>0</v>
      </c>
      <c r="Y706">
        <f t="shared" si="125"/>
        <v>0</v>
      </c>
      <c r="Z706">
        <f t="shared" si="126"/>
        <v>0</v>
      </c>
      <c r="AA706">
        <f t="shared" si="127"/>
        <v>0</v>
      </c>
      <c r="AB706" s="5">
        <f t="shared" si="128"/>
        <v>0</v>
      </c>
      <c r="AC706" s="5">
        <f t="shared" si="120"/>
        <v>0</v>
      </c>
      <c r="AD706" s="5">
        <f t="shared" si="129"/>
        <v>0</v>
      </c>
    </row>
    <row r="707" spans="1:30" x14ac:dyDescent="0.25">
      <c r="A707" s="81"/>
      <c r="B707" s="82"/>
      <c r="C707" s="82"/>
      <c r="D707" s="81"/>
      <c r="E707" s="82"/>
      <c r="F707" s="82"/>
      <c r="G707" s="82"/>
      <c r="H707" s="82"/>
      <c r="I707" s="83"/>
      <c r="J707" s="84"/>
      <c r="K707" s="82"/>
      <c r="L707" s="83"/>
      <c r="M707" s="84"/>
      <c r="N707" s="85"/>
      <c r="O707" s="82"/>
      <c r="P707" s="82"/>
      <c r="Q707" s="82"/>
      <c r="R707" s="82"/>
      <c r="T707" s="7" t="str">
        <f t="shared" si="119"/>
        <v xml:space="preserve"> </v>
      </c>
      <c r="U707">
        <f t="shared" si="121"/>
        <v>0</v>
      </c>
      <c r="V707">
        <f t="shared" si="122"/>
        <v>0</v>
      </c>
      <c r="W707">
        <f t="shared" si="123"/>
        <v>0</v>
      </c>
      <c r="X707">
        <f t="shared" si="124"/>
        <v>0</v>
      </c>
      <c r="Y707">
        <f t="shared" si="125"/>
        <v>0</v>
      </c>
      <c r="Z707">
        <f t="shared" si="126"/>
        <v>0</v>
      </c>
      <c r="AA707">
        <f t="shared" si="127"/>
        <v>0</v>
      </c>
      <c r="AB707" s="5">
        <f t="shared" si="128"/>
        <v>0</v>
      </c>
      <c r="AC707" s="5">
        <f t="shared" si="120"/>
        <v>0</v>
      </c>
      <c r="AD707" s="5">
        <f t="shared" si="129"/>
        <v>0</v>
      </c>
    </row>
    <row r="708" spans="1:30" x14ac:dyDescent="0.25">
      <c r="A708" s="81"/>
      <c r="B708" s="82"/>
      <c r="C708" s="82"/>
      <c r="D708" s="81"/>
      <c r="E708" s="82"/>
      <c r="F708" s="82"/>
      <c r="G708" s="82"/>
      <c r="H708" s="82"/>
      <c r="I708" s="83"/>
      <c r="J708" s="84"/>
      <c r="K708" s="82"/>
      <c r="L708" s="83"/>
      <c r="M708" s="84"/>
      <c r="N708" s="85"/>
      <c r="O708" s="82"/>
      <c r="P708" s="82"/>
      <c r="Q708" s="82"/>
      <c r="R708" s="82"/>
      <c r="T708" s="7" t="str">
        <f t="shared" ref="T708:T771" si="130">IF(L708=0," ",MONTH(L708))</f>
        <v xml:space="preserve"> </v>
      </c>
      <c r="U708">
        <f t="shared" si="121"/>
        <v>0</v>
      </c>
      <c r="V708">
        <f t="shared" si="122"/>
        <v>0</v>
      </c>
      <c r="W708">
        <f t="shared" si="123"/>
        <v>0</v>
      </c>
      <c r="X708">
        <f t="shared" si="124"/>
        <v>0</v>
      </c>
      <c r="Y708">
        <f t="shared" si="125"/>
        <v>0</v>
      </c>
      <c r="Z708">
        <f t="shared" si="126"/>
        <v>0</v>
      </c>
      <c r="AA708">
        <f t="shared" si="127"/>
        <v>0</v>
      </c>
      <c r="AB708" s="5">
        <f t="shared" si="128"/>
        <v>0</v>
      </c>
      <c r="AC708" s="5">
        <f t="shared" ref="AC708:AC771" si="131">A708</f>
        <v>0</v>
      </c>
      <c r="AD708" s="5">
        <f t="shared" si="129"/>
        <v>0</v>
      </c>
    </row>
    <row r="709" spans="1:30" x14ac:dyDescent="0.25">
      <c r="A709" s="81"/>
      <c r="B709" s="82"/>
      <c r="C709" s="82"/>
      <c r="D709" s="81"/>
      <c r="E709" s="82"/>
      <c r="F709" s="82"/>
      <c r="G709" s="82"/>
      <c r="H709" s="82"/>
      <c r="I709" s="83"/>
      <c r="J709" s="84"/>
      <c r="K709" s="82"/>
      <c r="L709" s="83"/>
      <c r="M709" s="84"/>
      <c r="N709" s="85"/>
      <c r="O709" s="82"/>
      <c r="P709" s="82"/>
      <c r="Q709" s="82"/>
      <c r="R709" s="82"/>
      <c r="T709" s="7" t="str">
        <f t="shared" si="130"/>
        <v xml:space="preserve"> </v>
      </c>
      <c r="U709">
        <f t="shared" si="121"/>
        <v>0</v>
      </c>
      <c r="V709">
        <f t="shared" si="122"/>
        <v>0</v>
      </c>
      <c r="W709">
        <f t="shared" si="123"/>
        <v>0</v>
      </c>
      <c r="X709">
        <f t="shared" si="124"/>
        <v>0</v>
      </c>
      <c r="Y709">
        <f t="shared" si="125"/>
        <v>0</v>
      </c>
      <c r="Z709">
        <f t="shared" si="126"/>
        <v>0</v>
      </c>
      <c r="AA709">
        <f t="shared" si="127"/>
        <v>0</v>
      </c>
      <c r="AB709" s="5">
        <f t="shared" si="128"/>
        <v>0</v>
      </c>
      <c r="AC709" s="5">
        <f t="shared" si="131"/>
        <v>0</v>
      </c>
      <c r="AD709" s="5">
        <f t="shared" si="129"/>
        <v>0</v>
      </c>
    </row>
    <row r="710" spans="1:30" x14ac:dyDescent="0.25">
      <c r="A710" s="81"/>
      <c r="B710" s="82"/>
      <c r="C710" s="82"/>
      <c r="D710" s="81"/>
      <c r="E710" s="82"/>
      <c r="F710" s="82"/>
      <c r="G710" s="82"/>
      <c r="H710" s="82"/>
      <c r="I710" s="83"/>
      <c r="J710" s="84"/>
      <c r="K710" s="82"/>
      <c r="L710" s="83"/>
      <c r="M710" s="84"/>
      <c r="N710" s="85"/>
      <c r="O710" s="82"/>
      <c r="P710" s="82"/>
      <c r="Q710" s="82"/>
      <c r="R710" s="82"/>
      <c r="T710" s="7" t="str">
        <f t="shared" si="130"/>
        <v xml:space="preserve"> </v>
      </c>
      <c r="U710">
        <f t="shared" si="121"/>
        <v>0</v>
      </c>
      <c r="V710">
        <f t="shared" si="122"/>
        <v>0</v>
      </c>
      <c r="W710">
        <f t="shared" si="123"/>
        <v>0</v>
      </c>
      <c r="X710">
        <f t="shared" si="124"/>
        <v>0</v>
      </c>
      <c r="Y710">
        <f t="shared" si="125"/>
        <v>0</v>
      </c>
      <c r="Z710">
        <f t="shared" si="126"/>
        <v>0</v>
      </c>
      <c r="AA710">
        <f t="shared" si="127"/>
        <v>0</v>
      </c>
      <c r="AB710" s="5">
        <f t="shared" si="128"/>
        <v>0</v>
      </c>
      <c r="AC710" s="5">
        <f t="shared" si="131"/>
        <v>0</v>
      </c>
      <c r="AD710" s="5">
        <f t="shared" si="129"/>
        <v>0</v>
      </c>
    </row>
    <row r="711" spans="1:30" x14ac:dyDescent="0.25">
      <c r="A711" s="81"/>
      <c r="B711" s="82"/>
      <c r="C711" s="82"/>
      <c r="D711" s="81"/>
      <c r="E711" s="82"/>
      <c r="F711" s="82"/>
      <c r="G711" s="82"/>
      <c r="H711" s="82"/>
      <c r="I711" s="83"/>
      <c r="J711" s="84"/>
      <c r="K711" s="82"/>
      <c r="L711" s="83"/>
      <c r="M711" s="84"/>
      <c r="N711" s="85"/>
      <c r="O711" s="82"/>
      <c r="P711" s="82"/>
      <c r="Q711" s="82"/>
      <c r="R711" s="82"/>
      <c r="T711" s="7" t="str">
        <f t="shared" si="130"/>
        <v xml:space="preserve"> </v>
      </c>
      <c r="U711">
        <f t="shared" si="121"/>
        <v>0</v>
      </c>
      <c r="V711">
        <f t="shared" si="122"/>
        <v>0</v>
      </c>
      <c r="W711">
        <f t="shared" si="123"/>
        <v>0</v>
      </c>
      <c r="X711">
        <f t="shared" si="124"/>
        <v>0</v>
      </c>
      <c r="Y711">
        <f t="shared" si="125"/>
        <v>0</v>
      </c>
      <c r="Z711">
        <f t="shared" si="126"/>
        <v>0</v>
      </c>
      <c r="AA711">
        <f t="shared" si="127"/>
        <v>0</v>
      </c>
      <c r="AB711" s="5">
        <f t="shared" si="128"/>
        <v>0</v>
      </c>
      <c r="AC711" s="5">
        <f t="shared" si="131"/>
        <v>0</v>
      </c>
      <c r="AD711" s="5">
        <f t="shared" si="129"/>
        <v>0</v>
      </c>
    </row>
    <row r="712" spans="1:30" x14ac:dyDescent="0.25">
      <c r="A712" s="81"/>
      <c r="B712" s="82"/>
      <c r="C712" s="82"/>
      <c r="D712" s="81"/>
      <c r="E712" s="82"/>
      <c r="F712" s="82"/>
      <c r="G712" s="82"/>
      <c r="H712" s="82"/>
      <c r="I712" s="83"/>
      <c r="J712" s="84"/>
      <c r="K712" s="82"/>
      <c r="L712" s="83"/>
      <c r="M712" s="84"/>
      <c r="N712" s="85"/>
      <c r="O712" s="82"/>
      <c r="P712" s="82"/>
      <c r="Q712" s="82"/>
      <c r="R712" s="82"/>
      <c r="T712" s="7" t="str">
        <f t="shared" si="130"/>
        <v xml:space="preserve"> </v>
      </c>
      <c r="U712">
        <f t="shared" si="121"/>
        <v>0</v>
      </c>
      <c r="V712">
        <f t="shared" si="122"/>
        <v>0</v>
      </c>
      <c r="W712">
        <f t="shared" si="123"/>
        <v>0</v>
      </c>
      <c r="X712">
        <f t="shared" si="124"/>
        <v>0</v>
      </c>
      <c r="Y712">
        <f t="shared" si="125"/>
        <v>0</v>
      </c>
      <c r="Z712">
        <f t="shared" si="126"/>
        <v>0</v>
      </c>
      <c r="AA712">
        <f t="shared" si="127"/>
        <v>0</v>
      </c>
      <c r="AB712" s="5">
        <f t="shared" si="128"/>
        <v>0</v>
      </c>
      <c r="AC712" s="5">
        <f t="shared" si="131"/>
        <v>0</v>
      </c>
      <c r="AD712" s="5">
        <f t="shared" si="129"/>
        <v>0</v>
      </c>
    </row>
    <row r="713" spans="1:30" x14ac:dyDescent="0.25">
      <c r="A713" s="81"/>
      <c r="B713" s="82"/>
      <c r="C713" s="82"/>
      <c r="D713" s="81"/>
      <c r="E713" s="82"/>
      <c r="F713" s="82"/>
      <c r="G713" s="82"/>
      <c r="H713" s="82"/>
      <c r="I713" s="83"/>
      <c r="J713" s="84"/>
      <c r="K713" s="82"/>
      <c r="L713" s="83"/>
      <c r="M713" s="84"/>
      <c r="N713" s="85"/>
      <c r="O713" s="82"/>
      <c r="P713" s="82"/>
      <c r="Q713" s="82"/>
      <c r="R713" s="82"/>
      <c r="T713" s="7" t="str">
        <f t="shared" si="130"/>
        <v xml:space="preserve"> </v>
      </c>
      <c r="U713">
        <f t="shared" si="121"/>
        <v>0</v>
      </c>
      <c r="V713">
        <f t="shared" si="122"/>
        <v>0</v>
      </c>
      <c r="W713">
        <f t="shared" si="123"/>
        <v>0</v>
      </c>
      <c r="X713">
        <f t="shared" si="124"/>
        <v>0</v>
      </c>
      <c r="Y713">
        <f t="shared" si="125"/>
        <v>0</v>
      </c>
      <c r="Z713">
        <f t="shared" si="126"/>
        <v>0</v>
      </c>
      <c r="AA713">
        <f t="shared" si="127"/>
        <v>0</v>
      </c>
      <c r="AB713" s="5">
        <f t="shared" si="128"/>
        <v>0</v>
      </c>
      <c r="AC713" s="5">
        <f t="shared" si="131"/>
        <v>0</v>
      </c>
      <c r="AD713" s="5">
        <f t="shared" si="129"/>
        <v>0</v>
      </c>
    </row>
    <row r="714" spans="1:30" x14ac:dyDescent="0.25">
      <c r="A714" s="81"/>
      <c r="B714" s="82"/>
      <c r="C714" s="82"/>
      <c r="D714" s="81"/>
      <c r="E714" s="82"/>
      <c r="F714" s="82"/>
      <c r="G714" s="82"/>
      <c r="H714" s="82"/>
      <c r="I714" s="83"/>
      <c r="J714" s="84"/>
      <c r="K714" s="82"/>
      <c r="L714" s="83"/>
      <c r="M714" s="84"/>
      <c r="N714" s="85"/>
      <c r="O714" s="82"/>
      <c r="P714" s="82"/>
      <c r="Q714" s="82"/>
      <c r="R714" s="82"/>
      <c r="T714" s="7" t="str">
        <f t="shared" si="130"/>
        <v xml:space="preserve"> </v>
      </c>
      <c r="U714">
        <f t="shared" ref="U714:U777" si="132">COUNT(B714)</f>
        <v>0</v>
      </c>
      <c r="V714">
        <f t="shared" ref="V714:V777" si="133">IF(E714=TRUE,1,0)</f>
        <v>0</v>
      </c>
      <c r="W714">
        <f t="shared" ref="W714:W777" si="134">U714-V714</f>
        <v>0</v>
      </c>
      <c r="X714">
        <f t="shared" ref="X714:X777" si="135">U714-Y714</f>
        <v>0</v>
      </c>
      <c r="Y714">
        <f t="shared" ref="Y714:Y777" si="136">IF(F714=TRUE,1,0)</f>
        <v>0</v>
      </c>
      <c r="Z714">
        <f t="shared" ref="Z714:Z777" si="137">U714-AA714</f>
        <v>0</v>
      </c>
      <c r="AA714">
        <f t="shared" ref="AA714:AA777" si="138">IF(O714&lt;0,1,0)</f>
        <v>0</v>
      </c>
      <c r="AB714" s="5">
        <f t="shared" ref="AB714:AB777" si="139">IF(Z714=1,O714,0)</f>
        <v>0</v>
      </c>
      <c r="AC714" s="5">
        <f t="shared" si="131"/>
        <v>0</v>
      </c>
      <c r="AD714" s="5">
        <f t="shared" ref="AD714:AD777" si="140">IF(AA714=1,O714,0)</f>
        <v>0</v>
      </c>
    </row>
    <row r="715" spans="1:30" x14ac:dyDescent="0.25">
      <c r="A715" s="81"/>
      <c r="B715" s="82"/>
      <c r="C715" s="82"/>
      <c r="D715" s="81"/>
      <c r="E715" s="82"/>
      <c r="F715" s="82"/>
      <c r="G715" s="82"/>
      <c r="H715" s="82"/>
      <c r="I715" s="83"/>
      <c r="J715" s="84"/>
      <c r="K715" s="82"/>
      <c r="L715" s="83"/>
      <c r="M715" s="84"/>
      <c r="N715" s="85"/>
      <c r="O715" s="82"/>
      <c r="P715" s="82"/>
      <c r="Q715" s="82"/>
      <c r="R715" s="82"/>
      <c r="T715" s="7" t="str">
        <f t="shared" si="130"/>
        <v xml:space="preserve"> </v>
      </c>
      <c r="U715">
        <f t="shared" si="132"/>
        <v>0</v>
      </c>
      <c r="V715">
        <f t="shared" si="133"/>
        <v>0</v>
      </c>
      <c r="W715">
        <f t="shared" si="134"/>
        <v>0</v>
      </c>
      <c r="X715">
        <f t="shared" si="135"/>
        <v>0</v>
      </c>
      <c r="Y715">
        <f t="shared" si="136"/>
        <v>0</v>
      </c>
      <c r="Z715">
        <f t="shared" si="137"/>
        <v>0</v>
      </c>
      <c r="AA715">
        <f t="shared" si="138"/>
        <v>0</v>
      </c>
      <c r="AB715" s="5">
        <f t="shared" si="139"/>
        <v>0</v>
      </c>
      <c r="AC715" s="5">
        <f t="shared" si="131"/>
        <v>0</v>
      </c>
      <c r="AD715" s="5">
        <f t="shared" si="140"/>
        <v>0</v>
      </c>
    </row>
    <row r="716" spans="1:30" x14ac:dyDescent="0.25">
      <c r="A716" s="81"/>
      <c r="B716" s="82"/>
      <c r="C716" s="82"/>
      <c r="D716" s="81"/>
      <c r="E716" s="82"/>
      <c r="F716" s="82"/>
      <c r="G716" s="82"/>
      <c r="H716" s="82"/>
      <c r="I716" s="83"/>
      <c r="J716" s="84"/>
      <c r="K716" s="82"/>
      <c r="L716" s="83"/>
      <c r="M716" s="84"/>
      <c r="N716" s="85"/>
      <c r="O716" s="82"/>
      <c r="P716" s="82"/>
      <c r="Q716" s="82"/>
      <c r="R716" s="82"/>
      <c r="T716" s="7" t="str">
        <f t="shared" si="130"/>
        <v xml:space="preserve"> </v>
      </c>
      <c r="U716">
        <f t="shared" si="132"/>
        <v>0</v>
      </c>
      <c r="V716">
        <f t="shared" si="133"/>
        <v>0</v>
      </c>
      <c r="W716">
        <f t="shared" si="134"/>
        <v>0</v>
      </c>
      <c r="X716">
        <f t="shared" si="135"/>
        <v>0</v>
      </c>
      <c r="Y716">
        <f t="shared" si="136"/>
        <v>0</v>
      </c>
      <c r="Z716">
        <f t="shared" si="137"/>
        <v>0</v>
      </c>
      <c r="AA716">
        <f t="shared" si="138"/>
        <v>0</v>
      </c>
      <c r="AB716" s="5">
        <f t="shared" si="139"/>
        <v>0</v>
      </c>
      <c r="AC716" s="5">
        <f t="shared" si="131"/>
        <v>0</v>
      </c>
      <c r="AD716" s="5">
        <f t="shared" si="140"/>
        <v>0</v>
      </c>
    </row>
    <row r="717" spans="1:30" x14ac:dyDescent="0.25">
      <c r="A717" s="81"/>
      <c r="B717" s="82"/>
      <c r="C717" s="82"/>
      <c r="D717" s="81"/>
      <c r="E717" s="82"/>
      <c r="F717" s="82"/>
      <c r="G717" s="82"/>
      <c r="H717" s="82"/>
      <c r="I717" s="83"/>
      <c r="J717" s="84"/>
      <c r="K717" s="82"/>
      <c r="L717" s="83"/>
      <c r="M717" s="84"/>
      <c r="N717" s="85"/>
      <c r="O717" s="82"/>
      <c r="P717" s="82"/>
      <c r="Q717" s="82"/>
      <c r="R717" s="82"/>
      <c r="T717" s="7" t="str">
        <f t="shared" si="130"/>
        <v xml:space="preserve"> </v>
      </c>
      <c r="U717">
        <f t="shared" si="132"/>
        <v>0</v>
      </c>
      <c r="V717">
        <f t="shared" si="133"/>
        <v>0</v>
      </c>
      <c r="W717">
        <f t="shared" si="134"/>
        <v>0</v>
      </c>
      <c r="X717">
        <f t="shared" si="135"/>
        <v>0</v>
      </c>
      <c r="Y717">
        <f t="shared" si="136"/>
        <v>0</v>
      </c>
      <c r="Z717">
        <f t="shared" si="137"/>
        <v>0</v>
      </c>
      <c r="AA717">
        <f t="shared" si="138"/>
        <v>0</v>
      </c>
      <c r="AB717" s="5">
        <f t="shared" si="139"/>
        <v>0</v>
      </c>
      <c r="AC717" s="5">
        <f t="shared" si="131"/>
        <v>0</v>
      </c>
      <c r="AD717" s="5">
        <f t="shared" si="140"/>
        <v>0</v>
      </c>
    </row>
    <row r="718" spans="1:30" x14ac:dyDescent="0.25">
      <c r="A718" s="81"/>
      <c r="B718" s="82"/>
      <c r="C718" s="82"/>
      <c r="D718" s="81"/>
      <c r="E718" s="82"/>
      <c r="F718" s="82"/>
      <c r="G718" s="82"/>
      <c r="H718" s="82"/>
      <c r="I718" s="83"/>
      <c r="J718" s="84"/>
      <c r="K718" s="82"/>
      <c r="L718" s="83"/>
      <c r="M718" s="84"/>
      <c r="N718" s="85"/>
      <c r="O718" s="82"/>
      <c r="P718" s="82"/>
      <c r="Q718" s="82"/>
      <c r="R718" s="82"/>
      <c r="T718" s="7" t="str">
        <f t="shared" si="130"/>
        <v xml:space="preserve"> </v>
      </c>
      <c r="U718">
        <f t="shared" si="132"/>
        <v>0</v>
      </c>
      <c r="V718">
        <f t="shared" si="133"/>
        <v>0</v>
      </c>
      <c r="W718">
        <f t="shared" si="134"/>
        <v>0</v>
      </c>
      <c r="X718">
        <f t="shared" si="135"/>
        <v>0</v>
      </c>
      <c r="Y718">
        <f t="shared" si="136"/>
        <v>0</v>
      </c>
      <c r="Z718">
        <f t="shared" si="137"/>
        <v>0</v>
      </c>
      <c r="AA718">
        <f t="shared" si="138"/>
        <v>0</v>
      </c>
      <c r="AB718" s="5">
        <f t="shared" si="139"/>
        <v>0</v>
      </c>
      <c r="AC718" s="5">
        <f t="shared" si="131"/>
        <v>0</v>
      </c>
      <c r="AD718" s="5">
        <f t="shared" si="140"/>
        <v>0</v>
      </c>
    </row>
    <row r="719" spans="1:30" x14ac:dyDescent="0.25">
      <c r="A719" s="81"/>
      <c r="B719" s="82"/>
      <c r="C719" s="82"/>
      <c r="D719" s="81"/>
      <c r="E719" s="82"/>
      <c r="F719" s="82"/>
      <c r="G719" s="82"/>
      <c r="H719" s="82"/>
      <c r="I719" s="83"/>
      <c r="J719" s="84"/>
      <c r="K719" s="82"/>
      <c r="L719" s="83"/>
      <c r="M719" s="84"/>
      <c r="N719" s="85"/>
      <c r="O719" s="82"/>
      <c r="P719" s="82"/>
      <c r="Q719" s="82"/>
      <c r="R719" s="82"/>
      <c r="T719" s="7" t="str">
        <f t="shared" si="130"/>
        <v xml:space="preserve"> </v>
      </c>
      <c r="U719">
        <f t="shared" si="132"/>
        <v>0</v>
      </c>
      <c r="V719">
        <f t="shared" si="133"/>
        <v>0</v>
      </c>
      <c r="W719">
        <f t="shared" si="134"/>
        <v>0</v>
      </c>
      <c r="X719">
        <f t="shared" si="135"/>
        <v>0</v>
      </c>
      <c r="Y719">
        <f t="shared" si="136"/>
        <v>0</v>
      </c>
      <c r="Z719">
        <f t="shared" si="137"/>
        <v>0</v>
      </c>
      <c r="AA719">
        <f t="shared" si="138"/>
        <v>0</v>
      </c>
      <c r="AB719" s="5">
        <f t="shared" si="139"/>
        <v>0</v>
      </c>
      <c r="AC719" s="5">
        <f t="shared" si="131"/>
        <v>0</v>
      </c>
      <c r="AD719" s="5">
        <f t="shared" si="140"/>
        <v>0</v>
      </c>
    </row>
    <row r="720" spans="1:30" x14ac:dyDescent="0.25">
      <c r="A720" s="81"/>
      <c r="B720" s="82"/>
      <c r="C720" s="82"/>
      <c r="D720" s="81"/>
      <c r="E720" s="82"/>
      <c r="F720" s="82"/>
      <c r="G720" s="82"/>
      <c r="H720" s="82"/>
      <c r="I720" s="83"/>
      <c r="J720" s="84"/>
      <c r="K720" s="82"/>
      <c r="L720" s="83"/>
      <c r="M720" s="84"/>
      <c r="N720" s="85"/>
      <c r="O720" s="82"/>
      <c r="P720" s="82"/>
      <c r="Q720" s="82"/>
      <c r="R720" s="82"/>
      <c r="T720" s="7" t="str">
        <f t="shared" si="130"/>
        <v xml:space="preserve"> </v>
      </c>
      <c r="U720">
        <f t="shared" si="132"/>
        <v>0</v>
      </c>
      <c r="V720">
        <f t="shared" si="133"/>
        <v>0</v>
      </c>
      <c r="W720">
        <f t="shared" si="134"/>
        <v>0</v>
      </c>
      <c r="X720">
        <f t="shared" si="135"/>
        <v>0</v>
      </c>
      <c r="Y720">
        <f t="shared" si="136"/>
        <v>0</v>
      </c>
      <c r="Z720">
        <f t="shared" si="137"/>
        <v>0</v>
      </c>
      <c r="AA720">
        <f t="shared" si="138"/>
        <v>0</v>
      </c>
      <c r="AB720" s="5">
        <f t="shared" si="139"/>
        <v>0</v>
      </c>
      <c r="AC720" s="5">
        <f t="shared" si="131"/>
        <v>0</v>
      </c>
      <c r="AD720" s="5">
        <f t="shared" si="140"/>
        <v>0</v>
      </c>
    </row>
    <row r="721" spans="1:30" x14ac:dyDescent="0.25">
      <c r="A721" s="81"/>
      <c r="B721" s="82"/>
      <c r="C721" s="82"/>
      <c r="D721" s="81"/>
      <c r="E721" s="82"/>
      <c r="F721" s="82"/>
      <c r="G721" s="82"/>
      <c r="H721" s="82"/>
      <c r="I721" s="83"/>
      <c r="J721" s="84"/>
      <c r="K721" s="82"/>
      <c r="L721" s="83"/>
      <c r="M721" s="84"/>
      <c r="N721" s="85"/>
      <c r="O721" s="82"/>
      <c r="P721" s="82"/>
      <c r="Q721" s="82"/>
      <c r="R721" s="82"/>
      <c r="T721" s="7" t="str">
        <f t="shared" si="130"/>
        <v xml:space="preserve"> </v>
      </c>
      <c r="U721">
        <f t="shared" si="132"/>
        <v>0</v>
      </c>
      <c r="V721">
        <f t="shared" si="133"/>
        <v>0</v>
      </c>
      <c r="W721">
        <f t="shared" si="134"/>
        <v>0</v>
      </c>
      <c r="X721">
        <f t="shared" si="135"/>
        <v>0</v>
      </c>
      <c r="Y721">
        <f t="shared" si="136"/>
        <v>0</v>
      </c>
      <c r="Z721">
        <f t="shared" si="137"/>
        <v>0</v>
      </c>
      <c r="AA721">
        <f t="shared" si="138"/>
        <v>0</v>
      </c>
      <c r="AB721" s="5">
        <f t="shared" si="139"/>
        <v>0</v>
      </c>
      <c r="AC721" s="5">
        <f t="shared" si="131"/>
        <v>0</v>
      </c>
      <c r="AD721" s="5">
        <f t="shared" si="140"/>
        <v>0</v>
      </c>
    </row>
    <row r="722" spans="1:30" x14ac:dyDescent="0.25">
      <c r="A722" s="81"/>
      <c r="B722" s="82"/>
      <c r="C722" s="82"/>
      <c r="D722" s="81"/>
      <c r="E722" s="82"/>
      <c r="F722" s="82"/>
      <c r="G722" s="82"/>
      <c r="H722" s="82"/>
      <c r="I722" s="83"/>
      <c r="J722" s="84"/>
      <c r="K722" s="82"/>
      <c r="L722" s="83"/>
      <c r="M722" s="84"/>
      <c r="N722" s="85"/>
      <c r="O722" s="82"/>
      <c r="P722" s="82"/>
      <c r="Q722" s="82"/>
      <c r="R722" s="82"/>
      <c r="T722" s="7" t="str">
        <f t="shared" si="130"/>
        <v xml:space="preserve"> </v>
      </c>
      <c r="U722">
        <f t="shared" si="132"/>
        <v>0</v>
      </c>
      <c r="V722">
        <f t="shared" si="133"/>
        <v>0</v>
      </c>
      <c r="W722">
        <f t="shared" si="134"/>
        <v>0</v>
      </c>
      <c r="X722">
        <f t="shared" si="135"/>
        <v>0</v>
      </c>
      <c r="Y722">
        <f t="shared" si="136"/>
        <v>0</v>
      </c>
      <c r="Z722">
        <f t="shared" si="137"/>
        <v>0</v>
      </c>
      <c r="AA722">
        <f t="shared" si="138"/>
        <v>0</v>
      </c>
      <c r="AB722" s="5">
        <f t="shared" si="139"/>
        <v>0</v>
      </c>
      <c r="AC722" s="5">
        <f t="shared" si="131"/>
        <v>0</v>
      </c>
      <c r="AD722" s="5">
        <f t="shared" si="140"/>
        <v>0</v>
      </c>
    </row>
    <row r="723" spans="1:30" x14ac:dyDescent="0.25">
      <c r="A723" s="81"/>
      <c r="B723" s="82"/>
      <c r="C723" s="82"/>
      <c r="D723" s="81"/>
      <c r="E723" s="82"/>
      <c r="F723" s="82"/>
      <c r="G723" s="82"/>
      <c r="H723" s="82"/>
      <c r="I723" s="83"/>
      <c r="J723" s="84"/>
      <c r="K723" s="82"/>
      <c r="L723" s="83"/>
      <c r="M723" s="84"/>
      <c r="N723" s="85"/>
      <c r="O723" s="82"/>
      <c r="P723" s="82"/>
      <c r="Q723" s="82"/>
      <c r="R723" s="82"/>
      <c r="T723" s="7" t="str">
        <f t="shared" si="130"/>
        <v xml:space="preserve"> </v>
      </c>
      <c r="U723">
        <f t="shared" si="132"/>
        <v>0</v>
      </c>
      <c r="V723">
        <f t="shared" si="133"/>
        <v>0</v>
      </c>
      <c r="W723">
        <f t="shared" si="134"/>
        <v>0</v>
      </c>
      <c r="X723">
        <f t="shared" si="135"/>
        <v>0</v>
      </c>
      <c r="Y723">
        <f t="shared" si="136"/>
        <v>0</v>
      </c>
      <c r="Z723">
        <f t="shared" si="137"/>
        <v>0</v>
      </c>
      <c r="AA723">
        <f t="shared" si="138"/>
        <v>0</v>
      </c>
      <c r="AB723" s="5">
        <f t="shared" si="139"/>
        <v>0</v>
      </c>
      <c r="AC723" s="5">
        <f t="shared" si="131"/>
        <v>0</v>
      </c>
      <c r="AD723" s="5">
        <f t="shared" si="140"/>
        <v>0</v>
      </c>
    </row>
    <row r="724" spans="1:30" x14ac:dyDescent="0.25">
      <c r="A724" s="81"/>
      <c r="B724" s="82"/>
      <c r="C724" s="82"/>
      <c r="D724" s="81"/>
      <c r="E724" s="82"/>
      <c r="F724" s="82"/>
      <c r="G724" s="82"/>
      <c r="H724" s="82"/>
      <c r="I724" s="83"/>
      <c r="J724" s="84"/>
      <c r="K724" s="82"/>
      <c r="L724" s="83"/>
      <c r="M724" s="84"/>
      <c r="N724" s="85"/>
      <c r="O724" s="82"/>
      <c r="P724" s="82"/>
      <c r="Q724" s="82"/>
      <c r="R724" s="82"/>
      <c r="T724" s="7" t="str">
        <f t="shared" si="130"/>
        <v xml:space="preserve"> </v>
      </c>
      <c r="U724">
        <f t="shared" si="132"/>
        <v>0</v>
      </c>
      <c r="V724">
        <f t="shared" si="133"/>
        <v>0</v>
      </c>
      <c r="W724">
        <f t="shared" si="134"/>
        <v>0</v>
      </c>
      <c r="X724">
        <f t="shared" si="135"/>
        <v>0</v>
      </c>
      <c r="Y724">
        <f t="shared" si="136"/>
        <v>0</v>
      </c>
      <c r="Z724">
        <f t="shared" si="137"/>
        <v>0</v>
      </c>
      <c r="AA724">
        <f t="shared" si="138"/>
        <v>0</v>
      </c>
      <c r="AB724" s="5">
        <f t="shared" si="139"/>
        <v>0</v>
      </c>
      <c r="AC724" s="5">
        <f t="shared" si="131"/>
        <v>0</v>
      </c>
      <c r="AD724" s="5">
        <f t="shared" si="140"/>
        <v>0</v>
      </c>
    </row>
    <row r="725" spans="1:30" x14ac:dyDescent="0.25">
      <c r="A725" s="81"/>
      <c r="B725" s="82"/>
      <c r="C725" s="82"/>
      <c r="D725" s="81"/>
      <c r="E725" s="82"/>
      <c r="F725" s="82"/>
      <c r="G725" s="82"/>
      <c r="H725" s="82"/>
      <c r="I725" s="83"/>
      <c r="J725" s="84"/>
      <c r="K725" s="82"/>
      <c r="L725" s="83"/>
      <c r="M725" s="84"/>
      <c r="N725" s="85"/>
      <c r="O725" s="82"/>
      <c r="P725" s="82"/>
      <c r="Q725" s="82"/>
      <c r="R725" s="82"/>
      <c r="T725" s="7" t="str">
        <f t="shared" si="130"/>
        <v xml:space="preserve"> </v>
      </c>
      <c r="U725">
        <f t="shared" si="132"/>
        <v>0</v>
      </c>
      <c r="V725">
        <f t="shared" si="133"/>
        <v>0</v>
      </c>
      <c r="W725">
        <f t="shared" si="134"/>
        <v>0</v>
      </c>
      <c r="X725">
        <f t="shared" si="135"/>
        <v>0</v>
      </c>
      <c r="Y725">
        <f t="shared" si="136"/>
        <v>0</v>
      </c>
      <c r="Z725">
        <f t="shared" si="137"/>
        <v>0</v>
      </c>
      <c r="AA725">
        <f t="shared" si="138"/>
        <v>0</v>
      </c>
      <c r="AB725" s="5">
        <f t="shared" si="139"/>
        <v>0</v>
      </c>
      <c r="AC725" s="5">
        <f t="shared" si="131"/>
        <v>0</v>
      </c>
      <c r="AD725" s="5">
        <f t="shared" si="140"/>
        <v>0</v>
      </c>
    </row>
    <row r="726" spans="1:30" x14ac:dyDescent="0.25">
      <c r="A726" s="81"/>
      <c r="B726" s="82"/>
      <c r="C726" s="82"/>
      <c r="D726" s="81"/>
      <c r="E726" s="82"/>
      <c r="F726" s="82"/>
      <c r="G726" s="82"/>
      <c r="H726" s="82"/>
      <c r="I726" s="83"/>
      <c r="J726" s="84"/>
      <c r="K726" s="82"/>
      <c r="L726" s="83"/>
      <c r="M726" s="84"/>
      <c r="N726" s="85"/>
      <c r="O726" s="82"/>
      <c r="P726" s="82"/>
      <c r="Q726" s="82"/>
      <c r="R726" s="82"/>
      <c r="T726" s="7" t="str">
        <f t="shared" si="130"/>
        <v xml:space="preserve"> </v>
      </c>
      <c r="U726">
        <f t="shared" si="132"/>
        <v>0</v>
      </c>
      <c r="V726">
        <f t="shared" si="133"/>
        <v>0</v>
      </c>
      <c r="W726">
        <f t="shared" si="134"/>
        <v>0</v>
      </c>
      <c r="X726">
        <f t="shared" si="135"/>
        <v>0</v>
      </c>
      <c r="Y726">
        <f t="shared" si="136"/>
        <v>0</v>
      </c>
      <c r="Z726">
        <f t="shared" si="137"/>
        <v>0</v>
      </c>
      <c r="AA726">
        <f t="shared" si="138"/>
        <v>0</v>
      </c>
      <c r="AB726" s="5">
        <f t="shared" si="139"/>
        <v>0</v>
      </c>
      <c r="AC726" s="5">
        <f t="shared" si="131"/>
        <v>0</v>
      </c>
      <c r="AD726" s="5">
        <f t="shared" si="140"/>
        <v>0</v>
      </c>
    </row>
    <row r="727" spans="1:30" x14ac:dyDescent="0.25">
      <c r="A727" s="81"/>
      <c r="B727" s="82"/>
      <c r="C727" s="82"/>
      <c r="D727" s="81"/>
      <c r="E727" s="82"/>
      <c r="F727" s="82"/>
      <c r="G727" s="82"/>
      <c r="H727" s="82"/>
      <c r="I727" s="83"/>
      <c r="J727" s="84"/>
      <c r="K727" s="82"/>
      <c r="L727" s="83"/>
      <c r="M727" s="84"/>
      <c r="N727" s="85"/>
      <c r="O727" s="82"/>
      <c r="P727" s="82"/>
      <c r="Q727" s="82"/>
      <c r="R727" s="82"/>
      <c r="T727" s="7" t="str">
        <f t="shared" si="130"/>
        <v xml:space="preserve"> </v>
      </c>
      <c r="U727">
        <f t="shared" si="132"/>
        <v>0</v>
      </c>
      <c r="V727">
        <f t="shared" si="133"/>
        <v>0</v>
      </c>
      <c r="W727">
        <f t="shared" si="134"/>
        <v>0</v>
      </c>
      <c r="X727">
        <f t="shared" si="135"/>
        <v>0</v>
      </c>
      <c r="Y727">
        <f t="shared" si="136"/>
        <v>0</v>
      </c>
      <c r="Z727">
        <f t="shared" si="137"/>
        <v>0</v>
      </c>
      <c r="AA727">
        <f t="shared" si="138"/>
        <v>0</v>
      </c>
      <c r="AB727" s="5">
        <f t="shared" si="139"/>
        <v>0</v>
      </c>
      <c r="AC727" s="5">
        <f t="shared" si="131"/>
        <v>0</v>
      </c>
      <c r="AD727" s="5">
        <f t="shared" si="140"/>
        <v>0</v>
      </c>
    </row>
    <row r="728" spans="1:30" x14ac:dyDescent="0.25">
      <c r="A728" s="81"/>
      <c r="B728" s="82"/>
      <c r="C728" s="82"/>
      <c r="D728" s="81"/>
      <c r="E728" s="82"/>
      <c r="F728" s="82"/>
      <c r="G728" s="82"/>
      <c r="H728" s="82"/>
      <c r="I728" s="83"/>
      <c r="J728" s="84"/>
      <c r="K728" s="82"/>
      <c r="L728" s="83"/>
      <c r="M728" s="84"/>
      <c r="N728" s="85"/>
      <c r="O728" s="82"/>
      <c r="P728" s="82"/>
      <c r="Q728" s="82"/>
      <c r="R728" s="82"/>
      <c r="T728" s="7" t="str">
        <f t="shared" si="130"/>
        <v xml:space="preserve"> </v>
      </c>
      <c r="U728">
        <f t="shared" si="132"/>
        <v>0</v>
      </c>
      <c r="V728">
        <f t="shared" si="133"/>
        <v>0</v>
      </c>
      <c r="W728">
        <f t="shared" si="134"/>
        <v>0</v>
      </c>
      <c r="X728">
        <f t="shared" si="135"/>
        <v>0</v>
      </c>
      <c r="Y728">
        <f t="shared" si="136"/>
        <v>0</v>
      </c>
      <c r="Z728">
        <f t="shared" si="137"/>
        <v>0</v>
      </c>
      <c r="AA728">
        <f t="shared" si="138"/>
        <v>0</v>
      </c>
      <c r="AB728" s="5">
        <f t="shared" si="139"/>
        <v>0</v>
      </c>
      <c r="AC728" s="5">
        <f t="shared" si="131"/>
        <v>0</v>
      </c>
      <c r="AD728" s="5">
        <f t="shared" si="140"/>
        <v>0</v>
      </c>
    </row>
    <row r="729" spans="1:30" x14ac:dyDescent="0.25">
      <c r="A729" s="81"/>
      <c r="B729" s="82"/>
      <c r="C729" s="82"/>
      <c r="D729" s="81"/>
      <c r="E729" s="82"/>
      <c r="F729" s="82"/>
      <c r="G729" s="82"/>
      <c r="H729" s="82"/>
      <c r="I729" s="83"/>
      <c r="J729" s="84"/>
      <c r="K729" s="82"/>
      <c r="L729" s="83"/>
      <c r="M729" s="84"/>
      <c r="N729" s="85"/>
      <c r="O729" s="82"/>
      <c r="P729" s="82"/>
      <c r="Q729" s="82"/>
      <c r="R729" s="82"/>
      <c r="T729" s="7" t="str">
        <f t="shared" si="130"/>
        <v xml:space="preserve"> </v>
      </c>
      <c r="U729">
        <f t="shared" si="132"/>
        <v>0</v>
      </c>
      <c r="V729">
        <f t="shared" si="133"/>
        <v>0</v>
      </c>
      <c r="W729">
        <f t="shared" si="134"/>
        <v>0</v>
      </c>
      <c r="X729">
        <f t="shared" si="135"/>
        <v>0</v>
      </c>
      <c r="Y729">
        <f t="shared" si="136"/>
        <v>0</v>
      </c>
      <c r="Z729">
        <f t="shared" si="137"/>
        <v>0</v>
      </c>
      <c r="AA729">
        <f t="shared" si="138"/>
        <v>0</v>
      </c>
      <c r="AB729" s="5">
        <f t="shared" si="139"/>
        <v>0</v>
      </c>
      <c r="AC729" s="5">
        <f t="shared" si="131"/>
        <v>0</v>
      </c>
      <c r="AD729" s="5">
        <f t="shared" si="140"/>
        <v>0</v>
      </c>
    </row>
    <row r="730" spans="1:30" x14ac:dyDescent="0.25">
      <c r="A730" s="81"/>
      <c r="B730" s="82"/>
      <c r="C730" s="82"/>
      <c r="D730" s="81"/>
      <c r="E730" s="82"/>
      <c r="F730" s="82"/>
      <c r="G730" s="82"/>
      <c r="H730" s="82"/>
      <c r="I730" s="83"/>
      <c r="J730" s="84"/>
      <c r="K730" s="82"/>
      <c r="L730" s="83"/>
      <c r="M730" s="84"/>
      <c r="N730" s="85"/>
      <c r="O730" s="82"/>
      <c r="P730" s="82"/>
      <c r="Q730" s="82"/>
      <c r="R730" s="82"/>
      <c r="T730" s="7" t="str">
        <f t="shared" si="130"/>
        <v xml:space="preserve"> </v>
      </c>
      <c r="U730">
        <f t="shared" si="132"/>
        <v>0</v>
      </c>
      <c r="V730">
        <f t="shared" si="133"/>
        <v>0</v>
      </c>
      <c r="W730">
        <f t="shared" si="134"/>
        <v>0</v>
      </c>
      <c r="X730">
        <f t="shared" si="135"/>
        <v>0</v>
      </c>
      <c r="Y730">
        <f t="shared" si="136"/>
        <v>0</v>
      </c>
      <c r="Z730">
        <f t="shared" si="137"/>
        <v>0</v>
      </c>
      <c r="AA730">
        <f t="shared" si="138"/>
        <v>0</v>
      </c>
      <c r="AB730" s="5">
        <f t="shared" si="139"/>
        <v>0</v>
      </c>
      <c r="AC730" s="5">
        <f t="shared" si="131"/>
        <v>0</v>
      </c>
      <c r="AD730" s="5">
        <f t="shared" si="140"/>
        <v>0</v>
      </c>
    </row>
    <row r="731" spans="1:30" x14ac:dyDescent="0.25">
      <c r="A731" s="81"/>
      <c r="B731" s="82"/>
      <c r="C731" s="82"/>
      <c r="D731" s="81"/>
      <c r="E731" s="82"/>
      <c r="F731" s="82"/>
      <c r="G731" s="82"/>
      <c r="H731" s="82"/>
      <c r="I731" s="83"/>
      <c r="J731" s="84"/>
      <c r="K731" s="82"/>
      <c r="L731" s="83"/>
      <c r="M731" s="84"/>
      <c r="N731" s="85"/>
      <c r="O731" s="82"/>
      <c r="P731" s="82"/>
      <c r="Q731" s="82"/>
      <c r="R731" s="82"/>
      <c r="T731" s="7" t="str">
        <f t="shared" si="130"/>
        <v xml:space="preserve"> </v>
      </c>
      <c r="U731">
        <f t="shared" si="132"/>
        <v>0</v>
      </c>
      <c r="V731">
        <f t="shared" si="133"/>
        <v>0</v>
      </c>
      <c r="W731">
        <f t="shared" si="134"/>
        <v>0</v>
      </c>
      <c r="X731">
        <f t="shared" si="135"/>
        <v>0</v>
      </c>
      <c r="Y731">
        <f t="shared" si="136"/>
        <v>0</v>
      </c>
      <c r="Z731">
        <f t="shared" si="137"/>
        <v>0</v>
      </c>
      <c r="AA731">
        <f t="shared" si="138"/>
        <v>0</v>
      </c>
      <c r="AB731" s="5">
        <f t="shared" si="139"/>
        <v>0</v>
      </c>
      <c r="AC731" s="5">
        <f t="shared" si="131"/>
        <v>0</v>
      </c>
      <c r="AD731" s="5">
        <f t="shared" si="140"/>
        <v>0</v>
      </c>
    </row>
    <row r="732" spans="1:30" x14ac:dyDescent="0.25">
      <c r="A732" s="81"/>
      <c r="B732" s="82"/>
      <c r="C732" s="82"/>
      <c r="D732" s="81"/>
      <c r="E732" s="82"/>
      <c r="F732" s="82"/>
      <c r="G732" s="82"/>
      <c r="H732" s="82"/>
      <c r="I732" s="83"/>
      <c r="J732" s="84"/>
      <c r="K732" s="82"/>
      <c r="L732" s="83"/>
      <c r="M732" s="84"/>
      <c r="N732" s="85"/>
      <c r="O732" s="82"/>
      <c r="P732" s="82"/>
      <c r="Q732" s="82"/>
      <c r="R732" s="82"/>
      <c r="T732" s="7" t="str">
        <f t="shared" si="130"/>
        <v xml:space="preserve"> </v>
      </c>
      <c r="U732">
        <f t="shared" si="132"/>
        <v>0</v>
      </c>
      <c r="V732">
        <f t="shared" si="133"/>
        <v>0</v>
      </c>
      <c r="W732">
        <f t="shared" si="134"/>
        <v>0</v>
      </c>
      <c r="X732">
        <f t="shared" si="135"/>
        <v>0</v>
      </c>
      <c r="Y732">
        <f t="shared" si="136"/>
        <v>0</v>
      </c>
      <c r="Z732">
        <f t="shared" si="137"/>
        <v>0</v>
      </c>
      <c r="AA732">
        <f t="shared" si="138"/>
        <v>0</v>
      </c>
      <c r="AB732" s="5">
        <f t="shared" si="139"/>
        <v>0</v>
      </c>
      <c r="AC732" s="5">
        <f t="shared" si="131"/>
        <v>0</v>
      </c>
      <c r="AD732" s="5">
        <f t="shared" si="140"/>
        <v>0</v>
      </c>
    </row>
    <row r="733" spans="1:30" x14ac:dyDescent="0.25">
      <c r="A733" s="81"/>
      <c r="B733" s="82"/>
      <c r="C733" s="82"/>
      <c r="D733" s="81"/>
      <c r="E733" s="82"/>
      <c r="F733" s="82"/>
      <c r="G733" s="82"/>
      <c r="H733" s="82"/>
      <c r="I733" s="83"/>
      <c r="J733" s="84"/>
      <c r="K733" s="82"/>
      <c r="L733" s="83"/>
      <c r="M733" s="84"/>
      <c r="N733" s="85"/>
      <c r="O733" s="82"/>
      <c r="P733" s="82"/>
      <c r="Q733" s="82"/>
      <c r="R733" s="82"/>
      <c r="T733" s="7" t="str">
        <f t="shared" si="130"/>
        <v xml:space="preserve"> </v>
      </c>
      <c r="U733">
        <f t="shared" si="132"/>
        <v>0</v>
      </c>
      <c r="V733">
        <f t="shared" si="133"/>
        <v>0</v>
      </c>
      <c r="W733">
        <f t="shared" si="134"/>
        <v>0</v>
      </c>
      <c r="X733">
        <f t="shared" si="135"/>
        <v>0</v>
      </c>
      <c r="Y733">
        <f t="shared" si="136"/>
        <v>0</v>
      </c>
      <c r="Z733">
        <f t="shared" si="137"/>
        <v>0</v>
      </c>
      <c r="AA733">
        <f t="shared" si="138"/>
        <v>0</v>
      </c>
      <c r="AB733" s="5">
        <f t="shared" si="139"/>
        <v>0</v>
      </c>
      <c r="AC733" s="5">
        <f t="shared" si="131"/>
        <v>0</v>
      </c>
      <c r="AD733" s="5">
        <f t="shared" si="140"/>
        <v>0</v>
      </c>
    </row>
    <row r="734" spans="1:30" x14ac:dyDescent="0.25">
      <c r="A734" s="81"/>
      <c r="B734" s="82"/>
      <c r="C734" s="82"/>
      <c r="D734" s="81"/>
      <c r="E734" s="82"/>
      <c r="F734" s="82"/>
      <c r="G734" s="82"/>
      <c r="H734" s="82"/>
      <c r="I734" s="83"/>
      <c r="J734" s="84"/>
      <c r="K734" s="82"/>
      <c r="L734" s="83"/>
      <c r="M734" s="84"/>
      <c r="N734" s="85"/>
      <c r="O734" s="82"/>
      <c r="P734" s="82"/>
      <c r="Q734" s="82"/>
      <c r="R734" s="82"/>
      <c r="T734" s="7" t="str">
        <f t="shared" si="130"/>
        <v xml:space="preserve"> </v>
      </c>
      <c r="U734">
        <f t="shared" si="132"/>
        <v>0</v>
      </c>
      <c r="V734">
        <f t="shared" si="133"/>
        <v>0</v>
      </c>
      <c r="W734">
        <f t="shared" si="134"/>
        <v>0</v>
      </c>
      <c r="X734">
        <f t="shared" si="135"/>
        <v>0</v>
      </c>
      <c r="Y734">
        <f t="shared" si="136"/>
        <v>0</v>
      </c>
      <c r="Z734">
        <f t="shared" si="137"/>
        <v>0</v>
      </c>
      <c r="AA734">
        <f t="shared" si="138"/>
        <v>0</v>
      </c>
      <c r="AB734" s="5">
        <f t="shared" si="139"/>
        <v>0</v>
      </c>
      <c r="AC734" s="5">
        <f t="shared" si="131"/>
        <v>0</v>
      </c>
      <c r="AD734" s="5">
        <f t="shared" si="140"/>
        <v>0</v>
      </c>
    </row>
    <row r="735" spans="1:30" x14ac:dyDescent="0.25">
      <c r="A735" s="81"/>
      <c r="B735" s="82"/>
      <c r="C735" s="82"/>
      <c r="D735" s="81"/>
      <c r="E735" s="82"/>
      <c r="F735" s="82"/>
      <c r="G735" s="82"/>
      <c r="H735" s="82"/>
      <c r="I735" s="83"/>
      <c r="J735" s="84"/>
      <c r="K735" s="82"/>
      <c r="L735" s="83"/>
      <c r="M735" s="84"/>
      <c r="N735" s="85"/>
      <c r="O735" s="82"/>
      <c r="P735" s="82"/>
      <c r="Q735" s="82"/>
      <c r="R735" s="82"/>
      <c r="T735" s="7" t="str">
        <f t="shared" si="130"/>
        <v xml:space="preserve"> </v>
      </c>
      <c r="U735">
        <f t="shared" si="132"/>
        <v>0</v>
      </c>
      <c r="V735">
        <f t="shared" si="133"/>
        <v>0</v>
      </c>
      <c r="W735">
        <f t="shared" si="134"/>
        <v>0</v>
      </c>
      <c r="X735">
        <f t="shared" si="135"/>
        <v>0</v>
      </c>
      <c r="Y735">
        <f t="shared" si="136"/>
        <v>0</v>
      </c>
      <c r="Z735">
        <f t="shared" si="137"/>
        <v>0</v>
      </c>
      <c r="AA735">
        <f t="shared" si="138"/>
        <v>0</v>
      </c>
      <c r="AB735" s="5">
        <f t="shared" si="139"/>
        <v>0</v>
      </c>
      <c r="AC735" s="5">
        <f t="shared" si="131"/>
        <v>0</v>
      </c>
      <c r="AD735" s="5">
        <f t="shared" si="140"/>
        <v>0</v>
      </c>
    </row>
    <row r="736" spans="1:30" x14ac:dyDescent="0.25">
      <c r="A736" s="81"/>
      <c r="B736" s="82"/>
      <c r="C736" s="82"/>
      <c r="D736" s="81"/>
      <c r="E736" s="82"/>
      <c r="F736" s="82"/>
      <c r="G736" s="82"/>
      <c r="H736" s="82"/>
      <c r="I736" s="83"/>
      <c r="J736" s="84"/>
      <c r="K736" s="82"/>
      <c r="L736" s="83"/>
      <c r="M736" s="84"/>
      <c r="N736" s="85"/>
      <c r="O736" s="82"/>
      <c r="P736" s="82"/>
      <c r="Q736" s="82"/>
      <c r="R736" s="82"/>
      <c r="T736" s="7" t="str">
        <f t="shared" si="130"/>
        <v xml:space="preserve"> </v>
      </c>
      <c r="U736">
        <f t="shared" si="132"/>
        <v>0</v>
      </c>
      <c r="V736">
        <f t="shared" si="133"/>
        <v>0</v>
      </c>
      <c r="W736">
        <f t="shared" si="134"/>
        <v>0</v>
      </c>
      <c r="X736">
        <f t="shared" si="135"/>
        <v>0</v>
      </c>
      <c r="Y736">
        <f t="shared" si="136"/>
        <v>0</v>
      </c>
      <c r="Z736">
        <f t="shared" si="137"/>
        <v>0</v>
      </c>
      <c r="AA736">
        <f t="shared" si="138"/>
        <v>0</v>
      </c>
      <c r="AB736" s="5">
        <f t="shared" si="139"/>
        <v>0</v>
      </c>
      <c r="AC736" s="5">
        <f t="shared" si="131"/>
        <v>0</v>
      </c>
      <c r="AD736" s="5">
        <f t="shared" si="140"/>
        <v>0</v>
      </c>
    </row>
    <row r="737" spans="1:30" x14ac:dyDescent="0.25">
      <c r="A737" s="81"/>
      <c r="B737" s="82"/>
      <c r="C737" s="82"/>
      <c r="D737" s="81"/>
      <c r="E737" s="82"/>
      <c r="F737" s="82"/>
      <c r="G737" s="82"/>
      <c r="H737" s="82"/>
      <c r="I737" s="83"/>
      <c r="J737" s="84"/>
      <c r="K737" s="82"/>
      <c r="L737" s="83"/>
      <c r="M737" s="84"/>
      <c r="N737" s="85"/>
      <c r="O737" s="82"/>
      <c r="P737" s="82"/>
      <c r="Q737" s="82"/>
      <c r="R737" s="82"/>
      <c r="T737" s="7" t="str">
        <f t="shared" si="130"/>
        <v xml:space="preserve"> </v>
      </c>
      <c r="U737">
        <f t="shared" si="132"/>
        <v>0</v>
      </c>
      <c r="V737">
        <f t="shared" si="133"/>
        <v>0</v>
      </c>
      <c r="W737">
        <f t="shared" si="134"/>
        <v>0</v>
      </c>
      <c r="X737">
        <f t="shared" si="135"/>
        <v>0</v>
      </c>
      <c r="Y737">
        <f t="shared" si="136"/>
        <v>0</v>
      </c>
      <c r="Z737">
        <f t="shared" si="137"/>
        <v>0</v>
      </c>
      <c r="AA737">
        <f t="shared" si="138"/>
        <v>0</v>
      </c>
      <c r="AB737" s="5">
        <f t="shared" si="139"/>
        <v>0</v>
      </c>
      <c r="AC737" s="5">
        <f t="shared" si="131"/>
        <v>0</v>
      </c>
      <c r="AD737" s="5">
        <f t="shared" si="140"/>
        <v>0</v>
      </c>
    </row>
    <row r="738" spans="1:30" x14ac:dyDescent="0.25">
      <c r="A738" s="81"/>
      <c r="B738" s="82"/>
      <c r="C738" s="82"/>
      <c r="D738" s="81"/>
      <c r="E738" s="82"/>
      <c r="F738" s="82"/>
      <c r="G738" s="82"/>
      <c r="H738" s="82"/>
      <c r="I738" s="83"/>
      <c r="J738" s="84"/>
      <c r="K738" s="82"/>
      <c r="L738" s="83"/>
      <c r="M738" s="84"/>
      <c r="N738" s="85"/>
      <c r="O738" s="82"/>
      <c r="P738" s="82"/>
      <c r="Q738" s="82"/>
      <c r="R738" s="82"/>
      <c r="T738" s="7" t="str">
        <f t="shared" si="130"/>
        <v xml:space="preserve"> </v>
      </c>
      <c r="U738">
        <f t="shared" si="132"/>
        <v>0</v>
      </c>
      <c r="V738">
        <f t="shared" si="133"/>
        <v>0</v>
      </c>
      <c r="W738">
        <f t="shared" si="134"/>
        <v>0</v>
      </c>
      <c r="X738">
        <f t="shared" si="135"/>
        <v>0</v>
      </c>
      <c r="Y738">
        <f t="shared" si="136"/>
        <v>0</v>
      </c>
      <c r="Z738">
        <f t="shared" si="137"/>
        <v>0</v>
      </c>
      <c r="AA738">
        <f t="shared" si="138"/>
        <v>0</v>
      </c>
      <c r="AB738" s="5">
        <f t="shared" si="139"/>
        <v>0</v>
      </c>
      <c r="AC738" s="5">
        <f t="shared" si="131"/>
        <v>0</v>
      </c>
      <c r="AD738" s="5">
        <f t="shared" si="140"/>
        <v>0</v>
      </c>
    </row>
    <row r="739" spans="1:30" x14ac:dyDescent="0.25">
      <c r="A739" s="81"/>
      <c r="B739" s="82"/>
      <c r="C739" s="82"/>
      <c r="D739" s="81"/>
      <c r="E739" s="82"/>
      <c r="F739" s="82"/>
      <c r="G739" s="82"/>
      <c r="H739" s="82"/>
      <c r="I739" s="83"/>
      <c r="J739" s="84"/>
      <c r="K739" s="82"/>
      <c r="L739" s="83"/>
      <c r="M739" s="84"/>
      <c r="N739" s="85"/>
      <c r="O739" s="82"/>
      <c r="P739" s="82"/>
      <c r="Q739" s="82"/>
      <c r="R739" s="82"/>
      <c r="T739" s="7" t="str">
        <f t="shared" si="130"/>
        <v xml:space="preserve"> </v>
      </c>
      <c r="U739">
        <f t="shared" si="132"/>
        <v>0</v>
      </c>
      <c r="V739">
        <f t="shared" si="133"/>
        <v>0</v>
      </c>
      <c r="W739">
        <f t="shared" si="134"/>
        <v>0</v>
      </c>
      <c r="X739">
        <f t="shared" si="135"/>
        <v>0</v>
      </c>
      <c r="Y739">
        <f t="shared" si="136"/>
        <v>0</v>
      </c>
      <c r="Z739">
        <f t="shared" si="137"/>
        <v>0</v>
      </c>
      <c r="AA739">
        <f t="shared" si="138"/>
        <v>0</v>
      </c>
      <c r="AB739" s="5">
        <f t="shared" si="139"/>
        <v>0</v>
      </c>
      <c r="AC739" s="5">
        <f t="shared" si="131"/>
        <v>0</v>
      </c>
      <c r="AD739" s="5">
        <f t="shared" si="140"/>
        <v>0</v>
      </c>
    </row>
    <row r="740" spans="1:30" x14ac:dyDescent="0.25">
      <c r="A740" s="81"/>
      <c r="B740" s="82"/>
      <c r="C740" s="82"/>
      <c r="D740" s="81"/>
      <c r="E740" s="82"/>
      <c r="F740" s="82"/>
      <c r="G740" s="82"/>
      <c r="H740" s="82"/>
      <c r="I740" s="83"/>
      <c r="J740" s="84"/>
      <c r="K740" s="82"/>
      <c r="L740" s="83"/>
      <c r="M740" s="84"/>
      <c r="N740" s="85"/>
      <c r="O740" s="82"/>
      <c r="P740" s="82"/>
      <c r="Q740" s="82"/>
      <c r="R740" s="82"/>
      <c r="T740" s="7" t="str">
        <f t="shared" si="130"/>
        <v xml:space="preserve"> </v>
      </c>
      <c r="U740">
        <f t="shared" si="132"/>
        <v>0</v>
      </c>
      <c r="V740">
        <f t="shared" si="133"/>
        <v>0</v>
      </c>
      <c r="W740">
        <f t="shared" si="134"/>
        <v>0</v>
      </c>
      <c r="X740">
        <f t="shared" si="135"/>
        <v>0</v>
      </c>
      <c r="Y740">
        <f t="shared" si="136"/>
        <v>0</v>
      </c>
      <c r="Z740">
        <f t="shared" si="137"/>
        <v>0</v>
      </c>
      <c r="AA740">
        <f t="shared" si="138"/>
        <v>0</v>
      </c>
      <c r="AB740" s="5">
        <f t="shared" si="139"/>
        <v>0</v>
      </c>
      <c r="AC740" s="5">
        <f t="shared" si="131"/>
        <v>0</v>
      </c>
      <c r="AD740" s="5">
        <f t="shared" si="140"/>
        <v>0</v>
      </c>
    </row>
    <row r="741" spans="1:30" x14ac:dyDescent="0.25">
      <c r="A741" s="81"/>
      <c r="B741" s="82"/>
      <c r="C741" s="82"/>
      <c r="D741" s="81"/>
      <c r="E741" s="82"/>
      <c r="F741" s="82"/>
      <c r="G741" s="82"/>
      <c r="H741" s="82"/>
      <c r="I741" s="83"/>
      <c r="J741" s="84"/>
      <c r="K741" s="82"/>
      <c r="L741" s="83"/>
      <c r="M741" s="84"/>
      <c r="N741" s="85"/>
      <c r="O741" s="82"/>
      <c r="P741" s="82"/>
      <c r="Q741" s="82"/>
      <c r="R741" s="82"/>
      <c r="T741" s="7" t="str">
        <f t="shared" si="130"/>
        <v xml:space="preserve"> </v>
      </c>
      <c r="U741">
        <f t="shared" si="132"/>
        <v>0</v>
      </c>
      <c r="V741">
        <f t="shared" si="133"/>
        <v>0</v>
      </c>
      <c r="W741">
        <f t="shared" si="134"/>
        <v>0</v>
      </c>
      <c r="X741">
        <f t="shared" si="135"/>
        <v>0</v>
      </c>
      <c r="Y741">
        <f t="shared" si="136"/>
        <v>0</v>
      </c>
      <c r="Z741">
        <f t="shared" si="137"/>
        <v>0</v>
      </c>
      <c r="AA741">
        <f t="shared" si="138"/>
        <v>0</v>
      </c>
      <c r="AB741" s="5">
        <f t="shared" si="139"/>
        <v>0</v>
      </c>
      <c r="AC741" s="5">
        <f t="shared" si="131"/>
        <v>0</v>
      </c>
      <c r="AD741" s="5">
        <f t="shared" si="140"/>
        <v>0</v>
      </c>
    </row>
    <row r="742" spans="1:30" x14ac:dyDescent="0.25">
      <c r="A742" s="81"/>
      <c r="B742" s="82"/>
      <c r="C742" s="82"/>
      <c r="D742" s="81"/>
      <c r="E742" s="82"/>
      <c r="F742" s="82"/>
      <c r="G742" s="82"/>
      <c r="H742" s="82"/>
      <c r="I742" s="83"/>
      <c r="J742" s="84"/>
      <c r="K742" s="82"/>
      <c r="L742" s="83"/>
      <c r="M742" s="84"/>
      <c r="N742" s="85"/>
      <c r="O742" s="82"/>
      <c r="P742" s="82"/>
      <c r="Q742" s="82"/>
      <c r="R742" s="82"/>
      <c r="T742" s="7" t="str">
        <f t="shared" si="130"/>
        <v xml:space="preserve"> </v>
      </c>
      <c r="U742">
        <f t="shared" si="132"/>
        <v>0</v>
      </c>
      <c r="V742">
        <f t="shared" si="133"/>
        <v>0</v>
      </c>
      <c r="W742">
        <f t="shared" si="134"/>
        <v>0</v>
      </c>
      <c r="X742">
        <f t="shared" si="135"/>
        <v>0</v>
      </c>
      <c r="Y742">
        <f t="shared" si="136"/>
        <v>0</v>
      </c>
      <c r="Z742">
        <f t="shared" si="137"/>
        <v>0</v>
      </c>
      <c r="AA742">
        <f t="shared" si="138"/>
        <v>0</v>
      </c>
      <c r="AB742" s="5">
        <f t="shared" si="139"/>
        <v>0</v>
      </c>
      <c r="AC742" s="5">
        <f t="shared" si="131"/>
        <v>0</v>
      </c>
      <c r="AD742" s="5">
        <f t="shared" si="140"/>
        <v>0</v>
      </c>
    </row>
    <row r="743" spans="1:30" x14ac:dyDescent="0.25">
      <c r="A743" s="81"/>
      <c r="B743" s="82"/>
      <c r="C743" s="82"/>
      <c r="D743" s="81"/>
      <c r="E743" s="82"/>
      <c r="F743" s="82"/>
      <c r="G743" s="82"/>
      <c r="H743" s="82"/>
      <c r="I743" s="83"/>
      <c r="J743" s="84"/>
      <c r="K743" s="82"/>
      <c r="L743" s="83"/>
      <c r="M743" s="84"/>
      <c r="N743" s="85"/>
      <c r="O743" s="82"/>
      <c r="P743" s="82"/>
      <c r="Q743" s="82"/>
      <c r="R743" s="82"/>
      <c r="T743" s="7" t="str">
        <f t="shared" si="130"/>
        <v xml:space="preserve"> </v>
      </c>
      <c r="U743">
        <f t="shared" si="132"/>
        <v>0</v>
      </c>
      <c r="V743">
        <f t="shared" si="133"/>
        <v>0</v>
      </c>
      <c r="W743">
        <f t="shared" si="134"/>
        <v>0</v>
      </c>
      <c r="X743">
        <f t="shared" si="135"/>
        <v>0</v>
      </c>
      <c r="Y743">
        <f t="shared" si="136"/>
        <v>0</v>
      </c>
      <c r="Z743">
        <f t="shared" si="137"/>
        <v>0</v>
      </c>
      <c r="AA743">
        <f t="shared" si="138"/>
        <v>0</v>
      </c>
      <c r="AB743" s="5">
        <f t="shared" si="139"/>
        <v>0</v>
      </c>
      <c r="AC743" s="5">
        <f t="shared" si="131"/>
        <v>0</v>
      </c>
      <c r="AD743" s="5">
        <f t="shared" si="140"/>
        <v>0</v>
      </c>
    </row>
    <row r="744" spans="1:30" x14ac:dyDescent="0.25">
      <c r="A744" s="81"/>
      <c r="B744" s="82"/>
      <c r="C744" s="82"/>
      <c r="D744" s="81"/>
      <c r="E744" s="82"/>
      <c r="F744" s="82"/>
      <c r="G744" s="82"/>
      <c r="H744" s="82"/>
      <c r="I744" s="83"/>
      <c r="J744" s="84"/>
      <c r="K744" s="82"/>
      <c r="L744" s="83"/>
      <c r="M744" s="84"/>
      <c r="N744" s="85"/>
      <c r="O744" s="82"/>
      <c r="P744" s="82"/>
      <c r="Q744" s="82"/>
      <c r="R744" s="82"/>
      <c r="T744" s="7" t="str">
        <f t="shared" si="130"/>
        <v xml:space="preserve"> </v>
      </c>
      <c r="U744">
        <f t="shared" si="132"/>
        <v>0</v>
      </c>
      <c r="V744">
        <f t="shared" si="133"/>
        <v>0</v>
      </c>
      <c r="W744">
        <f t="shared" si="134"/>
        <v>0</v>
      </c>
      <c r="X744">
        <f t="shared" si="135"/>
        <v>0</v>
      </c>
      <c r="Y744">
        <f t="shared" si="136"/>
        <v>0</v>
      </c>
      <c r="Z744">
        <f t="shared" si="137"/>
        <v>0</v>
      </c>
      <c r="AA744">
        <f t="shared" si="138"/>
        <v>0</v>
      </c>
      <c r="AB744" s="5">
        <f t="shared" si="139"/>
        <v>0</v>
      </c>
      <c r="AC744" s="5">
        <f t="shared" si="131"/>
        <v>0</v>
      </c>
      <c r="AD744" s="5">
        <f t="shared" si="140"/>
        <v>0</v>
      </c>
    </row>
    <row r="745" spans="1:30" x14ac:dyDescent="0.25">
      <c r="A745" s="81"/>
      <c r="B745" s="82"/>
      <c r="C745" s="82"/>
      <c r="D745" s="81"/>
      <c r="E745" s="82"/>
      <c r="F745" s="82"/>
      <c r="G745" s="82"/>
      <c r="H745" s="82"/>
      <c r="I745" s="83"/>
      <c r="J745" s="84"/>
      <c r="K745" s="82"/>
      <c r="L745" s="83"/>
      <c r="M745" s="84"/>
      <c r="N745" s="85"/>
      <c r="O745" s="82"/>
      <c r="P745" s="82"/>
      <c r="Q745" s="82"/>
      <c r="R745" s="82"/>
      <c r="T745" s="7" t="str">
        <f t="shared" si="130"/>
        <v xml:space="preserve"> </v>
      </c>
      <c r="U745">
        <f t="shared" si="132"/>
        <v>0</v>
      </c>
      <c r="V745">
        <f t="shared" si="133"/>
        <v>0</v>
      </c>
      <c r="W745">
        <f t="shared" si="134"/>
        <v>0</v>
      </c>
      <c r="X745">
        <f t="shared" si="135"/>
        <v>0</v>
      </c>
      <c r="Y745">
        <f t="shared" si="136"/>
        <v>0</v>
      </c>
      <c r="Z745">
        <f t="shared" si="137"/>
        <v>0</v>
      </c>
      <c r="AA745">
        <f t="shared" si="138"/>
        <v>0</v>
      </c>
      <c r="AB745" s="5">
        <f t="shared" si="139"/>
        <v>0</v>
      </c>
      <c r="AC745" s="5">
        <f t="shared" si="131"/>
        <v>0</v>
      </c>
      <c r="AD745" s="5">
        <f t="shared" si="140"/>
        <v>0</v>
      </c>
    </row>
    <row r="746" spans="1:30" x14ac:dyDescent="0.25">
      <c r="A746" s="81"/>
      <c r="B746" s="82"/>
      <c r="C746" s="82"/>
      <c r="D746" s="81"/>
      <c r="E746" s="82"/>
      <c r="F746" s="82"/>
      <c r="G746" s="82"/>
      <c r="H746" s="82"/>
      <c r="I746" s="83"/>
      <c r="J746" s="84"/>
      <c r="K746" s="82"/>
      <c r="L746" s="83"/>
      <c r="M746" s="84"/>
      <c r="N746" s="85"/>
      <c r="O746" s="82"/>
      <c r="P746" s="82"/>
      <c r="Q746" s="82"/>
      <c r="R746" s="82"/>
      <c r="T746" s="7" t="str">
        <f t="shared" si="130"/>
        <v xml:space="preserve"> </v>
      </c>
      <c r="U746">
        <f t="shared" si="132"/>
        <v>0</v>
      </c>
      <c r="V746">
        <f t="shared" si="133"/>
        <v>0</v>
      </c>
      <c r="W746">
        <f t="shared" si="134"/>
        <v>0</v>
      </c>
      <c r="X746">
        <f t="shared" si="135"/>
        <v>0</v>
      </c>
      <c r="Y746">
        <f t="shared" si="136"/>
        <v>0</v>
      </c>
      <c r="Z746">
        <f t="shared" si="137"/>
        <v>0</v>
      </c>
      <c r="AA746">
        <f t="shared" si="138"/>
        <v>0</v>
      </c>
      <c r="AB746" s="5">
        <f t="shared" si="139"/>
        <v>0</v>
      </c>
      <c r="AC746" s="5">
        <f t="shared" si="131"/>
        <v>0</v>
      </c>
      <c r="AD746" s="5">
        <f t="shared" si="140"/>
        <v>0</v>
      </c>
    </row>
    <row r="747" spans="1:30" x14ac:dyDescent="0.25">
      <c r="A747" s="81"/>
      <c r="B747" s="82"/>
      <c r="C747" s="82"/>
      <c r="D747" s="81"/>
      <c r="E747" s="82"/>
      <c r="F747" s="82"/>
      <c r="G747" s="82"/>
      <c r="H747" s="82"/>
      <c r="I747" s="83"/>
      <c r="J747" s="84"/>
      <c r="K747" s="82"/>
      <c r="L747" s="83"/>
      <c r="M747" s="84"/>
      <c r="N747" s="85"/>
      <c r="O747" s="82"/>
      <c r="P747" s="82"/>
      <c r="Q747" s="82"/>
      <c r="R747" s="82"/>
      <c r="T747" s="7" t="str">
        <f t="shared" si="130"/>
        <v xml:space="preserve"> </v>
      </c>
      <c r="U747">
        <f t="shared" si="132"/>
        <v>0</v>
      </c>
      <c r="V747">
        <f t="shared" si="133"/>
        <v>0</v>
      </c>
      <c r="W747">
        <f t="shared" si="134"/>
        <v>0</v>
      </c>
      <c r="X747">
        <f t="shared" si="135"/>
        <v>0</v>
      </c>
      <c r="Y747">
        <f t="shared" si="136"/>
        <v>0</v>
      </c>
      <c r="Z747">
        <f t="shared" si="137"/>
        <v>0</v>
      </c>
      <c r="AA747">
        <f t="shared" si="138"/>
        <v>0</v>
      </c>
      <c r="AB747" s="5">
        <f t="shared" si="139"/>
        <v>0</v>
      </c>
      <c r="AC747" s="5">
        <f t="shared" si="131"/>
        <v>0</v>
      </c>
      <c r="AD747" s="5">
        <f t="shared" si="140"/>
        <v>0</v>
      </c>
    </row>
    <row r="748" spans="1:30" x14ac:dyDescent="0.25">
      <c r="A748" s="81"/>
      <c r="B748" s="82"/>
      <c r="C748" s="82"/>
      <c r="D748" s="81"/>
      <c r="E748" s="82"/>
      <c r="F748" s="82"/>
      <c r="G748" s="82"/>
      <c r="H748" s="82"/>
      <c r="I748" s="83"/>
      <c r="J748" s="84"/>
      <c r="K748" s="82"/>
      <c r="L748" s="83"/>
      <c r="M748" s="84"/>
      <c r="N748" s="85"/>
      <c r="O748" s="82"/>
      <c r="P748" s="82"/>
      <c r="Q748" s="82"/>
      <c r="R748" s="82"/>
      <c r="T748" s="7" t="str">
        <f t="shared" si="130"/>
        <v xml:space="preserve"> </v>
      </c>
      <c r="U748">
        <f t="shared" si="132"/>
        <v>0</v>
      </c>
      <c r="V748">
        <f t="shared" si="133"/>
        <v>0</v>
      </c>
      <c r="W748">
        <f t="shared" si="134"/>
        <v>0</v>
      </c>
      <c r="X748">
        <f t="shared" si="135"/>
        <v>0</v>
      </c>
      <c r="Y748">
        <f t="shared" si="136"/>
        <v>0</v>
      </c>
      <c r="Z748">
        <f t="shared" si="137"/>
        <v>0</v>
      </c>
      <c r="AA748">
        <f t="shared" si="138"/>
        <v>0</v>
      </c>
      <c r="AB748" s="5">
        <f t="shared" si="139"/>
        <v>0</v>
      </c>
      <c r="AC748" s="5">
        <f t="shared" si="131"/>
        <v>0</v>
      </c>
      <c r="AD748" s="5">
        <f t="shared" si="140"/>
        <v>0</v>
      </c>
    </row>
    <row r="749" spans="1:30" x14ac:dyDescent="0.25">
      <c r="A749" s="81"/>
      <c r="B749" s="82"/>
      <c r="C749" s="82"/>
      <c r="D749" s="81"/>
      <c r="E749" s="82"/>
      <c r="F749" s="82"/>
      <c r="G749" s="82"/>
      <c r="H749" s="82"/>
      <c r="I749" s="83"/>
      <c r="J749" s="84"/>
      <c r="K749" s="82"/>
      <c r="L749" s="83"/>
      <c r="M749" s="84"/>
      <c r="N749" s="85"/>
      <c r="O749" s="82"/>
      <c r="P749" s="82"/>
      <c r="Q749" s="82"/>
      <c r="R749" s="82"/>
      <c r="T749" s="7" t="str">
        <f t="shared" si="130"/>
        <v xml:space="preserve"> </v>
      </c>
      <c r="U749">
        <f t="shared" si="132"/>
        <v>0</v>
      </c>
      <c r="V749">
        <f t="shared" si="133"/>
        <v>0</v>
      </c>
      <c r="W749">
        <f t="shared" si="134"/>
        <v>0</v>
      </c>
      <c r="X749">
        <f t="shared" si="135"/>
        <v>0</v>
      </c>
      <c r="Y749">
        <f t="shared" si="136"/>
        <v>0</v>
      </c>
      <c r="Z749">
        <f t="shared" si="137"/>
        <v>0</v>
      </c>
      <c r="AA749">
        <f t="shared" si="138"/>
        <v>0</v>
      </c>
      <c r="AB749" s="5">
        <f t="shared" si="139"/>
        <v>0</v>
      </c>
      <c r="AC749" s="5">
        <f t="shared" si="131"/>
        <v>0</v>
      </c>
      <c r="AD749" s="5">
        <f t="shared" si="140"/>
        <v>0</v>
      </c>
    </row>
    <row r="750" spans="1:30" x14ac:dyDescent="0.25">
      <c r="A750" s="81"/>
      <c r="B750" s="82"/>
      <c r="C750" s="82"/>
      <c r="D750" s="81"/>
      <c r="E750" s="82"/>
      <c r="F750" s="82"/>
      <c r="G750" s="82"/>
      <c r="H750" s="82"/>
      <c r="I750" s="83"/>
      <c r="J750" s="84"/>
      <c r="K750" s="82"/>
      <c r="L750" s="83"/>
      <c r="M750" s="84"/>
      <c r="N750" s="85"/>
      <c r="O750" s="82"/>
      <c r="P750" s="82"/>
      <c r="Q750" s="82"/>
      <c r="R750" s="82"/>
      <c r="T750" s="7" t="str">
        <f t="shared" si="130"/>
        <v xml:space="preserve"> </v>
      </c>
      <c r="U750">
        <f t="shared" si="132"/>
        <v>0</v>
      </c>
      <c r="V750">
        <f t="shared" si="133"/>
        <v>0</v>
      </c>
      <c r="W750">
        <f t="shared" si="134"/>
        <v>0</v>
      </c>
      <c r="X750">
        <f t="shared" si="135"/>
        <v>0</v>
      </c>
      <c r="Y750">
        <f t="shared" si="136"/>
        <v>0</v>
      </c>
      <c r="Z750">
        <f t="shared" si="137"/>
        <v>0</v>
      </c>
      <c r="AA750">
        <f t="shared" si="138"/>
        <v>0</v>
      </c>
      <c r="AB750" s="5">
        <f t="shared" si="139"/>
        <v>0</v>
      </c>
      <c r="AC750" s="5">
        <f t="shared" si="131"/>
        <v>0</v>
      </c>
      <c r="AD750" s="5">
        <f t="shared" si="140"/>
        <v>0</v>
      </c>
    </row>
    <row r="751" spans="1:30" x14ac:dyDescent="0.25">
      <c r="A751" s="81"/>
      <c r="B751" s="82"/>
      <c r="C751" s="82"/>
      <c r="D751" s="81"/>
      <c r="E751" s="82"/>
      <c r="F751" s="82"/>
      <c r="G751" s="82"/>
      <c r="H751" s="82"/>
      <c r="I751" s="83"/>
      <c r="J751" s="84"/>
      <c r="K751" s="82"/>
      <c r="L751" s="83"/>
      <c r="M751" s="84"/>
      <c r="N751" s="85"/>
      <c r="O751" s="82"/>
      <c r="P751" s="82"/>
      <c r="Q751" s="82"/>
      <c r="R751" s="82"/>
      <c r="T751" s="7" t="str">
        <f t="shared" si="130"/>
        <v xml:space="preserve"> </v>
      </c>
      <c r="U751">
        <f t="shared" si="132"/>
        <v>0</v>
      </c>
      <c r="V751">
        <f t="shared" si="133"/>
        <v>0</v>
      </c>
      <c r="W751">
        <f t="shared" si="134"/>
        <v>0</v>
      </c>
      <c r="X751">
        <f t="shared" si="135"/>
        <v>0</v>
      </c>
      <c r="Y751">
        <f t="shared" si="136"/>
        <v>0</v>
      </c>
      <c r="Z751">
        <f t="shared" si="137"/>
        <v>0</v>
      </c>
      <c r="AA751">
        <f t="shared" si="138"/>
        <v>0</v>
      </c>
      <c r="AB751" s="5">
        <f t="shared" si="139"/>
        <v>0</v>
      </c>
      <c r="AC751" s="5">
        <f t="shared" si="131"/>
        <v>0</v>
      </c>
      <c r="AD751" s="5">
        <f t="shared" si="140"/>
        <v>0</v>
      </c>
    </row>
    <row r="752" spans="1:30" x14ac:dyDescent="0.25">
      <c r="A752" s="81"/>
      <c r="B752" s="82"/>
      <c r="C752" s="82"/>
      <c r="D752" s="81"/>
      <c r="E752" s="82"/>
      <c r="F752" s="82"/>
      <c r="G752" s="82"/>
      <c r="H752" s="82"/>
      <c r="I752" s="83"/>
      <c r="J752" s="84"/>
      <c r="K752" s="82"/>
      <c r="L752" s="83"/>
      <c r="M752" s="84"/>
      <c r="N752" s="85"/>
      <c r="O752" s="82"/>
      <c r="P752" s="82"/>
      <c r="Q752" s="82"/>
      <c r="R752" s="82"/>
      <c r="T752" s="7" t="str">
        <f t="shared" si="130"/>
        <v xml:space="preserve"> </v>
      </c>
      <c r="U752">
        <f t="shared" si="132"/>
        <v>0</v>
      </c>
      <c r="V752">
        <f t="shared" si="133"/>
        <v>0</v>
      </c>
      <c r="W752">
        <f t="shared" si="134"/>
        <v>0</v>
      </c>
      <c r="X752">
        <f t="shared" si="135"/>
        <v>0</v>
      </c>
      <c r="Y752">
        <f t="shared" si="136"/>
        <v>0</v>
      </c>
      <c r="Z752">
        <f t="shared" si="137"/>
        <v>0</v>
      </c>
      <c r="AA752">
        <f t="shared" si="138"/>
        <v>0</v>
      </c>
      <c r="AB752" s="5">
        <f t="shared" si="139"/>
        <v>0</v>
      </c>
      <c r="AC752" s="5">
        <f t="shared" si="131"/>
        <v>0</v>
      </c>
      <c r="AD752" s="5">
        <f t="shared" si="140"/>
        <v>0</v>
      </c>
    </row>
    <row r="753" spans="1:30" x14ac:dyDescent="0.25">
      <c r="A753" s="81"/>
      <c r="B753" s="82"/>
      <c r="C753" s="82"/>
      <c r="D753" s="81"/>
      <c r="E753" s="82"/>
      <c r="F753" s="82"/>
      <c r="G753" s="82"/>
      <c r="H753" s="82"/>
      <c r="I753" s="83"/>
      <c r="J753" s="84"/>
      <c r="K753" s="82"/>
      <c r="L753" s="83"/>
      <c r="M753" s="84"/>
      <c r="N753" s="85"/>
      <c r="O753" s="82"/>
      <c r="P753" s="82"/>
      <c r="Q753" s="82"/>
      <c r="R753" s="82"/>
      <c r="T753" s="7" t="str">
        <f t="shared" si="130"/>
        <v xml:space="preserve"> </v>
      </c>
      <c r="U753">
        <f t="shared" si="132"/>
        <v>0</v>
      </c>
      <c r="V753">
        <f t="shared" si="133"/>
        <v>0</v>
      </c>
      <c r="W753">
        <f t="shared" si="134"/>
        <v>0</v>
      </c>
      <c r="X753">
        <f t="shared" si="135"/>
        <v>0</v>
      </c>
      <c r="Y753">
        <f t="shared" si="136"/>
        <v>0</v>
      </c>
      <c r="Z753">
        <f t="shared" si="137"/>
        <v>0</v>
      </c>
      <c r="AA753">
        <f t="shared" si="138"/>
        <v>0</v>
      </c>
      <c r="AB753" s="5">
        <f t="shared" si="139"/>
        <v>0</v>
      </c>
      <c r="AC753" s="5">
        <f t="shared" si="131"/>
        <v>0</v>
      </c>
      <c r="AD753" s="5">
        <f t="shared" si="140"/>
        <v>0</v>
      </c>
    </row>
    <row r="754" spans="1:30" x14ac:dyDescent="0.25">
      <c r="A754" s="81"/>
      <c r="B754" s="82"/>
      <c r="C754" s="82"/>
      <c r="D754" s="81"/>
      <c r="E754" s="82"/>
      <c r="F754" s="82"/>
      <c r="G754" s="82"/>
      <c r="H754" s="82"/>
      <c r="I754" s="83"/>
      <c r="J754" s="84"/>
      <c r="K754" s="82"/>
      <c r="L754" s="83"/>
      <c r="M754" s="84"/>
      <c r="N754" s="85"/>
      <c r="O754" s="82"/>
      <c r="P754" s="82"/>
      <c r="Q754" s="82"/>
      <c r="R754" s="82"/>
      <c r="T754" s="7" t="str">
        <f t="shared" si="130"/>
        <v xml:space="preserve"> </v>
      </c>
      <c r="U754">
        <f t="shared" si="132"/>
        <v>0</v>
      </c>
      <c r="V754">
        <f t="shared" si="133"/>
        <v>0</v>
      </c>
      <c r="W754">
        <f t="shared" si="134"/>
        <v>0</v>
      </c>
      <c r="X754">
        <f t="shared" si="135"/>
        <v>0</v>
      </c>
      <c r="Y754">
        <f t="shared" si="136"/>
        <v>0</v>
      </c>
      <c r="Z754">
        <f t="shared" si="137"/>
        <v>0</v>
      </c>
      <c r="AA754">
        <f t="shared" si="138"/>
        <v>0</v>
      </c>
      <c r="AB754" s="5">
        <f t="shared" si="139"/>
        <v>0</v>
      </c>
      <c r="AC754" s="5">
        <f t="shared" si="131"/>
        <v>0</v>
      </c>
      <c r="AD754" s="5">
        <f t="shared" si="140"/>
        <v>0</v>
      </c>
    </row>
    <row r="755" spans="1:30" x14ac:dyDescent="0.25">
      <c r="A755" s="81"/>
      <c r="B755" s="82"/>
      <c r="C755" s="82"/>
      <c r="D755" s="81"/>
      <c r="E755" s="82"/>
      <c r="F755" s="82"/>
      <c r="G755" s="82"/>
      <c r="H755" s="82"/>
      <c r="I755" s="83"/>
      <c r="J755" s="84"/>
      <c r="K755" s="82"/>
      <c r="L755" s="83"/>
      <c r="M755" s="84"/>
      <c r="N755" s="85"/>
      <c r="O755" s="82"/>
      <c r="P755" s="82"/>
      <c r="Q755" s="82"/>
      <c r="R755" s="82"/>
      <c r="T755" s="7" t="str">
        <f t="shared" si="130"/>
        <v xml:space="preserve"> </v>
      </c>
      <c r="U755">
        <f t="shared" si="132"/>
        <v>0</v>
      </c>
      <c r="V755">
        <f t="shared" si="133"/>
        <v>0</v>
      </c>
      <c r="W755">
        <f t="shared" si="134"/>
        <v>0</v>
      </c>
      <c r="X755">
        <f t="shared" si="135"/>
        <v>0</v>
      </c>
      <c r="Y755">
        <f t="shared" si="136"/>
        <v>0</v>
      </c>
      <c r="Z755">
        <f t="shared" si="137"/>
        <v>0</v>
      </c>
      <c r="AA755">
        <f t="shared" si="138"/>
        <v>0</v>
      </c>
      <c r="AB755" s="5">
        <f t="shared" si="139"/>
        <v>0</v>
      </c>
      <c r="AC755" s="5">
        <f t="shared" si="131"/>
        <v>0</v>
      </c>
      <c r="AD755" s="5">
        <f t="shared" si="140"/>
        <v>0</v>
      </c>
    </row>
    <row r="756" spans="1:30" x14ac:dyDescent="0.25">
      <c r="A756" s="81"/>
      <c r="B756" s="82"/>
      <c r="C756" s="82"/>
      <c r="D756" s="81"/>
      <c r="E756" s="82"/>
      <c r="F756" s="82"/>
      <c r="G756" s="82"/>
      <c r="H756" s="82"/>
      <c r="I756" s="83"/>
      <c r="J756" s="84"/>
      <c r="K756" s="82"/>
      <c r="L756" s="83"/>
      <c r="M756" s="84"/>
      <c r="N756" s="85"/>
      <c r="O756" s="82"/>
      <c r="P756" s="82"/>
      <c r="Q756" s="82"/>
      <c r="R756" s="82"/>
      <c r="T756" s="7" t="str">
        <f t="shared" si="130"/>
        <v xml:space="preserve"> </v>
      </c>
      <c r="U756">
        <f t="shared" si="132"/>
        <v>0</v>
      </c>
      <c r="V756">
        <f t="shared" si="133"/>
        <v>0</v>
      </c>
      <c r="W756">
        <f t="shared" si="134"/>
        <v>0</v>
      </c>
      <c r="X756">
        <f t="shared" si="135"/>
        <v>0</v>
      </c>
      <c r="Y756">
        <f t="shared" si="136"/>
        <v>0</v>
      </c>
      <c r="Z756">
        <f t="shared" si="137"/>
        <v>0</v>
      </c>
      <c r="AA756">
        <f t="shared" si="138"/>
        <v>0</v>
      </c>
      <c r="AB756" s="5">
        <f t="shared" si="139"/>
        <v>0</v>
      </c>
      <c r="AC756" s="5">
        <f t="shared" si="131"/>
        <v>0</v>
      </c>
      <c r="AD756" s="5">
        <f t="shared" si="140"/>
        <v>0</v>
      </c>
    </row>
    <row r="757" spans="1:30" x14ac:dyDescent="0.25">
      <c r="A757" s="81"/>
      <c r="B757" s="82"/>
      <c r="C757" s="82"/>
      <c r="D757" s="81"/>
      <c r="E757" s="82"/>
      <c r="F757" s="82"/>
      <c r="G757" s="82"/>
      <c r="H757" s="82"/>
      <c r="I757" s="83"/>
      <c r="J757" s="84"/>
      <c r="K757" s="82"/>
      <c r="L757" s="83"/>
      <c r="M757" s="84"/>
      <c r="N757" s="85"/>
      <c r="O757" s="82"/>
      <c r="P757" s="82"/>
      <c r="Q757" s="82"/>
      <c r="R757" s="82"/>
      <c r="T757" s="7" t="str">
        <f t="shared" si="130"/>
        <v xml:space="preserve"> </v>
      </c>
      <c r="U757">
        <f t="shared" si="132"/>
        <v>0</v>
      </c>
      <c r="V757">
        <f t="shared" si="133"/>
        <v>0</v>
      </c>
      <c r="W757">
        <f t="shared" si="134"/>
        <v>0</v>
      </c>
      <c r="X757">
        <f t="shared" si="135"/>
        <v>0</v>
      </c>
      <c r="Y757">
        <f t="shared" si="136"/>
        <v>0</v>
      </c>
      <c r="Z757">
        <f t="shared" si="137"/>
        <v>0</v>
      </c>
      <c r="AA757">
        <f t="shared" si="138"/>
        <v>0</v>
      </c>
      <c r="AB757" s="5">
        <f t="shared" si="139"/>
        <v>0</v>
      </c>
      <c r="AC757" s="5">
        <f t="shared" si="131"/>
        <v>0</v>
      </c>
      <c r="AD757" s="5">
        <f t="shared" si="140"/>
        <v>0</v>
      </c>
    </row>
    <row r="758" spans="1:30" x14ac:dyDescent="0.25">
      <c r="A758" s="81"/>
      <c r="B758" s="82"/>
      <c r="C758" s="82"/>
      <c r="D758" s="81"/>
      <c r="E758" s="82"/>
      <c r="F758" s="82"/>
      <c r="G758" s="82"/>
      <c r="H758" s="82"/>
      <c r="I758" s="83"/>
      <c r="J758" s="84"/>
      <c r="K758" s="82"/>
      <c r="L758" s="83"/>
      <c r="M758" s="84"/>
      <c r="N758" s="85"/>
      <c r="O758" s="82"/>
      <c r="P758" s="82"/>
      <c r="Q758" s="82"/>
      <c r="R758" s="82"/>
      <c r="T758" s="7" t="str">
        <f t="shared" si="130"/>
        <v xml:space="preserve"> </v>
      </c>
      <c r="U758">
        <f t="shared" si="132"/>
        <v>0</v>
      </c>
      <c r="V758">
        <f t="shared" si="133"/>
        <v>0</v>
      </c>
      <c r="W758">
        <f t="shared" si="134"/>
        <v>0</v>
      </c>
      <c r="X758">
        <f t="shared" si="135"/>
        <v>0</v>
      </c>
      <c r="Y758">
        <f t="shared" si="136"/>
        <v>0</v>
      </c>
      <c r="Z758">
        <f t="shared" si="137"/>
        <v>0</v>
      </c>
      <c r="AA758">
        <f t="shared" si="138"/>
        <v>0</v>
      </c>
      <c r="AB758" s="5">
        <f t="shared" si="139"/>
        <v>0</v>
      </c>
      <c r="AC758" s="5">
        <f t="shared" si="131"/>
        <v>0</v>
      </c>
      <c r="AD758" s="5">
        <f t="shared" si="140"/>
        <v>0</v>
      </c>
    </row>
    <row r="759" spans="1:30" x14ac:dyDescent="0.25">
      <c r="A759" s="81"/>
      <c r="B759" s="82"/>
      <c r="C759" s="82"/>
      <c r="D759" s="81"/>
      <c r="E759" s="82"/>
      <c r="F759" s="82"/>
      <c r="G759" s="82"/>
      <c r="H759" s="82"/>
      <c r="I759" s="83"/>
      <c r="J759" s="84"/>
      <c r="K759" s="82"/>
      <c r="L759" s="83"/>
      <c r="M759" s="84"/>
      <c r="N759" s="85"/>
      <c r="O759" s="82"/>
      <c r="P759" s="82"/>
      <c r="Q759" s="82"/>
      <c r="R759" s="82"/>
      <c r="T759" s="7" t="str">
        <f t="shared" si="130"/>
        <v xml:space="preserve"> </v>
      </c>
      <c r="U759">
        <f t="shared" si="132"/>
        <v>0</v>
      </c>
      <c r="V759">
        <f t="shared" si="133"/>
        <v>0</v>
      </c>
      <c r="W759">
        <f t="shared" si="134"/>
        <v>0</v>
      </c>
      <c r="X759">
        <f t="shared" si="135"/>
        <v>0</v>
      </c>
      <c r="Y759">
        <f t="shared" si="136"/>
        <v>0</v>
      </c>
      <c r="Z759">
        <f t="shared" si="137"/>
        <v>0</v>
      </c>
      <c r="AA759">
        <f t="shared" si="138"/>
        <v>0</v>
      </c>
      <c r="AB759" s="5">
        <f t="shared" si="139"/>
        <v>0</v>
      </c>
      <c r="AC759" s="5">
        <f t="shared" si="131"/>
        <v>0</v>
      </c>
      <c r="AD759" s="5">
        <f t="shared" si="140"/>
        <v>0</v>
      </c>
    </row>
    <row r="760" spans="1:30" x14ac:dyDescent="0.25">
      <c r="A760" s="81"/>
      <c r="B760" s="82"/>
      <c r="C760" s="82"/>
      <c r="D760" s="81"/>
      <c r="E760" s="82"/>
      <c r="F760" s="82"/>
      <c r="G760" s="82"/>
      <c r="H760" s="82"/>
      <c r="I760" s="83"/>
      <c r="J760" s="84"/>
      <c r="K760" s="82"/>
      <c r="L760" s="83"/>
      <c r="M760" s="84"/>
      <c r="N760" s="85"/>
      <c r="O760" s="82"/>
      <c r="P760" s="82"/>
      <c r="Q760" s="82"/>
      <c r="R760" s="82"/>
      <c r="T760" s="7" t="str">
        <f t="shared" si="130"/>
        <v xml:space="preserve"> </v>
      </c>
      <c r="U760">
        <f t="shared" si="132"/>
        <v>0</v>
      </c>
      <c r="V760">
        <f t="shared" si="133"/>
        <v>0</v>
      </c>
      <c r="W760">
        <f t="shared" si="134"/>
        <v>0</v>
      </c>
      <c r="X760">
        <f t="shared" si="135"/>
        <v>0</v>
      </c>
      <c r="Y760">
        <f t="shared" si="136"/>
        <v>0</v>
      </c>
      <c r="Z760">
        <f t="shared" si="137"/>
        <v>0</v>
      </c>
      <c r="AA760">
        <f t="shared" si="138"/>
        <v>0</v>
      </c>
      <c r="AB760" s="5">
        <f t="shared" si="139"/>
        <v>0</v>
      </c>
      <c r="AC760" s="5">
        <f t="shared" si="131"/>
        <v>0</v>
      </c>
      <c r="AD760" s="5">
        <f t="shared" si="140"/>
        <v>0</v>
      </c>
    </row>
    <row r="761" spans="1:30" x14ac:dyDescent="0.25">
      <c r="A761" s="81"/>
      <c r="B761" s="82"/>
      <c r="C761" s="82"/>
      <c r="D761" s="81"/>
      <c r="E761" s="82"/>
      <c r="F761" s="82"/>
      <c r="G761" s="82"/>
      <c r="H761" s="82"/>
      <c r="I761" s="83"/>
      <c r="J761" s="84"/>
      <c r="K761" s="82"/>
      <c r="L761" s="83"/>
      <c r="M761" s="84"/>
      <c r="N761" s="85"/>
      <c r="O761" s="82"/>
      <c r="P761" s="82"/>
      <c r="Q761" s="82"/>
      <c r="R761" s="82"/>
      <c r="T761" s="7" t="str">
        <f t="shared" si="130"/>
        <v xml:space="preserve"> </v>
      </c>
      <c r="U761">
        <f t="shared" si="132"/>
        <v>0</v>
      </c>
      <c r="V761">
        <f t="shared" si="133"/>
        <v>0</v>
      </c>
      <c r="W761">
        <f t="shared" si="134"/>
        <v>0</v>
      </c>
      <c r="X761">
        <f t="shared" si="135"/>
        <v>0</v>
      </c>
      <c r="Y761">
        <f t="shared" si="136"/>
        <v>0</v>
      </c>
      <c r="Z761">
        <f t="shared" si="137"/>
        <v>0</v>
      </c>
      <c r="AA761">
        <f t="shared" si="138"/>
        <v>0</v>
      </c>
      <c r="AB761" s="5">
        <f t="shared" si="139"/>
        <v>0</v>
      </c>
      <c r="AC761" s="5">
        <f t="shared" si="131"/>
        <v>0</v>
      </c>
      <c r="AD761" s="5">
        <f t="shared" si="140"/>
        <v>0</v>
      </c>
    </row>
    <row r="762" spans="1:30" x14ac:dyDescent="0.25">
      <c r="A762" s="81"/>
      <c r="B762" s="82"/>
      <c r="C762" s="82"/>
      <c r="D762" s="81"/>
      <c r="E762" s="82"/>
      <c r="F762" s="82"/>
      <c r="G762" s="82"/>
      <c r="H762" s="82"/>
      <c r="I762" s="83"/>
      <c r="J762" s="84"/>
      <c r="K762" s="82"/>
      <c r="L762" s="83"/>
      <c r="M762" s="84"/>
      <c r="N762" s="85"/>
      <c r="O762" s="82"/>
      <c r="P762" s="82"/>
      <c r="Q762" s="82"/>
      <c r="R762" s="82"/>
      <c r="T762" s="7" t="str">
        <f t="shared" si="130"/>
        <v xml:space="preserve"> </v>
      </c>
      <c r="U762">
        <f t="shared" si="132"/>
        <v>0</v>
      </c>
      <c r="V762">
        <f t="shared" si="133"/>
        <v>0</v>
      </c>
      <c r="W762">
        <f t="shared" si="134"/>
        <v>0</v>
      </c>
      <c r="X762">
        <f t="shared" si="135"/>
        <v>0</v>
      </c>
      <c r="Y762">
        <f t="shared" si="136"/>
        <v>0</v>
      </c>
      <c r="Z762">
        <f t="shared" si="137"/>
        <v>0</v>
      </c>
      <c r="AA762">
        <f t="shared" si="138"/>
        <v>0</v>
      </c>
      <c r="AB762" s="5">
        <f t="shared" si="139"/>
        <v>0</v>
      </c>
      <c r="AC762" s="5">
        <f t="shared" si="131"/>
        <v>0</v>
      </c>
      <c r="AD762" s="5">
        <f t="shared" si="140"/>
        <v>0</v>
      </c>
    </row>
    <row r="763" spans="1:30" x14ac:dyDescent="0.25">
      <c r="A763" s="81"/>
      <c r="B763" s="82"/>
      <c r="C763" s="82"/>
      <c r="D763" s="81"/>
      <c r="E763" s="82"/>
      <c r="F763" s="82"/>
      <c r="G763" s="82"/>
      <c r="H763" s="82"/>
      <c r="I763" s="83"/>
      <c r="J763" s="84"/>
      <c r="K763" s="82"/>
      <c r="L763" s="83"/>
      <c r="M763" s="84"/>
      <c r="N763" s="85"/>
      <c r="O763" s="82"/>
      <c r="P763" s="82"/>
      <c r="Q763" s="82"/>
      <c r="R763" s="82"/>
      <c r="T763" s="7" t="str">
        <f t="shared" si="130"/>
        <v xml:space="preserve"> </v>
      </c>
      <c r="U763">
        <f t="shared" si="132"/>
        <v>0</v>
      </c>
      <c r="V763">
        <f t="shared" si="133"/>
        <v>0</v>
      </c>
      <c r="W763">
        <f t="shared" si="134"/>
        <v>0</v>
      </c>
      <c r="X763">
        <f t="shared" si="135"/>
        <v>0</v>
      </c>
      <c r="Y763">
        <f t="shared" si="136"/>
        <v>0</v>
      </c>
      <c r="Z763">
        <f t="shared" si="137"/>
        <v>0</v>
      </c>
      <c r="AA763">
        <f t="shared" si="138"/>
        <v>0</v>
      </c>
      <c r="AB763" s="5">
        <f t="shared" si="139"/>
        <v>0</v>
      </c>
      <c r="AC763" s="5">
        <f t="shared" si="131"/>
        <v>0</v>
      </c>
      <c r="AD763" s="5">
        <f t="shared" si="140"/>
        <v>0</v>
      </c>
    </row>
    <row r="764" spans="1:30" x14ac:dyDescent="0.25">
      <c r="A764" s="81"/>
      <c r="B764" s="82"/>
      <c r="C764" s="82"/>
      <c r="D764" s="81"/>
      <c r="E764" s="82"/>
      <c r="F764" s="82"/>
      <c r="G764" s="82"/>
      <c r="H764" s="82"/>
      <c r="I764" s="83"/>
      <c r="J764" s="84"/>
      <c r="K764" s="82"/>
      <c r="L764" s="83"/>
      <c r="M764" s="84"/>
      <c r="N764" s="85"/>
      <c r="O764" s="82"/>
      <c r="P764" s="82"/>
      <c r="Q764" s="82"/>
      <c r="R764" s="82"/>
      <c r="T764" s="7" t="str">
        <f t="shared" si="130"/>
        <v xml:space="preserve"> </v>
      </c>
      <c r="U764">
        <f t="shared" si="132"/>
        <v>0</v>
      </c>
      <c r="V764">
        <f t="shared" si="133"/>
        <v>0</v>
      </c>
      <c r="W764">
        <f t="shared" si="134"/>
        <v>0</v>
      </c>
      <c r="X764">
        <f t="shared" si="135"/>
        <v>0</v>
      </c>
      <c r="Y764">
        <f t="shared" si="136"/>
        <v>0</v>
      </c>
      <c r="Z764">
        <f t="shared" si="137"/>
        <v>0</v>
      </c>
      <c r="AA764">
        <f t="shared" si="138"/>
        <v>0</v>
      </c>
      <c r="AB764" s="5">
        <f t="shared" si="139"/>
        <v>0</v>
      </c>
      <c r="AC764" s="5">
        <f t="shared" si="131"/>
        <v>0</v>
      </c>
      <c r="AD764" s="5">
        <f t="shared" si="140"/>
        <v>0</v>
      </c>
    </row>
    <row r="765" spans="1:30" x14ac:dyDescent="0.25">
      <c r="A765" s="81"/>
      <c r="B765" s="82"/>
      <c r="C765" s="82"/>
      <c r="D765" s="81"/>
      <c r="E765" s="82"/>
      <c r="F765" s="82"/>
      <c r="G765" s="82"/>
      <c r="H765" s="82"/>
      <c r="I765" s="83"/>
      <c r="J765" s="84"/>
      <c r="K765" s="82"/>
      <c r="L765" s="83"/>
      <c r="M765" s="84"/>
      <c r="N765" s="85"/>
      <c r="O765" s="82"/>
      <c r="P765" s="82"/>
      <c r="Q765" s="82"/>
      <c r="R765" s="82"/>
      <c r="T765" s="7" t="str">
        <f t="shared" si="130"/>
        <v xml:space="preserve"> </v>
      </c>
      <c r="U765">
        <f t="shared" si="132"/>
        <v>0</v>
      </c>
      <c r="V765">
        <f t="shared" si="133"/>
        <v>0</v>
      </c>
      <c r="W765">
        <f t="shared" si="134"/>
        <v>0</v>
      </c>
      <c r="X765">
        <f t="shared" si="135"/>
        <v>0</v>
      </c>
      <c r="Y765">
        <f t="shared" si="136"/>
        <v>0</v>
      </c>
      <c r="Z765">
        <f t="shared" si="137"/>
        <v>0</v>
      </c>
      <c r="AA765">
        <f t="shared" si="138"/>
        <v>0</v>
      </c>
      <c r="AB765" s="5">
        <f t="shared" si="139"/>
        <v>0</v>
      </c>
      <c r="AC765" s="5">
        <f t="shared" si="131"/>
        <v>0</v>
      </c>
      <c r="AD765" s="5">
        <f t="shared" si="140"/>
        <v>0</v>
      </c>
    </row>
    <row r="766" spans="1:30" x14ac:dyDescent="0.25">
      <c r="A766" s="81"/>
      <c r="B766" s="82"/>
      <c r="C766" s="82"/>
      <c r="D766" s="81"/>
      <c r="E766" s="82"/>
      <c r="F766" s="82"/>
      <c r="G766" s="82"/>
      <c r="H766" s="82"/>
      <c r="I766" s="83"/>
      <c r="J766" s="84"/>
      <c r="K766" s="82"/>
      <c r="L766" s="83"/>
      <c r="M766" s="84"/>
      <c r="N766" s="85"/>
      <c r="O766" s="82"/>
      <c r="P766" s="82"/>
      <c r="Q766" s="82"/>
      <c r="R766" s="82"/>
      <c r="T766" s="7" t="str">
        <f t="shared" si="130"/>
        <v xml:space="preserve"> </v>
      </c>
      <c r="U766">
        <f t="shared" si="132"/>
        <v>0</v>
      </c>
      <c r="V766">
        <f t="shared" si="133"/>
        <v>0</v>
      </c>
      <c r="W766">
        <f t="shared" si="134"/>
        <v>0</v>
      </c>
      <c r="X766">
        <f t="shared" si="135"/>
        <v>0</v>
      </c>
      <c r="Y766">
        <f t="shared" si="136"/>
        <v>0</v>
      </c>
      <c r="Z766">
        <f t="shared" si="137"/>
        <v>0</v>
      </c>
      <c r="AA766">
        <f t="shared" si="138"/>
        <v>0</v>
      </c>
      <c r="AB766" s="5">
        <f t="shared" si="139"/>
        <v>0</v>
      </c>
      <c r="AC766" s="5">
        <f t="shared" si="131"/>
        <v>0</v>
      </c>
      <c r="AD766" s="5">
        <f t="shared" si="140"/>
        <v>0</v>
      </c>
    </row>
    <row r="767" spans="1:30" x14ac:dyDescent="0.25">
      <c r="A767" s="81"/>
      <c r="B767" s="82"/>
      <c r="C767" s="82"/>
      <c r="D767" s="81"/>
      <c r="E767" s="82"/>
      <c r="F767" s="82"/>
      <c r="G767" s="82"/>
      <c r="H767" s="82"/>
      <c r="I767" s="83"/>
      <c r="J767" s="84"/>
      <c r="K767" s="82"/>
      <c r="L767" s="83"/>
      <c r="M767" s="84"/>
      <c r="N767" s="85"/>
      <c r="O767" s="82"/>
      <c r="P767" s="82"/>
      <c r="Q767" s="82"/>
      <c r="R767" s="82"/>
      <c r="T767" s="7" t="str">
        <f t="shared" si="130"/>
        <v xml:space="preserve"> </v>
      </c>
      <c r="U767">
        <f t="shared" si="132"/>
        <v>0</v>
      </c>
      <c r="V767">
        <f t="shared" si="133"/>
        <v>0</v>
      </c>
      <c r="W767">
        <f t="shared" si="134"/>
        <v>0</v>
      </c>
      <c r="X767">
        <f t="shared" si="135"/>
        <v>0</v>
      </c>
      <c r="Y767">
        <f t="shared" si="136"/>
        <v>0</v>
      </c>
      <c r="Z767">
        <f t="shared" si="137"/>
        <v>0</v>
      </c>
      <c r="AA767">
        <f t="shared" si="138"/>
        <v>0</v>
      </c>
      <c r="AB767" s="5">
        <f t="shared" si="139"/>
        <v>0</v>
      </c>
      <c r="AC767" s="5">
        <f t="shared" si="131"/>
        <v>0</v>
      </c>
      <c r="AD767" s="5">
        <f t="shared" si="140"/>
        <v>0</v>
      </c>
    </row>
    <row r="768" spans="1:30" x14ac:dyDescent="0.25">
      <c r="A768" s="81"/>
      <c r="B768" s="82"/>
      <c r="C768" s="82"/>
      <c r="D768" s="81"/>
      <c r="E768" s="82"/>
      <c r="F768" s="82"/>
      <c r="G768" s="82"/>
      <c r="H768" s="82"/>
      <c r="I768" s="83"/>
      <c r="J768" s="84"/>
      <c r="K768" s="82"/>
      <c r="L768" s="83"/>
      <c r="M768" s="84"/>
      <c r="N768" s="85"/>
      <c r="O768" s="82"/>
      <c r="P768" s="82"/>
      <c r="Q768" s="82"/>
      <c r="R768" s="82"/>
      <c r="T768" s="7" t="str">
        <f t="shared" si="130"/>
        <v xml:space="preserve"> </v>
      </c>
      <c r="U768">
        <f t="shared" si="132"/>
        <v>0</v>
      </c>
      <c r="V768">
        <f t="shared" si="133"/>
        <v>0</v>
      </c>
      <c r="W768">
        <f t="shared" si="134"/>
        <v>0</v>
      </c>
      <c r="X768">
        <f t="shared" si="135"/>
        <v>0</v>
      </c>
      <c r="Y768">
        <f t="shared" si="136"/>
        <v>0</v>
      </c>
      <c r="Z768">
        <f t="shared" si="137"/>
        <v>0</v>
      </c>
      <c r="AA768">
        <f t="shared" si="138"/>
        <v>0</v>
      </c>
      <c r="AB768" s="5">
        <f t="shared" si="139"/>
        <v>0</v>
      </c>
      <c r="AC768" s="5">
        <f t="shared" si="131"/>
        <v>0</v>
      </c>
      <c r="AD768" s="5">
        <f t="shared" si="140"/>
        <v>0</v>
      </c>
    </row>
    <row r="769" spans="1:30" x14ac:dyDescent="0.25">
      <c r="A769" s="81"/>
      <c r="B769" s="82"/>
      <c r="C769" s="82"/>
      <c r="D769" s="81"/>
      <c r="E769" s="82"/>
      <c r="F769" s="82"/>
      <c r="G769" s="82"/>
      <c r="H769" s="82"/>
      <c r="I769" s="83"/>
      <c r="J769" s="84"/>
      <c r="K769" s="82"/>
      <c r="L769" s="83"/>
      <c r="M769" s="84"/>
      <c r="N769" s="85"/>
      <c r="O769" s="82"/>
      <c r="P769" s="82"/>
      <c r="Q769" s="82"/>
      <c r="R769" s="82"/>
      <c r="T769" s="7" t="str">
        <f t="shared" si="130"/>
        <v xml:space="preserve"> </v>
      </c>
      <c r="U769">
        <f t="shared" si="132"/>
        <v>0</v>
      </c>
      <c r="V769">
        <f t="shared" si="133"/>
        <v>0</v>
      </c>
      <c r="W769">
        <f t="shared" si="134"/>
        <v>0</v>
      </c>
      <c r="X769">
        <f t="shared" si="135"/>
        <v>0</v>
      </c>
      <c r="Y769">
        <f t="shared" si="136"/>
        <v>0</v>
      </c>
      <c r="Z769">
        <f t="shared" si="137"/>
        <v>0</v>
      </c>
      <c r="AA769">
        <f t="shared" si="138"/>
        <v>0</v>
      </c>
      <c r="AB769" s="5">
        <f t="shared" si="139"/>
        <v>0</v>
      </c>
      <c r="AC769" s="5">
        <f t="shared" si="131"/>
        <v>0</v>
      </c>
      <c r="AD769" s="5">
        <f t="shared" si="140"/>
        <v>0</v>
      </c>
    </row>
    <row r="770" spans="1:30" x14ac:dyDescent="0.25">
      <c r="A770" s="81"/>
      <c r="B770" s="82"/>
      <c r="C770" s="82"/>
      <c r="D770" s="81"/>
      <c r="E770" s="82"/>
      <c r="F770" s="82"/>
      <c r="G770" s="82"/>
      <c r="H770" s="82"/>
      <c r="I770" s="83"/>
      <c r="J770" s="84"/>
      <c r="K770" s="82"/>
      <c r="L770" s="83"/>
      <c r="M770" s="84"/>
      <c r="N770" s="85"/>
      <c r="O770" s="82"/>
      <c r="P770" s="82"/>
      <c r="Q770" s="82"/>
      <c r="R770" s="82"/>
      <c r="T770" s="7" t="str">
        <f t="shared" si="130"/>
        <v xml:space="preserve"> </v>
      </c>
      <c r="U770">
        <f t="shared" si="132"/>
        <v>0</v>
      </c>
      <c r="V770">
        <f t="shared" si="133"/>
        <v>0</v>
      </c>
      <c r="W770">
        <f t="shared" si="134"/>
        <v>0</v>
      </c>
      <c r="X770">
        <f t="shared" si="135"/>
        <v>0</v>
      </c>
      <c r="Y770">
        <f t="shared" si="136"/>
        <v>0</v>
      </c>
      <c r="Z770">
        <f t="shared" si="137"/>
        <v>0</v>
      </c>
      <c r="AA770">
        <f t="shared" si="138"/>
        <v>0</v>
      </c>
      <c r="AB770" s="5">
        <f t="shared" si="139"/>
        <v>0</v>
      </c>
      <c r="AC770" s="5">
        <f t="shared" si="131"/>
        <v>0</v>
      </c>
      <c r="AD770" s="5">
        <f t="shared" si="140"/>
        <v>0</v>
      </c>
    </row>
    <row r="771" spans="1:30" x14ac:dyDescent="0.25">
      <c r="A771" s="81"/>
      <c r="B771" s="82"/>
      <c r="C771" s="82"/>
      <c r="D771" s="81"/>
      <c r="E771" s="82"/>
      <c r="F771" s="82"/>
      <c r="G771" s="82"/>
      <c r="H771" s="82"/>
      <c r="I771" s="83"/>
      <c r="J771" s="84"/>
      <c r="K771" s="82"/>
      <c r="L771" s="83"/>
      <c r="M771" s="84"/>
      <c r="N771" s="85"/>
      <c r="O771" s="82"/>
      <c r="P771" s="82"/>
      <c r="Q771" s="82"/>
      <c r="R771" s="82"/>
      <c r="T771" s="7" t="str">
        <f t="shared" si="130"/>
        <v xml:space="preserve"> </v>
      </c>
      <c r="U771">
        <f t="shared" si="132"/>
        <v>0</v>
      </c>
      <c r="V771">
        <f t="shared" si="133"/>
        <v>0</v>
      </c>
      <c r="W771">
        <f t="shared" si="134"/>
        <v>0</v>
      </c>
      <c r="X771">
        <f t="shared" si="135"/>
        <v>0</v>
      </c>
      <c r="Y771">
        <f t="shared" si="136"/>
        <v>0</v>
      </c>
      <c r="Z771">
        <f t="shared" si="137"/>
        <v>0</v>
      </c>
      <c r="AA771">
        <f t="shared" si="138"/>
        <v>0</v>
      </c>
      <c r="AB771" s="5">
        <f t="shared" si="139"/>
        <v>0</v>
      </c>
      <c r="AC771" s="5">
        <f t="shared" si="131"/>
        <v>0</v>
      </c>
      <c r="AD771" s="5">
        <f t="shared" si="140"/>
        <v>0</v>
      </c>
    </row>
    <row r="772" spans="1:30" x14ac:dyDescent="0.25">
      <c r="A772" s="81"/>
      <c r="B772" s="82"/>
      <c r="C772" s="82"/>
      <c r="D772" s="81"/>
      <c r="E772" s="82"/>
      <c r="F772" s="82"/>
      <c r="G772" s="82"/>
      <c r="H772" s="82"/>
      <c r="I772" s="83"/>
      <c r="J772" s="84"/>
      <c r="K772" s="82"/>
      <c r="L772" s="83"/>
      <c r="M772" s="84"/>
      <c r="N772" s="85"/>
      <c r="O772" s="82"/>
      <c r="P772" s="82"/>
      <c r="Q772" s="82"/>
      <c r="R772" s="82"/>
      <c r="T772" s="7" t="str">
        <f t="shared" ref="T772:T786" si="141">IF(L772=0," ",MONTH(L772))</f>
        <v xml:space="preserve"> </v>
      </c>
      <c r="U772">
        <f t="shared" si="132"/>
        <v>0</v>
      </c>
      <c r="V772">
        <f t="shared" si="133"/>
        <v>0</v>
      </c>
      <c r="W772">
        <f t="shared" si="134"/>
        <v>0</v>
      </c>
      <c r="X772">
        <f t="shared" si="135"/>
        <v>0</v>
      </c>
      <c r="Y772">
        <f t="shared" si="136"/>
        <v>0</v>
      </c>
      <c r="Z772">
        <f t="shared" si="137"/>
        <v>0</v>
      </c>
      <c r="AA772">
        <f t="shared" si="138"/>
        <v>0</v>
      </c>
      <c r="AB772" s="5">
        <f t="shared" si="139"/>
        <v>0</v>
      </c>
      <c r="AC772" s="5">
        <f t="shared" ref="AC772:AC835" si="142">A772</f>
        <v>0</v>
      </c>
      <c r="AD772" s="5">
        <f t="shared" si="140"/>
        <v>0</v>
      </c>
    </row>
    <row r="773" spans="1:30" x14ac:dyDescent="0.25">
      <c r="A773" s="81"/>
      <c r="B773" s="82"/>
      <c r="C773" s="82"/>
      <c r="D773" s="81"/>
      <c r="E773" s="82"/>
      <c r="F773" s="82"/>
      <c r="G773" s="82"/>
      <c r="H773" s="82"/>
      <c r="I773" s="83"/>
      <c r="J773" s="84"/>
      <c r="K773" s="82"/>
      <c r="L773" s="83"/>
      <c r="M773" s="84"/>
      <c r="N773" s="85"/>
      <c r="O773" s="82"/>
      <c r="P773" s="82"/>
      <c r="Q773" s="82"/>
      <c r="R773" s="82"/>
      <c r="T773" s="7" t="str">
        <f t="shared" si="141"/>
        <v xml:space="preserve"> </v>
      </c>
      <c r="U773">
        <f t="shared" si="132"/>
        <v>0</v>
      </c>
      <c r="V773">
        <f t="shared" si="133"/>
        <v>0</v>
      </c>
      <c r="W773">
        <f t="shared" si="134"/>
        <v>0</v>
      </c>
      <c r="X773">
        <f t="shared" si="135"/>
        <v>0</v>
      </c>
      <c r="Y773">
        <f t="shared" si="136"/>
        <v>0</v>
      </c>
      <c r="Z773">
        <f t="shared" si="137"/>
        <v>0</v>
      </c>
      <c r="AA773">
        <f t="shared" si="138"/>
        <v>0</v>
      </c>
      <c r="AB773" s="5">
        <f t="shared" si="139"/>
        <v>0</v>
      </c>
      <c r="AC773" s="5">
        <f t="shared" si="142"/>
        <v>0</v>
      </c>
      <c r="AD773" s="5">
        <f t="shared" si="140"/>
        <v>0</v>
      </c>
    </row>
    <row r="774" spans="1:30" x14ac:dyDescent="0.25">
      <c r="A774" s="81"/>
      <c r="B774" s="82"/>
      <c r="C774" s="82"/>
      <c r="D774" s="81"/>
      <c r="E774" s="82"/>
      <c r="F774" s="82"/>
      <c r="G774" s="82"/>
      <c r="H774" s="82"/>
      <c r="I774" s="83"/>
      <c r="J774" s="84"/>
      <c r="K774" s="82"/>
      <c r="L774" s="83"/>
      <c r="M774" s="84"/>
      <c r="N774" s="85"/>
      <c r="O774" s="82"/>
      <c r="P774" s="82"/>
      <c r="Q774" s="82"/>
      <c r="R774" s="82"/>
      <c r="T774" s="7" t="str">
        <f t="shared" si="141"/>
        <v xml:space="preserve"> </v>
      </c>
      <c r="U774">
        <f t="shared" si="132"/>
        <v>0</v>
      </c>
      <c r="V774">
        <f t="shared" si="133"/>
        <v>0</v>
      </c>
      <c r="W774">
        <f t="shared" si="134"/>
        <v>0</v>
      </c>
      <c r="X774">
        <f t="shared" si="135"/>
        <v>0</v>
      </c>
      <c r="Y774">
        <f t="shared" si="136"/>
        <v>0</v>
      </c>
      <c r="Z774">
        <f t="shared" si="137"/>
        <v>0</v>
      </c>
      <c r="AA774">
        <f t="shared" si="138"/>
        <v>0</v>
      </c>
      <c r="AB774" s="5">
        <f t="shared" si="139"/>
        <v>0</v>
      </c>
      <c r="AC774" s="5">
        <f t="shared" si="142"/>
        <v>0</v>
      </c>
      <c r="AD774" s="5">
        <f t="shared" si="140"/>
        <v>0</v>
      </c>
    </row>
    <row r="775" spans="1:30" x14ac:dyDescent="0.25">
      <c r="A775" s="81"/>
      <c r="B775" s="82"/>
      <c r="C775" s="82"/>
      <c r="D775" s="81"/>
      <c r="E775" s="82"/>
      <c r="F775" s="82"/>
      <c r="G775" s="82"/>
      <c r="H775" s="82"/>
      <c r="I775" s="83"/>
      <c r="J775" s="84"/>
      <c r="K775" s="82"/>
      <c r="L775" s="83"/>
      <c r="M775" s="84"/>
      <c r="N775" s="85"/>
      <c r="O775" s="82"/>
      <c r="P775" s="82"/>
      <c r="Q775" s="82"/>
      <c r="R775" s="82"/>
      <c r="T775" s="7" t="str">
        <f t="shared" si="141"/>
        <v xml:space="preserve"> </v>
      </c>
      <c r="U775">
        <f t="shared" si="132"/>
        <v>0</v>
      </c>
      <c r="V775">
        <f t="shared" si="133"/>
        <v>0</v>
      </c>
      <c r="W775">
        <f t="shared" si="134"/>
        <v>0</v>
      </c>
      <c r="X775">
        <f t="shared" si="135"/>
        <v>0</v>
      </c>
      <c r="Y775">
        <f t="shared" si="136"/>
        <v>0</v>
      </c>
      <c r="Z775">
        <f t="shared" si="137"/>
        <v>0</v>
      </c>
      <c r="AA775">
        <f t="shared" si="138"/>
        <v>0</v>
      </c>
      <c r="AB775" s="5">
        <f t="shared" si="139"/>
        <v>0</v>
      </c>
      <c r="AC775" s="5">
        <f t="shared" si="142"/>
        <v>0</v>
      </c>
      <c r="AD775" s="5">
        <f t="shared" si="140"/>
        <v>0</v>
      </c>
    </row>
    <row r="776" spans="1:30" x14ac:dyDescent="0.25">
      <c r="A776" s="81"/>
      <c r="B776" s="82"/>
      <c r="C776" s="82"/>
      <c r="D776" s="81"/>
      <c r="E776" s="82"/>
      <c r="F776" s="82"/>
      <c r="G776" s="82"/>
      <c r="H776" s="82"/>
      <c r="I776" s="83"/>
      <c r="J776" s="84"/>
      <c r="K776" s="82"/>
      <c r="L776" s="83"/>
      <c r="M776" s="84"/>
      <c r="N776" s="85"/>
      <c r="O776" s="82"/>
      <c r="P776" s="82"/>
      <c r="Q776" s="82"/>
      <c r="R776" s="82"/>
      <c r="T776" s="7" t="str">
        <f t="shared" si="141"/>
        <v xml:space="preserve"> </v>
      </c>
      <c r="U776">
        <f t="shared" si="132"/>
        <v>0</v>
      </c>
      <c r="V776">
        <f t="shared" si="133"/>
        <v>0</v>
      </c>
      <c r="W776">
        <f t="shared" si="134"/>
        <v>0</v>
      </c>
      <c r="X776">
        <f t="shared" si="135"/>
        <v>0</v>
      </c>
      <c r="Y776">
        <f t="shared" si="136"/>
        <v>0</v>
      </c>
      <c r="Z776">
        <f t="shared" si="137"/>
        <v>0</v>
      </c>
      <c r="AA776">
        <f t="shared" si="138"/>
        <v>0</v>
      </c>
      <c r="AB776" s="5">
        <f t="shared" si="139"/>
        <v>0</v>
      </c>
      <c r="AC776" s="5">
        <f t="shared" si="142"/>
        <v>0</v>
      </c>
      <c r="AD776" s="5">
        <f t="shared" si="140"/>
        <v>0</v>
      </c>
    </row>
    <row r="777" spans="1:30" x14ac:dyDescent="0.25">
      <c r="A777" s="81"/>
      <c r="B777" s="82"/>
      <c r="C777" s="82"/>
      <c r="D777" s="81"/>
      <c r="E777" s="82"/>
      <c r="F777" s="82"/>
      <c r="G777" s="82"/>
      <c r="H777" s="82"/>
      <c r="I777" s="83"/>
      <c r="J777" s="84"/>
      <c r="K777" s="82"/>
      <c r="L777" s="83"/>
      <c r="M777" s="84"/>
      <c r="N777" s="85"/>
      <c r="O777" s="82"/>
      <c r="P777" s="82"/>
      <c r="Q777" s="82"/>
      <c r="R777" s="82"/>
      <c r="T777" s="7" t="str">
        <f t="shared" si="141"/>
        <v xml:space="preserve"> </v>
      </c>
      <c r="U777">
        <f t="shared" si="132"/>
        <v>0</v>
      </c>
      <c r="V777">
        <f t="shared" si="133"/>
        <v>0</v>
      </c>
      <c r="W777">
        <f t="shared" si="134"/>
        <v>0</v>
      </c>
      <c r="X777">
        <f t="shared" si="135"/>
        <v>0</v>
      </c>
      <c r="Y777">
        <f t="shared" si="136"/>
        <v>0</v>
      </c>
      <c r="Z777">
        <f t="shared" si="137"/>
        <v>0</v>
      </c>
      <c r="AA777">
        <f t="shared" si="138"/>
        <v>0</v>
      </c>
      <c r="AB777" s="5">
        <f t="shared" si="139"/>
        <v>0</v>
      </c>
      <c r="AC777" s="5">
        <f t="shared" si="142"/>
        <v>0</v>
      </c>
      <c r="AD777" s="5">
        <f t="shared" si="140"/>
        <v>0</v>
      </c>
    </row>
    <row r="778" spans="1:30" x14ac:dyDescent="0.25">
      <c r="A778" s="81"/>
      <c r="B778" s="82"/>
      <c r="C778" s="82"/>
      <c r="D778" s="81"/>
      <c r="E778" s="82"/>
      <c r="F778" s="82"/>
      <c r="G778" s="82"/>
      <c r="H778" s="82"/>
      <c r="I778" s="83"/>
      <c r="J778" s="84"/>
      <c r="K778" s="82"/>
      <c r="L778" s="83"/>
      <c r="M778" s="84"/>
      <c r="N778" s="85"/>
      <c r="O778" s="82"/>
      <c r="P778" s="82"/>
      <c r="Q778" s="82"/>
      <c r="R778" s="82"/>
      <c r="T778" s="7" t="str">
        <f t="shared" si="141"/>
        <v xml:space="preserve"> </v>
      </c>
      <c r="U778">
        <f t="shared" ref="U778:U841" si="143">COUNT(B778)</f>
        <v>0</v>
      </c>
      <c r="V778">
        <f t="shared" ref="V778:V841" si="144">IF(E778=TRUE,1,0)</f>
        <v>0</v>
      </c>
      <c r="W778">
        <f t="shared" ref="W778:W841" si="145">U778-V778</f>
        <v>0</v>
      </c>
      <c r="X778">
        <f t="shared" ref="X778:X841" si="146">U778-Y778</f>
        <v>0</v>
      </c>
      <c r="Y778">
        <f t="shared" ref="Y778:Y841" si="147">IF(F778=TRUE,1,0)</f>
        <v>0</v>
      </c>
      <c r="Z778">
        <f t="shared" ref="Z778:Z841" si="148">U778-AA778</f>
        <v>0</v>
      </c>
      <c r="AA778">
        <f t="shared" ref="AA778:AA841" si="149">IF(O778&lt;0,1,0)</f>
        <v>0</v>
      </c>
      <c r="AB778" s="5">
        <f t="shared" ref="AB778:AB841" si="150">IF(Z778=1,O778,0)</f>
        <v>0</v>
      </c>
      <c r="AC778" s="5">
        <f t="shared" si="142"/>
        <v>0</v>
      </c>
      <c r="AD778" s="5">
        <f t="shared" ref="AD778:AD841" si="151">IF(AA778=1,O778,0)</f>
        <v>0</v>
      </c>
    </row>
    <row r="779" spans="1:30" x14ac:dyDescent="0.25">
      <c r="A779" s="81"/>
      <c r="B779" s="82"/>
      <c r="C779" s="82"/>
      <c r="D779" s="81"/>
      <c r="E779" s="82"/>
      <c r="F779" s="82"/>
      <c r="G779" s="82"/>
      <c r="H779" s="82"/>
      <c r="I779" s="83"/>
      <c r="J779" s="84"/>
      <c r="K779" s="82"/>
      <c r="L779" s="83"/>
      <c r="M779" s="84"/>
      <c r="N779" s="85"/>
      <c r="O779" s="82"/>
      <c r="P779" s="82"/>
      <c r="Q779" s="82"/>
      <c r="R779" s="82"/>
      <c r="T779" s="7" t="str">
        <f t="shared" si="141"/>
        <v xml:space="preserve"> </v>
      </c>
      <c r="U779">
        <f t="shared" si="143"/>
        <v>0</v>
      </c>
      <c r="V779">
        <f t="shared" si="144"/>
        <v>0</v>
      </c>
      <c r="W779">
        <f t="shared" si="145"/>
        <v>0</v>
      </c>
      <c r="X779">
        <f t="shared" si="146"/>
        <v>0</v>
      </c>
      <c r="Y779">
        <f t="shared" si="147"/>
        <v>0</v>
      </c>
      <c r="Z779">
        <f t="shared" si="148"/>
        <v>0</v>
      </c>
      <c r="AA779">
        <f t="shared" si="149"/>
        <v>0</v>
      </c>
      <c r="AB779" s="5">
        <f t="shared" si="150"/>
        <v>0</v>
      </c>
      <c r="AC779" s="5">
        <f t="shared" si="142"/>
        <v>0</v>
      </c>
      <c r="AD779" s="5">
        <f t="shared" si="151"/>
        <v>0</v>
      </c>
    </row>
    <row r="780" spans="1:30" x14ac:dyDescent="0.25">
      <c r="A780" s="81"/>
      <c r="B780" s="82"/>
      <c r="C780" s="82"/>
      <c r="D780" s="81"/>
      <c r="E780" s="82"/>
      <c r="F780" s="82"/>
      <c r="G780" s="82"/>
      <c r="H780" s="82"/>
      <c r="I780" s="83"/>
      <c r="J780" s="84"/>
      <c r="K780" s="82"/>
      <c r="L780" s="83"/>
      <c r="M780" s="84"/>
      <c r="N780" s="85"/>
      <c r="O780" s="82"/>
      <c r="P780" s="82"/>
      <c r="Q780" s="82"/>
      <c r="R780" s="82"/>
      <c r="T780" s="7" t="str">
        <f t="shared" si="141"/>
        <v xml:space="preserve"> </v>
      </c>
      <c r="U780">
        <f t="shared" si="143"/>
        <v>0</v>
      </c>
      <c r="V780">
        <f t="shared" si="144"/>
        <v>0</v>
      </c>
      <c r="W780">
        <f t="shared" si="145"/>
        <v>0</v>
      </c>
      <c r="X780">
        <f t="shared" si="146"/>
        <v>0</v>
      </c>
      <c r="Y780">
        <f t="shared" si="147"/>
        <v>0</v>
      </c>
      <c r="Z780">
        <f t="shared" si="148"/>
        <v>0</v>
      </c>
      <c r="AA780">
        <f t="shared" si="149"/>
        <v>0</v>
      </c>
      <c r="AB780" s="5">
        <f t="shared" si="150"/>
        <v>0</v>
      </c>
      <c r="AC780" s="5">
        <f t="shared" si="142"/>
        <v>0</v>
      </c>
      <c r="AD780" s="5">
        <f t="shared" si="151"/>
        <v>0</v>
      </c>
    </row>
    <row r="781" spans="1:30" x14ac:dyDescent="0.25">
      <c r="A781" s="81"/>
      <c r="B781" s="82"/>
      <c r="C781" s="82"/>
      <c r="D781" s="81"/>
      <c r="E781" s="82"/>
      <c r="F781" s="82"/>
      <c r="G781" s="82"/>
      <c r="H781" s="82"/>
      <c r="I781" s="83"/>
      <c r="J781" s="84"/>
      <c r="K781" s="82"/>
      <c r="L781" s="83"/>
      <c r="M781" s="84"/>
      <c r="N781" s="85"/>
      <c r="O781" s="82"/>
      <c r="P781" s="82"/>
      <c r="Q781" s="82"/>
      <c r="R781" s="82"/>
      <c r="T781" s="7" t="str">
        <f t="shared" si="141"/>
        <v xml:space="preserve"> </v>
      </c>
      <c r="U781">
        <f t="shared" si="143"/>
        <v>0</v>
      </c>
      <c r="V781">
        <f t="shared" si="144"/>
        <v>0</v>
      </c>
      <c r="W781">
        <f t="shared" si="145"/>
        <v>0</v>
      </c>
      <c r="X781">
        <f t="shared" si="146"/>
        <v>0</v>
      </c>
      <c r="Y781">
        <f t="shared" si="147"/>
        <v>0</v>
      </c>
      <c r="Z781">
        <f t="shared" si="148"/>
        <v>0</v>
      </c>
      <c r="AA781">
        <f t="shared" si="149"/>
        <v>0</v>
      </c>
      <c r="AB781" s="5">
        <f t="shared" si="150"/>
        <v>0</v>
      </c>
      <c r="AC781" s="5">
        <f t="shared" si="142"/>
        <v>0</v>
      </c>
      <c r="AD781" s="5">
        <f t="shared" si="151"/>
        <v>0</v>
      </c>
    </row>
    <row r="782" spans="1:30" x14ac:dyDescent="0.25">
      <c r="A782" s="81"/>
      <c r="B782" s="82"/>
      <c r="C782" s="82"/>
      <c r="D782" s="81"/>
      <c r="E782" s="82"/>
      <c r="F782" s="82"/>
      <c r="G782" s="82"/>
      <c r="H782" s="82"/>
      <c r="I782" s="83"/>
      <c r="J782" s="84"/>
      <c r="K782" s="82"/>
      <c r="L782" s="83"/>
      <c r="M782" s="84"/>
      <c r="N782" s="85"/>
      <c r="O782" s="82"/>
      <c r="P782" s="82"/>
      <c r="Q782" s="82"/>
      <c r="R782" s="82"/>
      <c r="T782" s="7" t="str">
        <f t="shared" si="141"/>
        <v xml:space="preserve"> </v>
      </c>
      <c r="U782">
        <f t="shared" si="143"/>
        <v>0</v>
      </c>
      <c r="V782">
        <f t="shared" si="144"/>
        <v>0</v>
      </c>
      <c r="W782">
        <f t="shared" si="145"/>
        <v>0</v>
      </c>
      <c r="X782">
        <f t="shared" si="146"/>
        <v>0</v>
      </c>
      <c r="Y782">
        <f t="shared" si="147"/>
        <v>0</v>
      </c>
      <c r="Z782">
        <f t="shared" si="148"/>
        <v>0</v>
      </c>
      <c r="AA782">
        <f t="shared" si="149"/>
        <v>0</v>
      </c>
      <c r="AB782" s="5">
        <f t="shared" si="150"/>
        <v>0</v>
      </c>
      <c r="AC782" s="5">
        <f t="shared" si="142"/>
        <v>0</v>
      </c>
      <c r="AD782" s="5">
        <f t="shared" si="151"/>
        <v>0</v>
      </c>
    </row>
    <row r="783" spans="1:30" x14ac:dyDescent="0.25">
      <c r="A783" s="81"/>
      <c r="B783" s="82"/>
      <c r="C783" s="82"/>
      <c r="D783" s="81"/>
      <c r="E783" s="82"/>
      <c r="F783" s="82"/>
      <c r="G783" s="82"/>
      <c r="H783" s="82"/>
      <c r="I783" s="83"/>
      <c r="J783" s="84"/>
      <c r="K783" s="82"/>
      <c r="L783" s="83"/>
      <c r="M783" s="84"/>
      <c r="N783" s="85"/>
      <c r="O783" s="82"/>
      <c r="P783" s="82"/>
      <c r="Q783" s="82"/>
      <c r="R783" s="82"/>
      <c r="T783" s="7" t="str">
        <f t="shared" si="141"/>
        <v xml:space="preserve"> </v>
      </c>
      <c r="U783">
        <f t="shared" si="143"/>
        <v>0</v>
      </c>
      <c r="V783">
        <f t="shared" si="144"/>
        <v>0</v>
      </c>
      <c r="W783">
        <f t="shared" si="145"/>
        <v>0</v>
      </c>
      <c r="X783">
        <f t="shared" si="146"/>
        <v>0</v>
      </c>
      <c r="Y783">
        <f t="shared" si="147"/>
        <v>0</v>
      </c>
      <c r="Z783">
        <f t="shared" si="148"/>
        <v>0</v>
      </c>
      <c r="AA783">
        <f t="shared" si="149"/>
        <v>0</v>
      </c>
      <c r="AB783" s="5">
        <f t="shared" si="150"/>
        <v>0</v>
      </c>
      <c r="AC783" s="5">
        <f t="shared" si="142"/>
        <v>0</v>
      </c>
      <c r="AD783" s="5">
        <f t="shared" si="151"/>
        <v>0</v>
      </c>
    </row>
    <row r="784" spans="1:30" x14ac:dyDescent="0.25">
      <c r="A784" s="81"/>
      <c r="B784" s="82"/>
      <c r="C784" s="82"/>
      <c r="D784" s="81"/>
      <c r="E784" s="82"/>
      <c r="F784" s="82"/>
      <c r="G784" s="82"/>
      <c r="H784" s="82"/>
      <c r="I784" s="83"/>
      <c r="J784" s="84"/>
      <c r="K784" s="82"/>
      <c r="L784" s="83"/>
      <c r="M784" s="84"/>
      <c r="N784" s="85"/>
      <c r="O784" s="82"/>
      <c r="P784" s="82"/>
      <c r="Q784" s="82"/>
      <c r="R784" s="82"/>
      <c r="T784" s="7" t="str">
        <f t="shared" si="141"/>
        <v xml:space="preserve"> </v>
      </c>
      <c r="U784">
        <f t="shared" si="143"/>
        <v>0</v>
      </c>
      <c r="V784">
        <f t="shared" si="144"/>
        <v>0</v>
      </c>
      <c r="W784">
        <f t="shared" si="145"/>
        <v>0</v>
      </c>
      <c r="X784">
        <f t="shared" si="146"/>
        <v>0</v>
      </c>
      <c r="Y784">
        <f t="shared" si="147"/>
        <v>0</v>
      </c>
      <c r="Z784">
        <f t="shared" si="148"/>
        <v>0</v>
      </c>
      <c r="AA784">
        <f t="shared" si="149"/>
        <v>0</v>
      </c>
      <c r="AB784" s="5">
        <f t="shared" si="150"/>
        <v>0</v>
      </c>
      <c r="AC784" s="5">
        <f t="shared" si="142"/>
        <v>0</v>
      </c>
      <c r="AD784" s="5">
        <f t="shared" si="151"/>
        <v>0</v>
      </c>
    </row>
    <row r="785" spans="1:30" x14ac:dyDescent="0.25">
      <c r="A785" s="81"/>
      <c r="B785" s="82"/>
      <c r="C785" s="82"/>
      <c r="D785" s="81"/>
      <c r="E785" s="82"/>
      <c r="F785" s="82"/>
      <c r="G785" s="82"/>
      <c r="H785" s="82"/>
      <c r="I785" s="83"/>
      <c r="J785" s="84"/>
      <c r="K785" s="82"/>
      <c r="L785" s="83"/>
      <c r="M785" s="84"/>
      <c r="N785" s="85"/>
      <c r="O785" s="82"/>
      <c r="P785" s="82"/>
      <c r="Q785" s="82"/>
      <c r="R785" s="82"/>
      <c r="T785" s="7" t="str">
        <f t="shared" si="141"/>
        <v xml:space="preserve"> </v>
      </c>
      <c r="U785">
        <f t="shared" si="143"/>
        <v>0</v>
      </c>
      <c r="V785">
        <f t="shared" si="144"/>
        <v>0</v>
      </c>
      <c r="W785">
        <f t="shared" si="145"/>
        <v>0</v>
      </c>
      <c r="X785">
        <f t="shared" si="146"/>
        <v>0</v>
      </c>
      <c r="Y785">
        <f t="shared" si="147"/>
        <v>0</v>
      </c>
      <c r="Z785">
        <f t="shared" si="148"/>
        <v>0</v>
      </c>
      <c r="AA785">
        <f t="shared" si="149"/>
        <v>0</v>
      </c>
      <c r="AB785" s="5">
        <f t="shared" si="150"/>
        <v>0</v>
      </c>
      <c r="AC785" s="5">
        <f t="shared" si="142"/>
        <v>0</v>
      </c>
      <c r="AD785" s="5">
        <f t="shared" si="151"/>
        <v>0</v>
      </c>
    </row>
    <row r="786" spans="1:30" x14ac:dyDescent="0.25">
      <c r="A786" s="81"/>
      <c r="B786" s="82"/>
      <c r="C786" s="82"/>
      <c r="D786" s="81"/>
      <c r="E786" s="82"/>
      <c r="F786" s="82"/>
      <c r="G786" s="82"/>
      <c r="H786" s="82"/>
      <c r="I786" s="83"/>
      <c r="J786" s="84"/>
      <c r="K786" s="82"/>
      <c r="L786" s="83"/>
      <c r="M786" s="84"/>
      <c r="N786" s="85"/>
      <c r="O786" s="82"/>
      <c r="P786" s="82"/>
      <c r="Q786" s="82"/>
      <c r="R786" s="82"/>
      <c r="T786" s="7" t="str">
        <f t="shared" si="141"/>
        <v xml:space="preserve"> </v>
      </c>
      <c r="U786">
        <f t="shared" si="143"/>
        <v>0</v>
      </c>
      <c r="V786">
        <f t="shared" si="144"/>
        <v>0</v>
      </c>
      <c r="W786">
        <f t="shared" si="145"/>
        <v>0</v>
      </c>
      <c r="X786">
        <f t="shared" si="146"/>
        <v>0</v>
      </c>
      <c r="Y786">
        <f t="shared" si="147"/>
        <v>0</v>
      </c>
      <c r="Z786">
        <f t="shared" si="148"/>
        <v>0</v>
      </c>
      <c r="AA786">
        <f t="shared" si="149"/>
        <v>0</v>
      </c>
      <c r="AB786" s="5">
        <f t="shared" si="150"/>
        <v>0</v>
      </c>
      <c r="AC786" s="5">
        <f t="shared" si="142"/>
        <v>0</v>
      </c>
      <c r="AD786" s="5">
        <f t="shared" si="151"/>
        <v>0</v>
      </c>
    </row>
    <row r="787" spans="1:30" x14ac:dyDescent="0.25">
      <c r="A787" s="81"/>
      <c r="B787" s="82"/>
      <c r="C787" s="82"/>
      <c r="D787" s="81"/>
      <c r="E787" s="82"/>
      <c r="F787" s="82"/>
      <c r="G787" s="82"/>
      <c r="H787" s="82"/>
      <c r="I787" s="83"/>
      <c r="J787" s="84"/>
      <c r="K787" s="82"/>
      <c r="L787" s="83"/>
      <c r="M787" s="84"/>
      <c r="N787" s="85"/>
      <c r="O787" s="82"/>
      <c r="P787" s="82"/>
      <c r="Q787" s="82"/>
      <c r="R787" s="82"/>
      <c r="T787" s="10" t="str">
        <f>IF(L787=0," ",MONTH(L787)+12)</f>
        <v xml:space="preserve"> </v>
      </c>
      <c r="U787">
        <f t="shared" si="143"/>
        <v>0</v>
      </c>
      <c r="V787">
        <f t="shared" si="144"/>
        <v>0</v>
      </c>
      <c r="W787">
        <f t="shared" si="145"/>
        <v>0</v>
      </c>
      <c r="X787">
        <f t="shared" si="146"/>
        <v>0</v>
      </c>
      <c r="Y787">
        <f t="shared" si="147"/>
        <v>0</v>
      </c>
      <c r="Z787">
        <f t="shared" si="148"/>
        <v>0</v>
      </c>
      <c r="AA787">
        <f t="shared" si="149"/>
        <v>0</v>
      </c>
      <c r="AB787" s="5">
        <f t="shared" si="150"/>
        <v>0</v>
      </c>
      <c r="AC787" s="5">
        <f t="shared" si="142"/>
        <v>0</v>
      </c>
      <c r="AD787" s="5">
        <f t="shared" si="151"/>
        <v>0</v>
      </c>
    </row>
    <row r="788" spans="1:30" x14ac:dyDescent="0.25">
      <c r="A788" s="81"/>
      <c r="B788" s="82"/>
      <c r="C788" s="82"/>
      <c r="D788" s="81"/>
      <c r="E788" s="82"/>
      <c r="F788" s="82"/>
      <c r="G788" s="82"/>
      <c r="H788" s="82"/>
      <c r="I788" s="83"/>
      <c r="J788" s="84"/>
      <c r="K788" s="82"/>
      <c r="L788" s="83"/>
      <c r="M788" s="84"/>
      <c r="N788" s="85"/>
      <c r="O788" s="82"/>
      <c r="P788" s="82"/>
      <c r="Q788" s="82"/>
      <c r="R788" s="82"/>
      <c r="T788" s="7" t="str">
        <f t="shared" ref="T788:T851" si="152">IF(L788=0," ",MONTH(L788)+12)</f>
        <v xml:space="preserve"> </v>
      </c>
      <c r="U788">
        <f t="shared" si="143"/>
        <v>0</v>
      </c>
      <c r="V788">
        <f t="shared" si="144"/>
        <v>0</v>
      </c>
      <c r="W788">
        <f t="shared" si="145"/>
        <v>0</v>
      </c>
      <c r="X788">
        <f t="shared" si="146"/>
        <v>0</v>
      </c>
      <c r="Y788">
        <f t="shared" si="147"/>
        <v>0</v>
      </c>
      <c r="Z788">
        <f t="shared" si="148"/>
        <v>0</v>
      </c>
      <c r="AA788">
        <f t="shared" si="149"/>
        <v>0</v>
      </c>
      <c r="AB788" s="5">
        <f t="shared" si="150"/>
        <v>0</v>
      </c>
      <c r="AC788" s="5">
        <f t="shared" si="142"/>
        <v>0</v>
      </c>
      <c r="AD788" s="5">
        <f t="shared" si="151"/>
        <v>0</v>
      </c>
    </row>
    <row r="789" spans="1:30" x14ac:dyDescent="0.25">
      <c r="A789" s="81"/>
      <c r="B789" s="82"/>
      <c r="C789" s="82"/>
      <c r="D789" s="81"/>
      <c r="E789" s="82"/>
      <c r="F789" s="82"/>
      <c r="G789" s="82"/>
      <c r="H789" s="82"/>
      <c r="I789" s="83"/>
      <c r="J789" s="84"/>
      <c r="K789" s="82"/>
      <c r="L789" s="83"/>
      <c r="M789" s="84"/>
      <c r="N789" s="85"/>
      <c r="O789" s="82"/>
      <c r="P789" s="82"/>
      <c r="Q789" s="82"/>
      <c r="R789" s="82"/>
      <c r="T789" s="7" t="str">
        <f t="shared" si="152"/>
        <v xml:space="preserve"> </v>
      </c>
      <c r="U789">
        <f t="shared" si="143"/>
        <v>0</v>
      </c>
      <c r="V789">
        <f t="shared" si="144"/>
        <v>0</v>
      </c>
      <c r="W789">
        <f t="shared" si="145"/>
        <v>0</v>
      </c>
      <c r="X789">
        <f t="shared" si="146"/>
        <v>0</v>
      </c>
      <c r="Y789">
        <f t="shared" si="147"/>
        <v>0</v>
      </c>
      <c r="Z789">
        <f t="shared" si="148"/>
        <v>0</v>
      </c>
      <c r="AA789">
        <f t="shared" si="149"/>
        <v>0</v>
      </c>
      <c r="AB789" s="5">
        <f t="shared" si="150"/>
        <v>0</v>
      </c>
      <c r="AC789" s="5">
        <f t="shared" si="142"/>
        <v>0</v>
      </c>
      <c r="AD789" s="5">
        <f t="shared" si="151"/>
        <v>0</v>
      </c>
    </row>
    <row r="790" spans="1:30" x14ac:dyDescent="0.25">
      <c r="A790" s="81"/>
      <c r="B790" s="82"/>
      <c r="C790" s="82"/>
      <c r="D790" s="81"/>
      <c r="E790" s="82"/>
      <c r="F790" s="82"/>
      <c r="G790" s="82"/>
      <c r="H790" s="82"/>
      <c r="I790" s="83"/>
      <c r="J790" s="84"/>
      <c r="K790" s="82"/>
      <c r="L790" s="83"/>
      <c r="M790" s="84"/>
      <c r="N790" s="85"/>
      <c r="O790" s="82"/>
      <c r="P790" s="82"/>
      <c r="Q790" s="82"/>
      <c r="R790" s="82"/>
      <c r="T790" s="7" t="str">
        <f t="shared" si="152"/>
        <v xml:space="preserve"> </v>
      </c>
      <c r="U790">
        <f t="shared" si="143"/>
        <v>0</v>
      </c>
      <c r="V790">
        <f t="shared" si="144"/>
        <v>0</v>
      </c>
      <c r="W790">
        <f t="shared" si="145"/>
        <v>0</v>
      </c>
      <c r="X790">
        <f t="shared" si="146"/>
        <v>0</v>
      </c>
      <c r="Y790">
        <f t="shared" si="147"/>
        <v>0</v>
      </c>
      <c r="Z790">
        <f t="shared" si="148"/>
        <v>0</v>
      </c>
      <c r="AA790">
        <f t="shared" si="149"/>
        <v>0</v>
      </c>
      <c r="AB790" s="5">
        <f t="shared" si="150"/>
        <v>0</v>
      </c>
      <c r="AC790" s="5">
        <f t="shared" si="142"/>
        <v>0</v>
      </c>
      <c r="AD790" s="5">
        <f t="shared" si="151"/>
        <v>0</v>
      </c>
    </row>
    <row r="791" spans="1:30" x14ac:dyDescent="0.25">
      <c r="A791" s="81"/>
      <c r="B791" s="82"/>
      <c r="C791" s="82"/>
      <c r="D791" s="81"/>
      <c r="E791" s="82"/>
      <c r="F791" s="82"/>
      <c r="G791" s="82"/>
      <c r="H791" s="82"/>
      <c r="I791" s="83"/>
      <c r="J791" s="84"/>
      <c r="K791" s="82"/>
      <c r="L791" s="83"/>
      <c r="M791" s="84"/>
      <c r="N791" s="85"/>
      <c r="O791" s="82"/>
      <c r="P791" s="82"/>
      <c r="Q791" s="82"/>
      <c r="R791" s="82"/>
      <c r="T791" s="7" t="str">
        <f t="shared" si="152"/>
        <v xml:space="preserve"> </v>
      </c>
      <c r="U791">
        <f t="shared" si="143"/>
        <v>0</v>
      </c>
      <c r="V791">
        <f t="shared" si="144"/>
        <v>0</v>
      </c>
      <c r="W791">
        <f t="shared" si="145"/>
        <v>0</v>
      </c>
      <c r="X791">
        <f t="shared" si="146"/>
        <v>0</v>
      </c>
      <c r="Y791">
        <f t="shared" si="147"/>
        <v>0</v>
      </c>
      <c r="Z791">
        <f t="shared" si="148"/>
        <v>0</v>
      </c>
      <c r="AA791">
        <f t="shared" si="149"/>
        <v>0</v>
      </c>
      <c r="AB791" s="5">
        <f t="shared" si="150"/>
        <v>0</v>
      </c>
      <c r="AC791" s="5">
        <f t="shared" si="142"/>
        <v>0</v>
      </c>
      <c r="AD791" s="5">
        <f t="shared" si="151"/>
        <v>0</v>
      </c>
    </row>
    <row r="792" spans="1:30" x14ac:dyDescent="0.25">
      <c r="A792" s="81"/>
      <c r="B792" s="82"/>
      <c r="C792" s="82"/>
      <c r="D792" s="81"/>
      <c r="E792" s="82"/>
      <c r="F792" s="82"/>
      <c r="G792" s="82"/>
      <c r="H792" s="82"/>
      <c r="I792" s="83"/>
      <c r="J792" s="84"/>
      <c r="K792" s="82"/>
      <c r="L792" s="83"/>
      <c r="M792" s="84"/>
      <c r="N792" s="85"/>
      <c r="O792" s="82"/>
      <c r="P792" s="82"/>
      <c r="Q792" s="82"/>
      <c r="R792" s="82"/>
      <c r="T792" s="7" t="str">
        <f t="shared" si="152"/>
        <v xml:space="preserve"> </v>
      </c>
      <c r="U792">
        <f t="shared" si="143"/>
        <v>0</v>
      </c>
      <c r="V792">
        <f t="shared" si="144"/>
        <v>0</v>
      </c>
      <c r="W792">
        <f t="shared" si="145"/>
        <v>0</v>
      </c>
      <c r="X792">
        <f t="shared" si="146"/>
        <v>0</v>
      </c>
      <c r="Y792">
        <f t="shared" si="147"/>
        <v>0</v>
      </c>
      <c r="Z792">
        <f t="shared" si="148"/>
        <v>0</v>
      </c>
      <c r="AA792">
        <f t="shared" si="149"/>
        <v>0</v>
      </c>
      <c r="AB792" s="5">
        <f t="shared" si="150"/>
        <v>0</v>
      </c>
      <c r="AC792" s="5">
        <f t="shared" si="142"/>
        <v>0</v>
      </c>
      <c r="AD792" s="5">
        <f t="shared" si="151"/>
        <v>0</v>
      </c>
    </row>
    <row r="793" spans="1:30" x14ac:dyDescent="0.25">
      <c r="A793" s="81"/>
      <c r="B793" s="82"/>
      <c r="C793" s="82"/>
      <c r="D793" s="81"/>
      <c r="E793" s="82"/>
      <c r="F793" s="82"/>
      <c r="G793" s="82"/>
      <c r="H793" s="82"/>
      <c r="I793" s="83"/>
      <c r="J793" s="84"/>
      <c r="K793" s="82"/>
      <c r="L793" s="83"/>
      <c r="M793" s="84"/>
      <c r="N793" s="85"/>
      <c r="O793" s="82"/>
      <c r="P793" s="82"/>
      <c r="Q793" s="82"/>
      <c r="R793" s="82"/>
      <c r="T793" s="7" t="str">
        <f t="shared" si="152"/>
        <v xml:space="preserve"> </v>
      </c>
      <c r="U793">
        <f t="shared" si="143"/>
        <v>0</v>
      </c>
      <c r="V793">
        <f t="shared" si="144"/>
        <v>0</v>
      </c>
      <c r="W793">
        <f t="shared" si="145"/>
        <v>0</v>
      </c>
      <c r="X793">
        <f t="shared" si="146"/>
        <v>0</v>
      </c>
      <c r="Y793">
        <f t="shared" si="147"/>
        <v>0</v>
      </c>
      <c r="Z793">
        <f t="shared" si="148"/>
        <v>0</v>
      </c>
      <c r="AA793">
        <f t="shared" si="149"/>
        <v>0</v>
      </c>
      <c r="AB793" s="5">
        <f t="shared" si="150"/>
        <v>0</v>
      </c>
      <c r="AC793" s="5">
        <f t="shared" si="142"/>
        <v>0</v>
      </c>
      <c r="AD793" s="5">
        <f t="shared" si="151"/>
        <v>0</v>
      </c>
    </row>
    <row r="794" spans="1:30" x14ac:dyDescent="0.25">
      <c r="A794" s="81"/>
      <c r="B794" s="82"/>
      <c r="C794" s="82"/>
      <c r="D794" s="81"/>
      <c r="E794" s="82"/>
      <c r="F794" s="82"/>
      <c r="G794" s="82"/>
      <c r="H794" s="82"/>
      <c r="I794" s="83"/>
      <c r="J794" s="84"/>
      <c r="K794" s="82"/>
      <c r="L794" s="83"/>
      <c r="M794" s="84"/>
      <c r="N794" s="85"/>
      <c r="O794" s="82"/>
      <c r="P794" s="82"/>
      <c r="Q794" s="82"/>
      <c r="R794" s="82"/>
      <c r="T794" s="7" t="str">
        <f t="shared" si="152"/>
        <v xml:space="preserve"> </v>
      </c>
      <c r="U794">
        <f t="shared" si="143"/>
        <v>0</v>
      </c>
      <c r="V794">
        <f t="shared" si="144"/>
        <v>0</v>
      </c>
      <c r="W794">
        <f t="shared" si="145"/>
        <v>0</v>
      </c>
      <c r="X794">
        <f t="shared" si="146"/>
        <v>0</v>
      </c>
      <c r="Y794">
        <f t="shared" si="147"/>
        <v>0</v>
      </c>
      <c r="Z794">
        <f t="shared" si="148"/>
        <v>0</v>
      </c>
      <c r="AA794">
        <f t="shared" si="149"/>
        <v>0</v>
      </c>
      <c r="AB794" s="5">
        <f t="shared" si="150"/>
        <v>0</v>
      </c>
      <c r="AC794" s="5">
        <f t="shared" si="142"/>
        <v>0</v>
      </c>
      <c r="AD794" s="5">
        <f t="shared" si="151"/>
        <v>0</v>
      </c>
    </row>
    <row r="795" spans="1:30" x14ac:dyDescent="0.25">
      <c r="A795" s="81"/>
      <c r="B795" s="82"/>
      <c r="C795" s="82"/>
      <c r="D795" s="81"/>
      <c r="E795" s="82"/>
      <c r="F795" s="82"/>
      <c r="G795" s="82"/>
      <c r="H795" s="82"/>
      <c r="I795" s="83"/>
      <c r="J795" s="84"/>
      <c r="K795" s="82"/>
      <c r="L795" s="83"/>
      <c r="M795" s="84"/>
      <c r="N795" s="85"/>
      <c r="O795" s="82"/>
      <c r="P795" s="82"/>
      <c r="Q795" s="82"/>
      <c r="R795" s="82"/>
      <c r="T795" s="7" t="str">
        <f t="shared" si="152"/>
        <v xml:space="preserve"> </v>
      </c>
      <c r="U795">
        <f t="shared" si="143"/>
        <v>0</v>
      </c>
      <c r="V795">
        <f t="shared" si="144"/>
        <v>0</v>
      </c>
      <c r="W795">
        <f t="shared" si="145"/>
        <v>0</v>
      </c>
      <c r="X795">
        <f t="shared" si="146"/>
        <v>0</v>
      </c>
      <c r="Y795">
        <f t="shared" si="147"/>
        <v>0</v>
      </c>
      <c r="Z795">
        <f t="shared" si="148"/>
        <v>0</v>
      </c>
      <c r="AA795">
        <f t="shared" si="149"/>
        <v>0</v>
      </c>
      <c r="AB795" s="5">
        <f t="shared" si="150"/>
        <v>0</v>
      </c>
      <c r="AC795" s="5">
        <f t="shared" si="142"/>
        <v>0</v>
      </c>
      <c r="AD795" s="5">
        <f t="shared" si="151"/>
        <v>0</v>
      </c>
    </row>
    <row r="796" spans="1:30" x14ac:dyDescent="0.25">
      <c r="A796" s="81"/>
      <c r="B796" s="82"/>
      <c r="C796" s="82"/>
      <c r="D796" s="81"/>
      <c r="E796" s="82"/>
      <c r="F796" s="82"/>
      <c r="G796" s="82"/>
      <c r="H796" s="82"/>
      <c r="I796" s="83"/>
      <c r="J796" s="84"/>
      <c r="K796" s="82"/>
      <c r="L796" s="83"/>
      <c r="M796" s="84"/>
      <c r="N796" s="85"/>
      <c r="O796" s="82"/>
      <c r="P796" s="82"/>
      <c r="Q796" s="82"/>
      <c r="R796" s="82"/>
      <c r="T796" s="7" t="str">
        <f t="shared" si="152"/>
        <v xml:space="preserve"> </v>
      </c>
      <c r="U796">
        <f t="shared" si="143"/>
        <v>0</v>
      </c>
      <c r="V796">
        <f t="shared" si="144"/>
        <v>0</v>
      </c>
      <c r="W796">
        <f t="shared" si="145"/>
        <v>0</v>
      </c>
      <c r="X796">
        <f t="shared" si="146"/>
        <v>0</v>
      </c>
      <c r="Y796">
        <f t="shared" si="147"/>
        <v>0</v>
      </c>
      <c r="Z796">
        <f t="shared" si="148"/>
        <v>0</v>
      </c>
      <c r="AA796">
        <f t="shared" si="149"/>
        <v>0</v>
      </c>
      <c r="AB796" s="5">
        <f t="shared" si="150"/>
        <v>0</v>
      </c>
      <c r="AC796" s="5">
        <f t="shared" si="142"/>
        <v>0</v>
      </c>
      <c r="AD796" s="5">
        <f t="shared" si="151"/>
        <v>0</v>
      </c>
    </row>
    <row r="797" spans="1:30" x14ac:dyDescent="0.25">
      <c r="A797" s="81"/>
      <c r="B797" s="82"/>
      <c r="C797" s="82"/>
      <c r="D797" s="81"/>
      <c r="E797" s="82"/>
      <c r="F797" s="82"/>
      <c r="G797" s="82"/>
      <c r="H797" s="82"/>
      <c r="I797" s="83"/>
      <c r="J797" s="84"/>
      <c r="K797" s="82"/>
      <c r="L797" s="83"/>
      <c r="M797" s="84"/>
      <c r="N797" s="85"/>
      <c r="O797" s="82"/>
      <c r="P797" s="82"/>
      <c r="Q797" s="82"/>
      <c r="R797" s="82"/>
      <c r="T797" s="7" t="str">
        <f t="shared" si="152"/>
        <v xml:space="preserve"> </v>
      </c>
      <c r="U797">
        <f t="shared" si="143"/>
        <v>0</v>
      </c>
      <c r="V797">
        <f t="shared" si="144"/>
        <v>0</v>
      </c>
      <c r="W797">
        <f t="shared" si="145"/>
        <v>0</v>
      </c>
      <c r="X797">
        <f t="shared" si="146"/>
        <v>0</v>
      </c>
      <c r="Y797">
        <f t="shared" si="147"/>
        <v>0</v>
      </c>
      <c r="Z797">
        <f t="shared" si="148"/>
        <v>0</v>
      </c>
      <c r="AA797">
        <f t="shared" si="149"/>
        <v>0</v>
      </c>
      <c r="AB797" s="5">
        <f t="shared" si="150"/>
        <v>0</v>
      </c>
      <c r="AC797" s="5">
        <f t="shared" si="142"/>
        <v>0</v>
      </c>
      <c r="AD797" s="5">
        <f t="shared" si="151"/>
        <v>0</v>
      </c>
    </row>
    <row r="798" spans="1:30" x14ac:dyDescent="0.25">
      <c r="A798" s="81"/>
      <c r="B798" s="82"/>
      <c r="C798" s="82"/>
      <c r="D798" s="81"/>
      <c r="E798" s="82"/>
      <c r="F798" s="82"/>
      <c r="G798" s="82"/>
      <c r="H798" s="82"/>
      <c r="I798" s="83"/>
      <c r="J798" s="84"/>
      <c r="K798" s="82"/>
      <c r="L798" s="83"/>
      <c r="M798" s="84"/>
      <c r="N798" s="85"/>
      <c r="O798" s="82"/>
      <c r="P798" s="82"/>
      <c r="Q798" s="82"/>
      <c r="R798" s="82"/>
      <c r="T798" s="7" t="str">
        <f t="shared" si="152"/>
        <v xml:space="preserve"> </v>
      </c>
      <c r="U798">
        <f t="shared" si="143"/>
        <v>0</v>
      </c>
      <c r="V798">
        <f t="shared" si="144"/>
        <v>0</v>
      </c>
      <c r="W798">
        <f t="shared" si="145"/>
        <v>0</v>
      </c>
      <c r="X798">
        <f t="shared" si="146"/>
        <v>0</v>
      </c>
      <c r="Y798">
        <f t="shared" si="147"/>
        <v>0</v>
      </c>
      <c r="Z798">
        <f t="shared" si="148"/>
        <v>0</v>
      </c>
      <c r="AA798">
        <f t="shared" si="149"/>
        <v>0</v>
      </c>
      <c r="AB798" s="5">
        <f t="shared" si="150"/>
        <v>0</v>
      </c>
      <c r="AC798" s="5">
        <f t="shared" si="142"/>
        <v>0</v>
      </c>
      <c r="AD798" s="5">
        <f t="shared" si="151"/>
        <v>0</v>
      </c>
    </row>
    <row r="799" spans="1:30" x14ac:dyDescent="0.25">
      <c r="A799" s="81"/>
      <c r="B799" s="82"/>
      <c r="C799" s="82"/>
      <c r="D799" s="81"/>
      <c r="E799" s="82"/>
      <c r="F799" s="82"/>
      <c r="G799" s="82"/>
      <c r="H799" s="82"/>
      <c r="I799" s="83"/>
      <c r="J799" s="84"/>
      <c r="K799" s="82"/>
      <c r="L799" s="83"/>
      <c r="M799" s="84"/>
      <c r="N799" s="85"/>
      <c r="O799" s="82"/>
      <c r="P799" s="82"/>
      <c r="Q799" s="82"/>
      <c r="R799" s="82"/>
      <c r="T799" s="7" t="str">
        <f t="shared" si="152"/>
        <v xml:space="preserve"> </v>
      </c>
      <c r="U799">
        <f t="shared" si="143"/>
        <v>0</v>
      </c>
      <c r="V799">
        <f t="shared" si="144"/>
        <v>0</v>
      </c>
      <c r="W799">
        <f t="shared" si="145"/>
        <v>0</v>
      </c>
      <c r="X799">
        <f t="shared" si="146"/>
        <v>0</v>
      </c>
      <c r="Y799">
        <f t="shared" si="147"/>
        <v>0</v>
      </c>
      <c r="Z799">
        <f t="shared" si="148"/>
        <v>0</v>
      </c>
      <c r="AA799">
        <f t="shared" si="149"/>
        <v>0</v>
      </c>
      <c r="AB799" s="5">
        <f t="shared" si="150"/>
        <v>0</v>
      </c>
      <c r="AC799" s="5">
        <f t="shared" si="142"/>
        <v>0</v>
      </c>
      <c r="AD799" s="5">
        <f t="shared" si="151"/>
        <v>0</v>
      </c>
    </row>
    <row r="800" spans="1:30" x14ac:dyDescent="0.25">
      <c r="A800" s="81"/>
      <c r="B800" s="82"/>
      <c r="C800" s="82"/>
      <c r="D800" s="81"/>
      <c r="E800" s="82"/>
      <c r="F800" s="82"/>
      <c r="G800" s="82"/>
      <c r="H800" s="82"/>
      <c r="I800" s="83"/>
      <c r="J800" s="84"/>
      <c r="K800" s="82"/>
      <c r="L800" s="83"/>
      <c r="M800" s="84"/>
      <c r="N800" s="85"/>
      <c r="O800" s="82"/>
      <c r="P800" s="82"/>
      <c r="Q800" s="82"/>
      <c r="R800" s="82"/>
      <c r="T800" s="7" t="str">
        <f t="shared" si="152"/>
        <v xml:space="preserve"> </v>
      </c>
      <c r="U800">
        <f t="shared" si="143"/>
        <v>0</v>
      </c>
      <c r="V800">
        <f t="shared" si="144"/>
        <v>0</v>
      </c>
      <c r="W800">
        <f t="shared" si="145"/>
        <v>0</v>
      </c>
      <c r="X800">
        <f t="shared" si="146"/>
        <v>0</v>
      </c>
      <c r="Y800">
        <f t="shared" si="147"/>
        <v>0</v>
      </c>
      <c r="Z800">
        <f t="shared" si="148"/>
        <v>0</v>
      </c>
      <c r="AA800">
        <f t="shared" si="149"/>
        <v>0</v>
      </c>
      <c r="AB800" s="5">
        <f t="shared" si="150"/>
        <v>0</v>
      </c>
      <c r="AC800" s="5">
        <f t="shared" si="142"/>
        <v>0</v>
      </c>
      <c r="AD800" s="5">
        <f t="shared" si="151"/>
        <v>0</v>
      </c>
    </row>
    <row r="801" spans="1:30" x14ac:dyDescent="0.25">
      <c r="A801" s="81"/>
      <c r="B801" s="82"/>
      <c r="C801" s="82"/>
      <c r="D801" s="81"/>
      <c r="E801" s="82"/>
      <c r="F801" s="82"/>
      <c r="G801" s="82"/>
      <c r="H801" s="82"/>
      <c r="I801" s="83"/>
      <c r="J801" s="84"/>
      <c r="K801" s="82"/>
      <c r="L801" s="83"/>
      <c r="M801" s="84"/>
      <c r="N801" s="85"/>
      <c r="O801" s="82"/>
      <c r="P801" s="82"/>
      <c r="Q801" s="82"/>
      <c r="R801" s="82"/>
      <c r="T801" s="7" t="str">
        <f t="shared" si="152"/>
        <v xml:space="preserve"> </v>
      </c>
      <c r="U801">
        <f t="shared" si="143"/>
        <v>0</v>
      </c>
      <c r="V801">
        <f t="shared" si="144"/>
        <v>0</v>
      </c>
      <c r="W801">
        <f t="shared" si="145"/>
        <v>0</v>
      </c>
      <c r="X801">
        <f t="shared" si="146"/>
        <v>0</v>
      </c>
      <c r="Y801">
        <f t="shared" si="147"/>
        <v>0</v>
      </c>
      <c r="Z801">
        <f t="shared" si="148"/>
        <v>0</v>
      </c>
      <c r="AA801">
        <f t="shared" si="149"/>
        <v>0</v>
      </c>
      <c r="AB801" s="5">
        <f t="shared" si="150"/>
        <v>0</v>
      </c>
      <c r="AC801" s="5">
        <f t="shared" si="142"/>
        <v>0</v>
      </c>
      <c r="AD801" s="5">
        <f t="shared" si="151"/>
        <v>0</v>
      </c>
    </row>
    <row r="802" spans="1:30" x14ac:dyDescent="0.25">
      <c r="A802" s="81"/>
      <c r="B802" s="82"/>
      <c r="C802" s="82"/>
      <c r="D802" s="81"/>
      <c r="E802" s="82"/>
      <c r="F802" s="82"/>
      <c r="G802" s="82"/>
      <c r="H802" s="82"/>
      <c r="I802" s="83"/>
      <c r="J802" s="84"/>
      <c r="K802" s="82"/>
      <c r="L802" s="83"/>
      <c r="M802" s="84"/>
      <c r="N802" s="85"/>
      <c r="O802" s="82"/>
      <c r="P802" s="82"/>
      <c r="Q802" s="82"/>
      <c r="R802" s="82"/>
      <c r="T802" s="7" t="str">
        <f t="shared" si="152"/>
        <v xml:space="preserve"> </v>
      </c>
      <c r="U802">
        <f t="shared" si="143"/>
        <v>0</v>
      </c>
      <c r="V802">
        <f t="shared" si="144"/>
        <v>0</v>
      </c>
      <c r="W802">
        <f t="shared" si="145"/>
        <v>0</v>
      </c>
      <c r="X802">
        <f t="shared" si="146"/>
        <v>0</v>
      </c>
      <c r="Y802">
        <f t="shared" si="147"/>
        <v>0</v>
      </c>
      <c r="Z802">
        <f t="shared" si="148"/>
        <v>0</v>
      </c>
      <c r="AA802">
        <f t="shared" si="149"/>
        <v>0</v>
      </c>
      <c r="AB802" s="5">
        <f t="shared" si="150"/>
        <v>0</v>
      </c>
      <c r="AC802" s="5">
        <f t="shared" si="142"/>
        <v>0</v>
      </c>
      <c r="AD802" s="5">
        <f t="shared" si="151"/>
        <v>0</v>
      </c>
    </row>
    <row r="803" spans="1:30" x14ac:dyDescent="0.25">
      <c r="A803" s="81"/>
      <c r="B803" s="82"/>
      <c r="C803" s="82"/>
      <c r="D803" s="81"/>
      <c r="E803" s="82"/>
      <c r="F803" s="82"/>
      <c r="G803" s="82"/>
      <c r="H803" s="82"/>
      <c r="I803" s="83"/>
      <c r="J803" s="84"/>
      <c r="K803" s="82"/>
      <c r="L803" s="83"/>
      <c r="M803" s="84"/>
      <c r="N803" s="85"/>
      <c r="O803" s="82"/>
      <c r="P803" s="82"/>
      <c r="Q803" s="82"/>
      <c r="R803" s="82"/>
      <c r="T803" s="7" t="str">
        <f t="shared" si="152"/>
        <v xml:space="preserve"> </v>
      </c>
      <c r="U803">
        <f t="shared" si="143"/>
        <v>0</v>
      </c>
      <c r="V803">
        <f t="shared" si="144"/>
        <v>0</v>
      </c>
      <c r="W803">
        <f t="shared" si="145"/>
        <v>0</v>
      </c>
      <c r="X803">
        <f t="shared" si="146"/>
        <v>0</v>
      </c>
      <c r="Y803">
        <f t="shared" si="147"/>
        <v>0</v>
      </c>
      <c r="Z803">
        <f t="shared" si="148"/>
        <v>0</v>
      </c>
      <c r="AA803">
        <f t="shared" si="149"/>
        <v>0</v>
      </c>
      <c r="AB803" s="5">
        <f t="shared" si="150"/>
        <v>0</v>
      </c>
      <c r="AC803" s="5">
        <f t="shared" si="142"/>
        <v>0</v>
      </c>
      <c r="AD803" s="5">
        <f t="shared" si="151"/>
        <v>0</v>
      </c>
    </row>
    <row r="804" spans="1:30" x14ac:dyDescent="0.25">
      <c r="A804" s="81"/>
      <c r="B804" s="82"/>
      <c r="C804" s="82"/>
      <c r="D804" s="81"/>
      <c r="E804" s="82"/>
      <c r="F804" s="82"/>
      <c r="G804" s="82"/>
      <c r="H804" s="82"/>
      <c r="I804" s="83"/>
      <c r="J804" s="84"/>
      <c r="K804" s="82"/>
      <c r="L804" s="83"/>
      <c r="M804" s="84"/>
      <c r="N804" s="85"/>
      <c r="O804" s="82"/>
      <c r="P804" s="82"/>
      <c r="Q804" s="82"/>
      <c r="R804" s="82"/>
      <c r="T804" s="7" t="str">
        <f t="shared" si="152"/>
        <v xml:space="preserve"> </v>
      </c>
      <c r="U804">
        <f t="shared" si="143"/>
        <v>0</v>
      </c>
      <c r="V804">
        <f t="shared" si="144"/>
        <v>0</v>
      </c>
      <c r="W804">
        <f t="shared" si="145"/>
        <v>0</v>
      </c>
      <c r="X804">
        <f t="shared" si="146"/>
        <v>0</v>
      </c>
      <c r="Y804">
        <f t="shared" si="147"/>
        <v>0</v>
      </c>
      <c r="Z804">
        <f t="shared" si="148"/>
        <v>0</v>
      </c>
      <c r="AA804">
        <f t="shared" si="149"/>
        <v>0</v>
      </c>
      <c r="AB804" s="5">
        <f t="shared" si="150"/>
        <v>0</v>
      </c>
      <c r="AC804" s="5">
        <f t="shared" si="142"/>
        <v>0</v>
      </c>
      <c r="AD804" s="5">
        <f t="shared" si="151"/>
        <v>0</v>
      </c>
    </row>
    <row r="805" spans="1:30" x14ac:dyDescent="0.25">
      <c r="A805" s="81"/>
      <c r="B805" s="82"/>
      <c r="C805" s="82"/>
      <c r="D805" s="81"/>
      <c r="E805" s="82"/>
      <c r="F805" s="82"/>
      <c r="G805" s="82"/>
      <c r="H805" s="82"/>
      <c r="I805" s="83"/>
      <c r="J805" s="84"/>
      <c r="K805" s="82"/>
      <c r="L805" s="83"/>
      <c r="M805" s="84"/>
      <c r="N805" s="85"/>
      <c r="O805" s="82"/>
      <c r="P805" s="82"/>
      <c r="Q805" s="82"/>
      <c r="R805" s="82"/>
      <c r="T805" s="7" t="str">
        <f t="shared" si="152"/>
        <v xml:space="preserve"> </v>
      </c>
      <c r="U805">
        <f t="shared" si="143"/>
        <v>0</v>
      </c>
      <c r="V805">
        <f t="shared" si="144"/>
        <v>0</v>
      </c>
      <c r="W805">
        <f t="shared" si="145"/>
        <v>0</v>
      </c>
      <c r="X805">
        <f t="shared" si="146"/>
        <v>0</v>
      </c>
      <c r="Y805">
        <f t="shared" si="147"/>
        <v>0</v>
      </c>
      <c r="Z805">
        <f t="shared" si="148"/>
        <v>0</v>
      </c>
      <c r="AA805">
        <f t="shared" si="149"/>
        <v>0</v>
      </c>
      <c r="AB805" s="5">
        <f t="shared" si="150"/>
        <v>0</v>
      </c>
      <c r="AC805" s="5">
        <f t="shared" si="142"/>
        <v>0</v>
      </c>
      <c r="AD805" s="5">
        <f t="shared" si="151"/>
        <v>0</v>
      </c>
    </row>
    <row r="806" spans="1:30" x14ac:dyDescent="0.25">
      <c r="A806" s="81"/>
      <c r="B806" s="82"/>
      <c r="C806" s="82"/>
      <c r="D806" s="81"/>
      <c r="E806" s="82"/>
      <c r="F806" s="82"/>
      <c r="G806" s="82"/>
      <c r="H806" s="82"/>
      <c r="I806" s="83"/>
      <c r="J806" s="84"/>
      <c r="K806" s="82"/>
      <c r="L806" s="83"/>
      <c r="M806" s="84"/>
      <c r="N806" s="85"/>
      <c r="O806" s="82"/>
      <c r="P806" s="82"/>
      <c r="Q806" s="82"/>
      <c r="R806" s="82"/>
      <c r="T806" s="7" t="str">
        <f t="shared" si="152"/>
        <v xml:space="preserve"> </v>
      </c>
      <c r="U806">
        <f t="shared" si="143"/>
        <v>0</v>
      </c>
      <c r="V806">
        <f t="shared" si="144"/>
        <v>0</v>
      </c>
      <c r="W806">
        <f t="shared" si="145"/>
        <v>0</v>
      </c>
      <c r="X806">
        <f t="shared" si="146"/>
        <v>0</v>
      </c>
      <c r="Y806">
        <f t="shared" si="147"/>
        <v>0</v>
      </c>
      <c r="Z806">
        <f t="shared" si="148"/>
        <v>0</v>
      </c>
      <c r="AA806">
        <f t="shared" si="149"/>
        <v>0</v>
      </c>
      <c r="AB806" s="5">
        <f t="shared" si="150"/>
        <v>0</v>
      </c>
      <c r="AC806" s="5">
        <f t="shared" si="142"/>
        <v>0</v>
      </c>
      <c r="AD806" s="5">
        <f t="shared" si="151"/>
        <v>0</v>
      </c>
    </row>
    <row r="807" spans="1:30" x14ac:dyDescent="0.25">
      <c r="A807" s="81"/>
      <c r="B807" s="82"/>
      <c r="C807" s="82"/>
      <c r="D807" s="81"/>
      <c r="E807" s="82"/>
      <c r="F807" s="82"/>
      <c r="G807" s="82"/>
      <c r="H807" s="82"/>
      <c r="I807" s="83"/>
      <c r="J807" s="84"/>
      <c r="K807" s="82"/>
      <c r="L807" s="83"/>
      <c r="M807" s="84"/>
      <c r="N807" s="85"/>
      <c r="O807" s="82"/>
      <c r="P807" s="82"/>
      <c r="Q807" s="82"/>
      <c r="R807" s="82"/>
      <c r="T807" s="7" t="str">
        <f t="shared" si="152"/>
        <v xml:space="preserve"> </v>
      </c>
      <c r="U807">
        <f t="shared" si="143"/>
        <v>0</v>
      </c>
      <c r="V807">
        <f t="shared" si="144"/>
        <v>0</v>
      </c>
      <c r="W807">
        <f t="shared" si="145"/>
        <v>0</v>
      </c>
      <c r="X807">
        <f t="shared" si="146"/>
        <v>0</v>
      </c>
      <c r="Y807">
        <f t="shared" si="147"/>
        <v>0</v>
      </c>
      <c r="Z807">
        <f t="shared" si="148"/>
        <v>0</v>
      </c>
      <c r="AA807">
        <f t="shared" si="149"/>
        <v>0</v>
      </c>
      <c r="AB807" s="5">
        <f t="shared" si="150"/>
        <v>0</v>
      </c>
      <c r="AC807" s="5">
        <f t="shared" si="142"/>
        <v>0</v>
      </c>
      <c r="AD807" s="5">
        <f t="shared" si="151"/>
        <v>0</v>
      </c>
    </row>
    <row r="808" spans="1:30" x14ac:dyDescent="0.25">
      <c r="A808" s="81"/>
      <c r="B808" s="82"/>
      <c r="C808" s="82"/>
      <c r="D808" s="81"/>
      <c r="E808" s="82"/>
      <c r="F808" s="82"/>
      <c r="G808" s="82"/>
      <c r="H808" s="82"/>
      <c r="I808" s="83"/>
      <c r="J808" s="84"/>
      <c r="K808" s="82"/>
      <c r="L808" s="83"/>
      <c r="M808" s="84"/>
      <c r="N808" s="85"/>
      <c r="O808" s="82"/>
      <c r="P808" s="82"/>
      <c r="Q808" s="82"/>
      <c r="R808" s="82"/>
      <c r="T808" s="7" t="str">
        <f t="shared" si="152"/>
        <v xml:space="preserve"> </v>
      </c>
      <c r="U808">
        <f t="shared" si="143"/>
        <v>0</v>
      </c>
      <c r="V808">
        <f t="shared" si="144"/>
        <v>0</v>
      </c>
      <c r="W808">
        <f t="shared" si="145"/>
        <v>0</v>
      </c>
      <c r="X808">
        <f t="shared" si="146"/>
        <v>0</v>
      </c>
      <c r="Y808">
        <f t="shared" si="147"/>
        <v>0</v>
      </c>
      <c r="Z808">
        <f t="shared" si="148"/>
        <v>0</v>
      </c>
      <c r="AA808">
        <f t="shared" si="149"/>
        <v>0</v>
      </c>
      <c r="AB808" s="5">
        <f t="shared" si="150"/>
        <v>0</v>
      </c>
      <c r="AC808" s="5">
        <f t="shared" si="142"/>
        <v>0</v>
      </c>
      <c r="AD808" s="5">
        <f t="shared" si="151"/>
        <v>0</v>
      </c>
    </row>
    <row r="809" spans="1:30" x14ac:dyDescent="0.25">
      <c r="A809" s="81"/>
      <c r="B809" s="82"/>
      <c r="C809" s="82"/>
      <c r="D809" s="81"/>
      <c r="E809" s="82"/>
      <c r="F809" s="82"/>
      <c r="G809" s="82"/>
      <c r="H809" s="82"/>
      <c r="I809" s="83"/>
      <c r="J809" s="84"/>
      <c r="K809" s="82"/>
      <c r="L809" s="83"/>
      <c r="M809" s="84"/>
      <c r="N809" s="85"/>
      <c r="O809" s="82"/>
      <c r="P809" s="82"/>
      <c r="Q809" s="82"/>
      <c r="R809" s="82"/>
      <c r="T809" s="7" t="str">
        <f t="shared" si="152"/>
        <v xml:space="preserve"> </v>
      </c>
      <c r="U809">
        <f t="shared" si="143"/>
        <v>0</v>
      </c>
      <c r="V809">
        <f t="shared" si="144"/>
        <v>0</v>
      </c>
      <c r="W809">
        <f t="shared" si="145"/>
        <v>0</v>
      </c>
      <c r="X809">
        <f t="shared" si="146"/>
        <v>0</v>
      </c>
      <c r="Y809">
        <f t="shared" si="147"/>
        <v>0</v>
      </c>
      <c r="Z809">
        <f t="shared" si="148"/>
        <v>0</v>
      </c>
      <c r="AA809">
        <f t="shared" si="149"/>
        <v>0</v>
      </c>
      <c r="AB809" s="5">
        <f t="shared" si="150"/>
        <v>0</v>
      </c>
      <c r="AC809" s="5">
        <f t="shared" si="142"/>
        <v>0</v>
      </c>
      <c r="AD809" s="5">
        <f t="shared" si="151"/>
        <v>0</v>
      </c>
    </row>
    <row r="810" spans="1:30" x14ac:dyDescent="0.25">
      <c r="A810" s="81"/>
      <c r="B810" s="82"/>
      <c r="C810" s="82"/>
      <c r="D810" s="81"/>
      <c r="E810" s="82"/>
      <c r="F810" s="82"/>
      <c r="G810" s="82"/>
      <c r="H810" s="82"/>
      <c r="I810" s="83"/>
      <c r="J810" s="84"/>
      <c r="K810" s="82"/>
      <c r="L810" s="83"/>
      <c r="M810" s="84"/>
      <c r="N810" s="85"/>
      <c r="O810" s="82"/>
      <c r="P810" s="82"/>
      <c r="Q810" s="82"/>
      <c r="R810" s="82"/>
      <c r="T810" s="7" t="str">
        <f t="shared" si="152"/>
        <v xml:space="preserve"> </v>
      </c>
      <c r="U810">
        <f t="shared" si="143"/>
        <v>0</v>
      </c>
      <c r="V810">
        <f t="shared" si="144"/>
        <v>0</v>
      </c>
      <c r="W810">
        <f t="shared" si="145"/>
        <v>0</v>
      </c>
      <c r="X810">
        <f t="shared" si="146"/>
        <v>0</v>
      </c>
      <c r="Y810">
        <f t="shared" si="147"/>
        <v>0</v>
      </c>
      <c r="Z810">
        <f t="shared" si="148"/>
        <v>0</v>
      </c>
      <c r="AA810">
        <f t="shared" si="149"/>
        <v>0</v>
      </c>
      <c r="AB810" s="5">
        <f t="shared" si="150"/>
        <v>0</v>
      </c>
      <c r="AC810" s="5">
        <f t="shared" si="142"/>
        <v>0</v>
      </c>
      <c r="AD810" s="5">
        <f t="shared" si="151"/>
        <v>0</v>
      </c>
    </row>
    <row r="811" spans="1:30" x14ac:dyDescent="0.25">
      <c r="A811" s="81"/>
      <c r="B811" s="82"/>
      <c r="C811" s="82"/>
      <c r="D811" s="81"/>
      <c r="E811" s="82"/>
      <c r="F811" s="82"/>
      <c r="G811" s="82"/>
      <c r="H811" s="82"/>
      <c r="I811" s="83"/>
      <c r="J811" s="84"/>
      <c r="K811" s="82"/>
      <c r="L811" s="83"/>
      <c r="M811" s="84"/>
      <c r="N811" s="85"/>
      <c r="O811" s="82"/>
      <c r="P811" s="82"/>
      <c r="Q811" s="82"/>
      <c r="R811" s="82"/>
      <c r="T811" s="7" t="str">
        <f t="shared" si="152"/>
        <v xml:space="preserve"> </v>
      </c>
      <c r="U811">
        <f t="shared" si="143"/>
        <v>0</v>
      </c>
      <c r="V811">
        <f t="shared" si="144"/>
        <v>0</v>
      </c>
      <c r="W811">
        <f t="shared" si="145"/>
        <v>0</v>
      </c>
      <c r="X811">
        <f t="shared" si="146"/>
        <v>0</v>
      </c>
      <c r="Y811">
        <f t="shared" si="147"/>
        <v>0</v>
      </c>
      <c r="Z811">
        <f t="shared" si="148"/>
        <v>0</v>
      </c>
      <c r="AA811">
        <f t="shared" si="149"/>
        <v>0</v>
      </c>
      <c r="AB811" s="5">
        <f t="shared" si="150"/>
        <v>0</v>
      </c>
      <c r="AC811" s="5">
        <f t="shared" si="142"/>
        <v>0</v>
      </c>
      <c r="AD811" s="5">
        <f t="shared" si="151"/>
        <v>0</v>
      </c>
    </row>
    <row r="812" spans="1:30" x14ac:dyDescent="0.25">
      <c r="A812" s="81"/>
      <c r="B812" s="82"/>
      <c r="C812" s="82"/>
      <c r="D812" s="81"/>
      <c r="E812" s="82"/>
      <c r="F812" s="82"/>
      <c r="G812" s="82"/>
      <c r="H812" s="82"/>
      <c r="I812" s="83"/>
      <c r="J812" s="84"/>
      <c r="K812" s="82"/>
      <c r="L812" s="83"/>
      <c r="M812" s="84"/>
      <c r="N812" s="85"/>
      <c r="O812" s="82"/>
      <c r="P812" s="82"/>
      <c r="Q812" s="82"/>
      <c r="R812" s="82"/>
      <c r="T812" s="7" t="str">
        <f t="shared" si="152"/>
        <v xml:space="preserve"> </v>
      </c>
      <c r="U812">
        <f t="shared" si="143"/>
        <v>0</v>
      </c>
      <c r="V812">
        <f t="shared" si="144"/>
        <v>0</v>
      </c>
      <c r="W812">
        <f t="shared" si="145"/>
        <v>0</v>
      </c>
      <c r="X812">
        <f t="shared" si="146"/>
        <v>0</v>
      </c>
      <c r="Y812">
        <f t="shared" si="147"/>
        <v>0</v>
      </c>
      <c r="Z812">
        <f t="shared" si="148"/>
        <v>0</v>
      </c>
      <c r="AA812">
        <f t="shared" si="149"/>
        <v>0</v>
      </c>
      <c r="AB812" s="5">
        <f t="shared" si="150"/>
        <v>0</v>
      </c>
      <c r="AC812" s="5">
        <f t="shared" si="142"/>
        <v>0</v>
      </c>
      <c r="AD812" s="5">
        <f t="shared" si="151"/>
        <v>0</v>
      </c>
    </row>
    <row r="813" spans="1:30" x14ac:dyDescent="0.25">
      <c r="A813" s="81"/>
      <c r="B813" s="82"/>
      <c r="C813" s="82"/>
      <c r="D813" s="81"/>
      <c r="E813" s="82"/>
      <c r="F813" s="82"/>
      <c r="G813" s="82"/>
      <c r="H813" s="82"/>
      <c r="I813" s="83"/>
      <c r="J813" s="84"/>
      <c r="K813" s="82"/>
      <c r="L813" s="83"/>
      <c r="M813" s="84"/>
      <c r="N813" s="85"/>
      <c r="O813" s="82"/>
      <c r="P813" s="82"/>
      <c r="Q813" s="82"/>
      <c r="R813" s="82"/>
      <c r="T813" s="7" t="str">
        <f t="shared" si="152"/>
        <v xml:space="preserve"> </v>
      </c>
      <c r="U813">
        <f t="shared" si="143"/>
        <v>0</v>
      </c>
      <c r="V813">
        <f t="shared" si="144"/>
        <v>0</v>
      </c>
      <c r="W813">
        <f t="shared" si="145"/>
        <v>0</v>
      </c>
      <c r="X813">
        <f t="shared" si="146"/>
        <v>0</v>
      </c>
      <c r="Y813">
        <f t="shared" si="147"/>
        <v>0</v>
      </c>
      <c r="Z813">
        <f t="shared" si="148"/>
        <v>0</v>
      </c>
      <c r="AA813">
        <f t="shared" si="149"/>
        <v>0</v>
      </c>
      <c r="AB813" s="5">
        <f t="shared" si="150"/>
        <v>0</v>
      </c>
      <c r="AC813" s="5">
        <f t="shared" si="142"/>
        <v>0</v>
      </c>
      <c r="AD813" s="5">
        <f t="shared" si="151"/>
        <v>0</v>
      </c>
    </row>
    <row r="814" spans="1:30" x14ac:dyDescent="0.25">
      <c r="A814" s="81"/>
      <c r="B814" s="82"/>
      <c r="C814" s="82"/>
      <c r="D814" s="81"/>
      <c r="E814" s="82"/>
      <c r="F814" s="82"/>
      <c r="G814" s="82"/>
      <c r="H814" s="82"/>
      <c r="I814" s="83"/>
      <c r="J814" s="84"/>
      <c r="K814" s="82"/>
      <c r="L814" s="83"/>
      <c r="M814" s="84"/>
      <c r="N814" s="85"/>
      <c r="O814" s="82"/>
      <c r="P814" s="82"/>
      <c r="Q814" s="82"/>
      <c r="R814" s="82"/>
      <c r="T814" s="7" t="str">
        <f t="shared" si="152"/>
        <v xml:space="preserve"> </v>
      </c>
      <c r="U814">
        <f t="shared" si="143"/>
        <v>0</v>
      </c>
      <c r="V814">
        <f t="shared" si="144"/>
        <v>0</v>
      </c>
      <c r="W814">
        <f t="shared" si="145"/>
        <v>0</v>
      </c>
      <c r="X814">
        <f t="shared" si="146"/>
        <v>0</v>
      </c>
      <c r="Y814">
        <f t="shared" si="147"/>
        <v>0</v>
      </c>
      <c r="Z814">
        <f t="shared" si="148"/>
        <v>0</v>
      </c>
      <c r="AA814">
        <f t="shared" si="149"/>
        <v>0</v>
      </c>
      <c r="AB814" s="5">
        <f t="shared" si="150"/>
        <v>0</v>
      </c>
      <c r="AC814" s="5">
        <f t="shared" si="142"/>
        <v>0</v>
      </c>
      <c r="AD814" s="5">
        <f t="shared" si="151"/>
        <v>0</v>
      </c>
    </row>
    <row r="815" spans="1:30" x14ac:dyDescent="0.25">
      <c r="A815" s="81"/>
      <c r="B815" s="82"/>
      <c r="C815" s="82"/>
      <c r="D815" s="81"/>
      <c r="E815" s="82"/>
      <c r="F815" s="82"/>
      <c r="G815" s="82"/>
      <c r="H815" s="82"/>
      <c r="I815" s="83"/>
      <c r="J815" s="84"/>
      <c r="K815" s="82"/>
      <c r="L815" s="83"/>
      <c r="M815" s="84"/>
      <c r="N815" s="85"/>
      <c r="O815" s="82"/>
      <c r="P815" s="82"/>
      <c r="Q815" s="82"/>
      <c r="R815" s="82"/>
      <c r="T815" s="7" t="str">
        <f t="shared" si="152"/>
        <v xml:space="preserve"> </v>
      </c>
      <c r="U815">
        <f t="shared" si="143"/>
        <v>0</v>
      </c>
      <c r="V815">
        <f t="shared" si="144"/>
        <v>0</v>
      </c>
      <c r="W815">
        <f t="shared" si="145"/>
        <v>0</v>
      </c>
      <c r="X815">
        <f t="shared" si="146"/>
        <v>0</v>
      </c>
      <c r="Y815">
        <f t="shared" si="147"/>
        <v>0</v>
      </c>
      <c r="Z815">
        <f t="shared" si="148"/>
        <v>0</v>
      </c>
      <c r="AA815">
        <f t="shared" si="149"/>
        <v>0</v>
      </c>
      <c r="AB815" s="5">
        <f t="shared" si="150"/>
        <v>0</v>
      </c>
      <c r="AC815" s="5">
        <f t="shared" si="142"/>
        <v>0</v>
      </c>
      <c r="AD815" s="5">
        <f t="shared" si="151"/>
        <v>0</v>
      </c>
    </row>
    <row r="816" spans="1:30" x14ac:dyDescent="0.25">
      <c r="A816" s="81"/>
      <c r="B816" s="82"/>
      <c r="C816" s="82"/>
      <c r="D816" s="81"/>
      <c r="E816" s="82"/>
      <c r="F816" s="82"/>
      <c r="G816" s="82"/>
      <c r="H816" s="82"/>
      <c r="I816" s="83"/>
      <c r="J816" s="84"/>
      <c r="K816" s="82"/>
      <c r="L816" s="83"/>
      <c r="M816" s="84"/>
      <c r="N816" s="85"/>
      <c r="O816" s="82"/>
      <c r="P816" s="82"/>
      <c r="Q816" s="82"/>
      <c r="R816" s="82"/>
      <c r="T816" s="7" t="str">
        <f t="shared" si="152"/>
        <v xml:space="preserve"> </v>
      </c>
      <c r="U816">
        <f t="shared" si="143"/>
        <v>0</v>
      </c>
      <c r="V816">
        <f t="shared" si="144"/>
        <v>0</v>
      </c>
      <c r="W816">
        <f t="shared" si="145"/>
        <v>0</v>
      </c>
      <c r="X816">
        <f t="shared" si="146"/>
        <v>0</v>
      </c>
      <c r="Y816">
        <f t="shared" si="147"/>
        <v>0</v>
      </c>
      <c r="Z816">
        <f t="shared" si="148"/>
        <v>0</v>
      </c>
      <c r="AA816">
        <f t="shared" si="149"/>
        <v>0</v>
      </c>
      <c r="AB816" s="5">
        <f t="shared" si="150"/>
        <v>0</v>
      </c>
      <c r="AC816" s="5">
        <f t="shared" si="142"/>
        <v>0</v>
      </c>
      <c r="AD816" s="5">
        <f t="shared" si="151"/>
        <v>0</v>
      </c>
    </row>
    <row r="817" spans="1:30" x14ac:dyDescent="0.25">
      <c r="A817" s="81"/>
      <c r="B817" s="82"/>
      <c r="C817" s="82"/>
      <c r="D817" s="81"/>
      <c r="E817" s="82"/>
      <c r="F817" s="82"/>
      <c r="G817" s="82"/>
      <c r="H817" s="82"/>
      <c r="I817" s="83"/>
      <c r="J817" s="84"/>
      <c r="K817" s="82"/>
      <c r="L817" s="83"/>
      <c r="M817" s="84"/>
      <c r="N817" s="85"/>
      <c r="O817" s="82"/>
      <c r="P817" s="82"/>
      <c r="Q817" s="82"/>
      <c r="R817" s="82"/>
      <c r="T817" s="7" t="str">
        <f t="shared" si="152"/>
        <v xml:space="preserve"> </v>
      </c>
      <c r="U817">
        <f t="shared" si="143"/>
        <v>0</v>
      </c>
      <c r="V817">
        <f t="shared" si="144"/>
        <v>0</v>
      </c>
      <c r="W817">
        <f t="shared" si="145"/>
        <v>0</v>
      </c>
      <c r="X817">
        <f t="shared" si="146"/>
        <v>0</v>
      </c>
      <c r="Y817">
        <f t="shared" si="147"/>
        <v>0</v>
      </c>
      <c r="Z817">
        <f t="shared" si="148"/>
        <v>0</v>
      </c>
      <c r="AA817">
        <f t="shared" si="149"/>
        <v>0</v>
      </c>
      <c r="AB817" s="5">
        <f t="shared" si="150"/>
        <v>0</v>
      </c>
      <c r="AC817" s="5">
        <f t="shared" si="142"/>
        <v>0</v>
      </c>
      <c r="AD817" s="5">
        <f t="shared" si="151"/>
        <v>0</v>
      </c>
    </row>
    <row r="818" spans="1:30" x14ac:dyDescent="0.25">
      <c r="A818" s="81"/>
      <c r="B818" s="82"/>
      <c r="C818" s="82"/>
      <c r="D818" s="81"/>
      <c r="E818" s="82"/>
      <c r="F818" s="82"/>
      <c r="G818" s="82"/>
      <c r="H818" s="82"/>
      <c r="I818" s="83"/>
      <c r="J818" s="84"/>
      <c r="K818" s="82"/>
      <c r="L818" s="83"/>
      <c r="M818" s="84"/>
      <c r="N818" s="85"/>
      <c r="O818" s="82"/>
      <c r="P818" s="82"/>
      <c r="Q818" s="82"/>
      <c r="R818" s="82"/>
      <c r="T818" s="7" t="str">
        <f t="shared" si="152"/>
        <v xml:space="preserve"> </v>
      </c>
      <c r="U818">
        <f t="shared" si="143"/>
        <v>0</v>
      </c>
      <c r="V818">
        <f t="shared" si="144"/>
        <v>0</v>
      </c>
      <c r="W818">
        <f t="shared" si="145"/>
        <v>0</v>
      </c>
      <c r="X818">
        <f t="shared" si="146"/>
        <v>0</v>
      </c>
      <c r="Y818">
        <f t="shared" si="147"/>
        <v>0</v>
      </c>
      <c r="Z818">
        <f t="shared" si="148"/>
        <v>0</v>
      </c>
      <c r="AA818">
        <f t="shared" si="149"/>
        <v>0</v>
      </c>
      <c r="AB818" s="5">
        <f t="shared" si="150"/>
        <v>0</v>
      </c>
      <c r="AC818" s="5">
        <f t="shared" si="142"/>
        <v>0</v>
      </c>
      <c r="AD818" s="5">
        <f t="shared" si="151"/>
        <v>0</v>
      </c>
    </row>
    <row r="819" spans="1:30" x14ac:dyDescent="0.25">
      <c r="A819" s="81"/>
      <c r="B819" s="82"/>
      <c r="C819" s="82"/>
      <c r="D819" s="81"/>
      <c r="E819" s="82"/>
      <c r="F819" s="82"/>
      <c r="G819" s="82"/>
      <c r="H819" s="82"/>
      <c r="I819" s="83"/>
      <c r="J819" s="84"/>
      <c r="K819" s="82"/>
      <c r="L819" s="83"/>
      <c r="M819" s="84"/>
      <c r="N819" s="85"/>
      <c r="O819" s="82"/>
      <c r="P819" s="82"/>
      <c r="Q819" s="82"/>
      <c r="R819" s="82"/>
      <c r="T819" s="7" t="str">
        <f t="shared" si="152"/>
        <v xml:space="preserve"> </v>
      </c>
      <c r="U819">
        <f t="shared" si="143"/>
        <v>0</v>
      </c>
      <c r="V819">
        <f t="shared" si="144"/>
        <v>0</v>
      </c>
      <c r="W819">
        <f t="shared" si="145"/>
        <v>0</v>
      </c>
      <c r="X819">
        <f t="shared" si="146"/>
        <v>0</v>
      </c>
      <c r="Y819">
        <f t="shared" si="147"/>
        <v>0</v>
      </c>
      <c r="Z819">
        <f t="shared" si="148"/>
        <v>0</v>
      </c>
      <c r="AA819">
        <f t="shared" si="149"/>
        <v>0</v>
      </c>
      <c r="AB819" s="5">
        <f t="shared" si="150"/>
        <v>0</v>
      </c>
      <c r="AC819" s="5">
        <f t="shared" si="142"/>
        <v>0</v>
      </c>
      <c r="AD819" s="5">
        <f t="shared" si="151"/>
        <v>0</v>
      </c>
    </row>
    <row r="820" spans="1:30" x14ac:dyDescent="0.25">
      <c r="A820" s="81"/>
      <c r="B820" s="82"/>
      <c r="C820" s="82"/>
      <c r="D820" s="81"/>
      <c r="E820" s="82"/>
      <c r="F820" s="82"/>
      <c r="G820" s="82"/>
      <c r="H820" s="82"/>
      <c r="I820" s="83"/>
      <c r="J820" s="84"/>
      <c r="K820" s="82"/>
      <c r="L820" s="83"/>
      <c r="M820" s="84"/>
      <c r="N820" s="85"/>
      <c r="O820" s="82"/>
      <c r="P820" s="82"/>
      <c r="Q820" s="82"/>
      <c r="R820" s="82"/>
      <c r="T820" s="7" t="str">
        <f t="shared" si="152"/>
        <v xml:space="preserve"> </v>
      </c>
      <c r="U820">
        <f t="shared" si="143"/>
        <v>0</v>
      </c>
      <c r="V820">
        <f t="shared" si="144"/>
        <v>0</v>
      </c>
      <c r="W820">
        <f t="shared" si="145"/>
        <v>0</v>
      </c>
      <c r="X820">
        <f t="shared" si="146"/>
        <v>0</v>
      </c>
      <c r="Y820">
        <f t="shared" si="147"/>
        <v>0</v>
      </c>
      <c r="Z820">
        <f t="shared" si="148"/>
        <v>0</v>
      </c>
      <c r="AA820">
        <f t="shared" si="149"/>
        <v>0</v>
      </c>
      <c r="AB820" s="5">
        <f t="shared" si="150"/>
        <v>0</v>
      </c>
      <c r="AC820" s="5">
        <f t="shared" si="142"/>
        <v>0</v>
      </c>
      <c r="AD820" s="5">
        <f t="shared" si="151"/>
        <v>0</v>
      </c>
    </row>
    <row r="821" spans="1:30" x14ac:dyDescent="0.25">
      <c r="A821" s="81"/>
      <c r="B821" s="82"/>
      <c r="C821" s="82"/>
      <c r="D821" s="81"/>
      <c r="E821" s="82"/>
      <c r="F821" s="82"/>
      <c r="G821" s="82"/>
      <c r="H821" s="82"/>
      <c r="I821" s="83"/>
      <c r="J821" s="84"/>
      <c r="K821" s="82"/>
      <c r="L821" s="83"/>
      <c r="M821" s="84"/>
      <c r="N821" s="85"/>
      <c r="O821" s="82"/>
      <c r="P821" s="82"/>
      <c r="Q821" s="82"/>
      <c r="R821" s="82"/>
      <c r="T821" s="7" t="str">
        <f t="shared" si="152"/>
        <v xml:space="preserve"> </v>
      </c>
      <c r="U821">
        <f t="shared" si="143"/>
        <v>0</v>
      </c>
      <c r="V821">
        <f t="shared" si="144"/>
        <v>0</v>
      </c>
      <c r="W821">
        <f t="shared" si="145"/>
        <v>0</v>
      </c>
      <c r="X821">
        <f t="shared" si="146"/>
        <v>0</v>
      </c>
      <c r="Y821">
        <f t="shared" si="147"/>
        <v>0</v>
      </c>
      <c r="Z821">
        <f t="shared" si="148"/>
        <v>0</v>
      </c>
      <c r="AA821">
        <f t="shared" si="149"/>
        <v>0</v>
      </c>
      <c r="AB821" s="5">
        <f t="shared" si="150"/>
        <v>0</v>
      </c>
      <c r="AC821" s="5">
        <f t="shared" si="142"/>
        <v>0</v>
      </c>
      <c r="AD821" s="5">
        <f t="shared" si="151"/>
        <v>0</v>
      </c>
    </row>
    <row r="822" spans="1:30" x14ac:dyDescent="0.25">
      <c r="A822" s="81"/>
      <c r="B822" s="82"/>
      <c r="C822" s="82"/>
      <c r="D822" s="81"/>
      <c r="E822" s="82"/>
      <c r="F822" s="82"/>
      <c r="G822" s="82"/>
      <c r="H822" s="82"/>
      <c r="I822" s="83"/>
      <c r="J822" s="84"/>
      <c r="K822" s="82"/>
      <c r="L822" s="83"/>
      <c r="M822" s="84"/>
      <c r="N822" s="85"/>
      <c r="O822" s="82"/>
      <c r="P822" s="82"/>
      <c r="Q822" s="82"/>
      <c r="R822" s="82"/>
      <c r="T822" s="7" t="str">
        <f t="shared" si="152"/>
        <v xml:space="preserve"> </v>
      </c>
      <c r="U822">
        <f t="shared" si="143"/>
        <v>0</v>
      </c>
      <c r="V822">
        <f t="shared" si="144"/>
        <v>0</v>
      </c>
      <c r="W822">
        <f t="shared" si="145"/>
        <v>0</v>
      </c>
      <c r="X822">
        <f t="shared" si="146"/>
        <v>0</v>
      </c>
      <c r="Y822">
        <f t="shared" si="147"/>
        <v>0</v>
      </c>
      <c r="Z822">
        <f t="shared" si="148"/>
        <v>0</v>
      </c>
      <c r="AA822">
        <f t="shared" si="149"/>
        <v>0</v>
      </c>
      <c r="AB822" s="5">
        <f t="shared" si="150"/>
        <v>0</v>
      </c>
      <c r="AC822" s="5">
        <f t="shared" si="142"/>
        <v>0</v>
      </c>
      <c r="AD822" s="5">
        <f t="shared" si="151"/>
        <v>0</v>
      </c>
    </row>
    <row r="823" spans="1:30" x14ac:dyDescent="0.25">
      <c r="A823" s="81"/>
      <c r="B823" s="82"/>
      <c r="C823" s="82"/>
      <c r="D823" s="81"/>
      <c r="E823" s="82"/>
      <c r="F823" s="82"/>
      <c r="G823" s="82"/>
      <c r="H823" s="82"/>
      <c r="I823" s="83"/>
      <c r="J823" s="84"/>
      <c r="K823" s="82"/>
      <c r="L823" s="83"/>
      <c r="M823" s="84"/>
      <c r="N823" s="85"/>
      <c r="O823" s="82"/>
      <c r="P823" s="82"/>
      <c r="Q823" s="82"/>
      <c r="R823" s="82"/>
      <c r="T823" s="7" t="str">
        <f t="shared" si="152"/>
        <v xml:space="preserve"> </v>
      </c>
      <c r="U823">
        <f t="shared" si="143"/>
        <v>0</v>
      </c>
      <c r="V823">
        <f t="shared" si="144"/>
        <v>0</v>
      </c>
      <c r="W823">
        <f t="shared" si="145"/>
        <v>0</v>
      </c>
      <c r="X823">
        <f t="shared" si="146"/>
        <v>0</v>
      </c>
      <c r="Y823">
        <f t="shared" si="147"/>
        <v>0</v>
      </c>
      <c r="Z823">
        <f t="shared" si="148"/>
        <v>0</v>
      </c>
      <c r="AA823">
        <f t="shared" si="149"/>
        <v>0</v>
      </c>
      <c r="AB823" s="5">
        <f t="shared" si="150"/>
        <v>0</v>
      </c>
      <c r="AC823" s="5">
        <f t="shared" si="142"/>
        <v>0</v>
      </c>
      <c r="AD823" s="5">
        <f t="shared" si="151"/>
        <v>0</v>
      </c>
    </row>
    <row r="824" spans="1:30" x14ac:dyDescent="0.25">
      <c r="A824" s="81"/>
      <c r="B824" s="82"/>
      <c r="C824" s="82"/>
      <c r="D824" s="81"/>
      <c r="E824" s="82"/>
      <c r="F824" s="82"/>
      <c r="G824" s="82"/>
      <c r="H824" s="82"/>
      <c r="I824" s="83"/>
      <c r="J824" s="84"/>
      <c r="K824" s="82"/>
      <c r="L824" s="83"/>
      <c r="M824" s="84"/>
      <c r="N824" s="85"/>
      <c r="O824" s="82"/>
      <c r="P824" s="82"/>
      <c r="Q824" s="82"/>
      <c r="R824" s="82"/>
      <c r="T824" s="7" t="str">
        <f t="shared" si="152"/>
        <v xml:space="preserve"> </v>
      </c>
      <c r="U824">
        <f t="shared" si="143"/>
        <v>0</v>
      </c>
      <c r="V824">
        <f t="shared" si="144"/>
        <v>0</v>
      </c>
      <c r="W824">
        <f t="shared" si="145"/>
        <v>0</v>
      </c>
      <c r="X824">
        <f t="shared" si="146"/>
        <v>0</v>
      </c>
      <c r="Y824">
        <f t="shared" si="147"/>
        <v>0</v>
      </c>
      <c r="Z824">
        <f t="shared" si="148"/>
        <v>0</v>
      </c>
      <c r="AA824">
        <f t="shared" si="149"/>
        <v>0</v>
      </c>
      <c r="AB824" s="5">
        <f t="shared" si="150"/>
        <v>0</v>
      </c>
      <c r="AC824" s="5">
        <f t="shared" si="142"/>
        <v>0</v>
      </c>
      <c r="AD824" s="5">
        <f t="shared" si="151"/>
        <v>0</v>
      </c>
    </row>
    <row r="825" spans="1:30" x14ac:dyDescent="0.25">
      <c r="A825" s="81"/>
      <c r="B825" s="82"/>
      <c r="C825" s="82"/>
      <c r="D825" s="81"/>
      <c r="E825" s="82"/>
      <c r="F825" s="82"/>
      <c r="G825" s="82"/>
      <c r="H825" s="82"/>
      <c r="I825" s="83"/>
      <c r="J825" s="84"/>
      <c r="K825" s="82"/>
      <c r="L825" s="83"/>
      <c r="M825" s="84"/>
      <c r="N825" s="85"/>
      <c r="O825" s="82"/>
      <c r="P825" s="82"/>
      <c r="Q825" s="82"/>
      <c r="R825" s="82"/>
      <c r="T825" s="7" t="str">
        <f t="shared" si="152"/>
        <v xml:space="preserve"> </v>
      </c>
      <c r="U825">
        <f t="shared" si="143"/>
        <v>0</v>
      </c>
      <c r="V825">
        <f t="shared" si="144"/>
        <v>0</v>
      </c>
      <c r="W825">
        <f t="shared" si="145"/>
        <v>0</v>
      </c>
      <c r="X825">
        <f t="shared" si="146"/>
        <v>0</v>
      </c>
      <c r="Y825">
        <f t="shared" si="147"/>
        <v>0</v>
      </c>
      <c r="Z825">
        <f t="shared" si="148"/>
        <v>0</v>
      </c>
      <c r="AA825">
        <f t="shared" si="149"/>
        <v>0</v>
      </c>
      <c r="AB825" s="5">
        <f t="shared" si="150"/>
        <v>0</v>
      </c>
      <c r="AC825" s="5">
        <f t="shared" si="142"/>
        <v>0</v>
      </c>
      <c r="AD825" s="5">
        <f t="shared" si="151"/>
        <v>0</v>
      </c>
    </row>
    <row r="826" spans="1:30" x14ac:dyDescent="0.25">
      <c r="A826" s="81"/>
      <c r="B826" s="82"/>
      <c r="C826" s="82"/>
      <c r="D826" s="81"/>
      <c r="E826" s="82"/>
      <c r="F826" s="82"/>
      <c r="G826" s="82"/>
      <c r="H826" s="82"/>
      <c r="I826" s="83"/>
      <c r="J826" s="84"/>
      <c r="K826" s="82"/>
      <c r="L826" s="83"/>
      <c r="M826" s="84"/>
      <c r="N826" s="85"/>
      <c r="O826" s="82"/>
      <c r="P826" s="82"/>
      <c r="Q826" s="82"/>
      <c r="R826" s="82"/>
      <c r="T826" s="7" t="str">
        <f t="shared" si="152"/>
        <v xml:space="preserve"> </v>
      </c>
      <c r="U826">
        <f t="shared" si="143"/>
        <v>0</v>
      </c>
      <c r="V826">
        <f t="shared" si="144"/>
        <v>0</v>
      </c>
      <c r="W826">
        <f t="shared" si="145"/>
        <v>0</v>
      </c>
      <c r="X826">
        <f t="shared" si="146"/>
        <v>0</v>
      </c>
      <c r="Y826">
        <f t="shared" si="147"/>
        <v>0</v>
      </c>
      <c r="Z826">
        <f t="shared" si="148"/>
        <v>0</v>
      </c>
      <c r="AA826">
        <f t="shared" si="149"/>
        <v>0</v>
      </c>
      <c r="AB826" s="5">
        <f t="shared" si="150"/>
        <v>0</v>
      </c>
      <c r="AC826" s="5">
        <f t="shared" si="142"/>
        <v>0</v>
      </c>
      <c r="AD826" s="5">
        <f t="shared" si="151"/>
        <v>0</v>
      </c>
    </row>
    <row r="827" spans="1:30" x14ac:dyDescent="0.25">
      <c r="A827" s="81"/>
      <c r="B827" s="82"/>
      <c r="C827" s="82"/>
      <c r="D827" s="81"/>
      <c r="E827" s="82"/>
      <c r="F827" s="82"/>
      <c r="G827" s="82"/>
      <c r="H827" s="82"/>
      <c r="I827" s="83"/>
      <c r="J827" s="84"/>
      <c r="K827" s="82"/>
      <c r="L827" s="83"/>
      <c r="M827" s="84"/>
      <c r="N827" s="85"/>
      <c r="O827" s="82"/>
      <c r="P827" s="82"/>
      <c r="Q827" s="82"/>
      <c r="R827" s="82"/>
      <c r="T827" s="7" t="str">
        <f t="shared" si="152"/>
        <v xml:space="preserve"> </v>
      </c>
      <c r="U827">
        <f t="shared" si="143"/>
        <v>0</v>
      </c>
      <c r="V827">
        <f t="shared" si="144"/>
        <v>0</v>
      </c>
      <c r="W827">
        <f t="shared" si="145"/>
        <v>0</v>
      </c>
      <c r="X827">
        <f t="shared" si="146"/>
        <v>0</v>
      </c>
      <c r="Y827">
        <f t="shared" si="147"/>
        <v>0</v>
      </c>
      <c r="Z827">
        <f t="shared" si="148"/>
        <v>0</v>
      </c>
      <c r="AA827">
        <f t="shared" si="149"/>
        <v>0</v>
      </c>
      <c r="AB827" s="5">
        <f t="shared" si="150"/>
        <v>0</v>
      </c>
      <c r="AC827" s="5">
        <f t="shared" si="142"/>
        <v>0</v>
      </c>
      <c r="AD827" s="5">
        <f t="shared" si="151"/>
        <v>0</v>
      </c>
    </row>
    <row r="828" spans="1:30" x14ac:dyDescent="0.25">
      <c r="A828" s="81"/>
      <c r="B828" s="82"/>
      <c r="C828" s="82"/>
      <c r="D828" s="81"/>
      <c r="E828" s="82"/>
      <c r="F828" s="82"/>
      <c r="G828" s="82"/>
      <c r="H828" s="82"/>
      <c r="I828" s="83"/>
      <c r="J828" s="84"/>
      <c r="K828" s="82"/>
      <c r="L828" s="83"/>
      <c r="M828" s="84"/>
      <c r="N828" s="85"/>
      <c r="O828" s="82"/>
      <c r="P828" s="82"/>
      <c r="Q828" s="82"/>
      <c r="R828" s="82"/>
      <c r="T828" s="7" t="str">
        <f t="shared" si="152"/>
        <v xml:space="preserve"> </v>
      </c>
      <c r="U828">
        <f t="shared" si="143"/>
        <v>0</v>
      </c>
      <c r="V828">
        <f t="shared" si="144"/>
        <v>0</v>
      </c>
      <c r="W828">
        <f t="shared" si="145"/>
        <v>0</v>
      </c>
      <c r="X828">
        <f t="shared" si="146"/>
        <v>0</v>
      </c>
      <c r="Y828">
        <f t="shared" si="147"/>
        <v>0</v>
      </c>
      <c r="Z828">
        <f t="shared" si="148"/>
        <v>0</v>
      </c>
      <c r="AA828">
        <f t="shared" si="149"/>
        <v>0</v>
      </c>
      <c r="AB828" s="5">
        <f t="shared" si="150"/>
        <v>0</v>
      </c>
      <c r="AC828" s="5">
        <f t="shared" si="142"/>
        <v>0</v>
      </c>
      <c r="AD828" s="5">
        <f t="shared" si="151"/>
        <v>0</v>
      </c>
    </row>
    <row r="829" spans="1:30" x14ac:dyDescent="0.25">
      <c r="A829" s="81"/>
      <c r="B829" s="82"/>
      <c r="C829" s="82"/>
      <c r="D829" s="81"/>
      <c r="E829" s="82"/>
      <c r="F829" s="82"/>
      <c r="G829" s="82"/>
      <c r="H829" s="82"/>
      <c r="I829" s="83"/>
      <c r="J829" s="84"/>
      <c r="K829" s="82"/>
      <c r="L829" s="83"/>
      <c r="M829" s="84"/>
      <c r="N829" s="85"/>
      <c r="O829" s="82"/>
      <c r="P829" s="82"/>
      <c r="Q829" s="82"/>
      <c r="R829" s="82"/>
      <c r="T829" s="7" t="str">
        <f t="shared" si="152"/>
        <v xml:space="preserve"> </v>
      </c>
      <c r="U829">
        <f t="shared" si="143"/>
        <v>0</v>
      </c>
      <c r="V829">
        <f t="shared" si="144"/>
        <v>0</v>
      </c>
      <c r="W829">
        <f t="shared" si="145"/>
        <v>0</v>
      </c>
      <c r="X829">
        <f t="shared" si="146"/>
        <v>0</v>
      </c>
      <c r="Y829">
        <f t="shared" si="147"/>
        <v>0</v>
      </c>
      <c r="Z829">
        <f t="shared" si="148"/>
        <v>0</v>
      </c>
      <c r="AA829">
        <f t="shared" si="149"/>
        <v>0</v>
      </c>
      <c r="AB829" s="5">
        <f t="shared" si="150"/>
        <v>0</v>
      </c>
      <c r="AC829" s="5">
        <f t="shared" si="142"/>
        <v>0</v>
      </c>
      <c r="AD829" s="5">
        <f t="shared" si="151"/>
        <v>0</v>
      </c>
    </row>
    <row r="830" spans="1:30" x14ac:dyDescent="0.25">
      <c r="A830" s="81"/>
      <c r="B830" s="82"/>
      <c r="C830" s="82"/>
      <c r="D830" s="81"/>
      <c r="E830" s="82"/>
      <c r="F830" s="82"/>
      <c r="G830" s="82"/>
      <c r="H830" s="82"/>
      <c r="I830" s="83"/>
      <c r="J830" s="84"/>
      <c r="K830" s="82"/>
      <c r="L830" s="83"/>
      <c r="M830" s="84"/>
      <c r="N830" s="85"/>
      <c r="O830" s="82"/>
      <c r="P830" s="82"/>
      <c r="Q830" s="82"/>
      <c r="R830" s="82"/>
      <c r="T830" s="7" t="str">
        <f t="shared" si="152"/>
        <v xml:space="preserve"> </v>
      </c>
      <c r="U830">
        <f t="shared" si="143"/>
        <v>0</v>
      </c>
      <c r="V830">
        <f t="shared" si="144"/>
        <v>0</v>
      </c>
      <c r="W830">
        <f t="shared" si="145"/>
        <v>0</v>
      </c>
      <c r="X830">
        <f t="shared" si="146"/>
        <v>0</v>
      </c>
      <c r="Y830">
        <f t="shared" si="147"/>
        <v>0</v>
      </c>
      <c r="Z830">
        <f t="shared" si="148"/>
        <v>0</v>
      </c>
      <c r="AA830">
        <f t="shared" si="149"/>
        <v>0</v>
      </c>
      <c r="AB830" s="5">
        <f t="shared" si="150"/>
        <v>0</v>
      </c>
      <c r="AC830" s="5">
        <f t="shared" si="142"/>
        <v>0</v>
      </c>
      <c r="AD830" s="5">
        <f t="shared" si="151"/>
        <v>0</v>
      </c>
    </row>
    <row r="831" spans="1:30" x14ac:dyDescent="0.25">
      <c r="A831" s="81"/>
      <c r="B831" s="82"/>
      <c r="C831" s="82"/>
      <c r="D831" s="81"/>
      <c r="E831" s="82"/>
      <c r="F831" s="82"/>
      <c r="G831" s="82"/>
      <c r="H831" s="82"/>
      <c r="I831" s="83"/>
      <c r="J831" s="84"/>
      <c r="K831" s="82"/>
      <c r="L831" s="83"/>
      <c r="M831" s="84"/>
      <c r="N831" s="85"/>
      <c r="O831" s="82"/>
      <c r="P831" s="82"/>
      <c r="Q831" s="82"/>
      <c r="R831" s="82"/>
      <c r="T831" s="7" t="str">
        <f t="shared" si="152"/>
        <v xml:space="preserve"> </v>
      </c>
      <c r="U831">
        <f t="shared" si="143"/>
        <v>0</v>
      </c>
      <c r="V831">
        <f t="shared" si="144"/>
        <v>0</v>
      </c>
      <c r="W831">
        <f t="shared" si="145"/>
        <v>0</v>
      </c>
      <c r="X831">
        <f t="shared" si="146"/>
        <v>0</v>
      </c>
      <c r="Y831">
        <f t="shared" si="147"/>
        <v>0</v>
      </c>
      <c r="Z831">
        <f t="shared" si="148"/>
        <v>0</v>
      </c>
      <c r="AA831">
        <f t="shared" si="149"/>
        <v>0</v>
      </c>
      <c r="AB831" s="5">
        <f t="shared" si="150"/>
        <v>0</v>
      </c>
      <c r="AC831" s="5">
        <f t="shared" si="142"/>
        <v>0</v>
      </c>
      <c r="AD831" s="5">
        <f t="shared" si="151"/>
        <v>0</v>
      </c>
    </row>
    <row r="832" spans="1:30" x14ac:dyDescent="0.25">
      <c r="A832" s="81"/>
      <c r="B832" s="82"/>
      <c r="C832" s="82"/>
      <c r="D832" s="81"/>
      <c r="E832" s="82"/>
      <c r="F832" s="82"/>
      <c r="G832" s="82"/>
      <c r="H832" s="82"/>
      <c r="I832" s="83"/>
      <c r="J832" s="84"/>
      <c r="K832" s="82"/>
      <c r="L832" s="83"/>
      <c r="M832" s="84"/>
      <c r="N832" s="85"/>
      <c r="O832" s="82"/>
      <c r="P832" s="82"/>
      <c r="Q832" s="82"/>
      <c r="R832" s="82"/>
      <c r="T832" s="7" t="str">
        <f t="shared" si="152"/>
        <v xml:space="preserve"> </v>
      </c>
      <c r="U832">
        <f t="shared" si="143"/>
        <v>0</v>
      </c>
      <c r="V832">
        <f t="shared" si="144"/>
        <v>0</v>
      </c>
      <c r="W832">
        <f t="shared" si="145"/>
        <v>0</v>
      </c>
      <c r="X832">
        <f t="shared" si="146"/>
        <v>0</v>
      </c>
      <c r="Y832">
        <f t="shared" si="147"/>
        <v>0</v>
      </c>
      <c r="Z832">
        <f t="shared" si="148"/>
        <v>0</v>
      </c>
      <c r="AA832">
        <f t="shared" si="149"/>
        <v>0</v>
      </c>
      <c r="AB832" s="5">
        <f t="shared" si="150"/>
        <v>0</v>
      </c>
      <c r="AC832" s="5">
        <f t="shared" si="142"/>
        <v>0</v>
      </c>
      <c r="AD832" s="5">
        <f t="shared" si="151"/>
        <v>0</v>
      </c>
    </row>
    <row r="833" spans="1:30" x14ac:dyDescent="0.25">
      <c r="A833" s="81"/>
      <c r="B833" s="82"/>
      <c r="C833" s="82"/>
      <c r="D833" s="81"/>
      <c r="E833" s="82"/>
      <c r="F833" s="82"/>
      <c r="G833" s="82"/>
      <c r="H833" s="82"/>
      <c r="I833" s="83"/>
      <c r="J833" s="84"/>
      <c r="K833" s="82"/>
      <c r="L833" s="83"/>
      <c r="M833" s="84"/>
      <c r="N833" s="85"/>
      <c r="O833" s="82"/>
      <c r="P833" s="82"/>
      <c r="Q833" s="82"/>
      <c r="R833" s="82"/>
      <c r="T833" s="7" t="str">
        <f t="shared" si="152"/>
        <v xml:space="preserve"> </v>
      </c>
      <c r="U833">
        <f t="shared" si="143"/>
        <v>0</v>
      </c>
      <c r="V833">
        <f t="shared" si="144"/>
        <v>0</v>
      </c>
      <c r="W833">
        <f t="shared" si="145"/>
        <v>0</v>
      </c>
      <c r="X833">
        <f t="shared" si="146"/>
        <v>0</v>
      </c>
      <c r="Y833">
        <f t="shared" si="147"/>
        <v>0</v>
      </c>
      <c r="Z833">
        <f t="shared" si="148"/>
        <v>0</v>
      </c>
      <c r="AA833">
        <f t="shared" si="149"/>
        <v>0</v>
      </c>
      <c r="AB833" s="5">
        <f t="shared" si="150"/>
        <v>0</v>
      </c>
      <c r="AC833" s="5">
        <f t="shared" si="142"/>
        <v>0</v>
      </c>
      <c r="AD833" s="5">
        <f t="shared" si="151"/>
        <v>0</v>
      </c>
    </row>
    <row r="834" spans="1:30" x14ac:dyDescent="0.25">
      <c r="A834" s="81"/>
      <c r="B834" s="82"/>
      <c r="C834" s="82"/>
      <c r="D834" s="81"/>
      <c r="E834" s="82"/>
      <c r="F834" s="82"/>
      <c r="G834" s="82"/>
      <c r="H834" s="82"/>
      <c r="I834" s="83"/>
      <c r="J834" s="84"/>
      <c r="K834" s="82"/>
      <c r="L834" s="83"/>
      <c r="M834" s="84"/>
      <c r="N834" s="85"/>
      <c r="O834" s="82"/>
      <c r="P834" s="82"/>
      <c r="Q834" s="82"/>
      <c r="R834" s="82"/>
      <c r="T834" s="7" t="str">
        <f t="shared" si="152"/>
        <v xml:space="preserve"> </v>
      </c>
      <c r="U834">
        <f t="shared" si="143"/>
        <v>0</v>
      </c>
      <c r="V834">
        <f t="shared" si="144"/>
        <v>0</v>
      </c>
      <c r="W834">
        <f t="shared" si="145"/>
        <v>0</v>
      </c>
      <c r="X834">
        <f t="shared" si="146"/>
        <v>0</v>
      </c>
      <c r="Y834">
        <f t="shared" si="147"/>
        <v>0</v>
      </c>
      <c r="Z834">
        <f t="shared" si="148"/>
        <v>0</v>
      </c>
      <c r="AA834">
        <f t="shared" si="149"/>
        <v>0</v>
      </c>
      <c r="AB834" s="5">
        <f t="shared" si="150"/>
        <v>0</v>
      </c>
      <c r="AC834" s="5">
        <f t="shared" si="142"/>
        <v>0</v>
      </c>
      <c r="AD834" s="5">
        <f t="shared" si="151"/>
        <v>0</v>
      </c>
    </row>
    <row r="835" spans="1:30" x14ac:dyDescent="0.25">
      <c r="A835" s="81"/>
      <c r="B835" s="82"/>
      <c r="C835" s="82"/>
      <c r="D835" s="81"/>
      <c r="E835" s="82"/>
      <c r="F835" s="82"/>
      <c r="G835" s="82"/>
      <c r="H835" s="82"/>
      <c r="I835" s="83"/>
      <c r="J835" s="84"/>
      <c r="K835" s="82"/>
      <c r="L835" s="83"/>
      <c r="M835" s="84"/>
      <c r="N835" s="85"/>
      <c r="O835" s="82"/>
      <c r="P835" s="82"/>
      <c r="Q835" s="82"/>
      <c r="R835" s="82"/>
      <c r="T835" s="7" t="str">
        <f t="shared" si="152"/>
        <v xml:space="preserve"> </v>
      </c>
      <c r="U835">
        <f t="shared" si="143"/>
        <v>0</v>
      </c>
      <c r="V835">
        <f t="shared" si="144"/>
        <v>0</v>
      </c>
      <c r="W835">
        <f t="shared" si="145"/>
        <v>0</v>
      </c>
      <c r="X835">
        <f t="shared" si="146"/>
        <v>0</v>
      </c>
      <c r="Y835">
        <f t="shared" si="147"/>
        <v>0</v>
      </c>
      <c r="Z835">
        <f t="shared" si="148"/>
        <v>0</v>
      </c>
      <c r="AA835">
        <f t="shared" si="149"/>
        <v>0</v>
      </c>
      <c r="AB835" s="5">
        <f t="shared" si="150"/>
        <v>0</v>
      </c>
      <c r="AC835" s="5">
        <f t="shared" si="142"/>
        <v>0</v>
      </c>
      <c r="AD835" s="5">
        <f t="shared" si="151"/>
        <v>0</v>
      </c>
    </row>
    <row r="836" spans="1:30" x14ac:dyDescent="0.25">
      <c r="A836" s="81"/>
      <c r="B836" s="82"/>
      <c r="C836" s="82"/>
      <c r="D836" s="81"/>
      <c r="E836" s="82"/>
      <c r="F836" s="82"/>
      <c r="G836" s="82"/>
      <c r="H836" s="82"/>
      <c r="I836" s="83"/>
      <c r="J836" s="84"/>
      <c r="K836" s="82"/>
      <c r="L836" s="83"/>
      <c r="M836" s="84"/>
      <c r="N836" s="85"/>
      <c r="O836" s="82"/>
      <c r="P836" s="82"/>
      <c r="Q836" s="82"/>
      <c r="R836" s="82"/>
      <c r="T836" s="7" t="str">
        <f t="shared" si="152"/>
        <v xml:space="preserve"> </v>
      </c>
      <c r="U836">
        <f t="shared" si="143"/>
        <v>0</v>
      </c>
      <c r="V836">
        <f t="shared" si="144"/>
        <v>0</v>
      </c>
      <c r="W836">
        <f t="shared" si="145"/>
        <v>0</v>
      </c>
      <c r="X836">
        <f t="shared" si="146"/>
        <v>0</v>
      </c>
      <c r="Y836">
        <f t="shared" si="147"/>
        <v>0</v>
      </c>
      <c r="Z836">
        <f t="shared" si="148"/>
        <v>0</v>
      </c>
      <c r="AA836">
        <f t="shared" si="149"/>
        <v>0</v>
      </c>
      <c r="AB836" s="5">
        <f t="shared" si="150"/>
        <v>0</v>
      </c>
      <c r="AC836" s="5">
        <f t="shared" ref="AC836:AC899" si="153">A836</f>
        <v>0</v>
      </c>
      <c r="AD836" s="5">
        <f t="shared" si="151"/>
        <v>0</v>
      </c>
    </row>
    <row r="837" spans="1:30" x14ac:dyDescent="0.25">
      <c r="A837" s="81"/>
      <c r="B837" s="82"/>
      <c r="C837" s="82"/>
      <c r="D837" s="81"/>
      <c r="E837" s="82"/>
      <c r="F837" s="82"/>
      <c r="G837" s="82"/>
      <c r="H837" s="82"/>
      <c r="I837" s="83"/>
      <c r="J837" s="84"/>
      <c r="K837" s="82"/>
      <c r="L837" s="83"/>
      <c r="M837" s="84"/>
      <c r="N837" s="85"/>
      <c r="O837" s="82"/>
      <c r="P837" s="82"/>
      <c r="Q837" s="82"/>
      <c r="R837" s="82"/>
      <c r="T837" s="7" t="str">
        <f t="shared" si="152"/>
        <v xml:space="preserve"> </v>
      </c>
      <c r="U837">
        <f t="shared" si="143"/>
        <v>0</v>
      </c>
      <c r="V837">
        <f t="shared" si="144"/>
        <v>0</v>
      </c>
      <c r="W837">
        <f t="shared" si="145"/>
        <v>0</v>
      </c>
      <c r="X837">
        <f t="shared" si="146"/>
        <v>0</v>
      </c>
      <c r="Y837">
        <f t="shared" si="147"/>
        <v>0</v>
      </c>
      <c r="Z837">
        <f t="shared" si="148"/>
        <v>0</v>
      </c>
      <c r="AA837">
        <f t="shared" si="149"/>
        <v>0</v>
      </c>
      <c r="AB837" s="5">
        <f t="shared" si="150"/>
        <v>0</v>
      </c>
      <c r="AC837" s="5">
        <f t="shared" si="153"/>
        <v>0</v>
      </c>
      <c r="AD837" s="5">
        <f t="shared" si="151"/>
        <v>0</v>
      </c>
    </row>
    <row r="838" spans="1:30" x14ac:dyDescent="0.25">
      <c r="A838" s="81"/>
      <c r="B838" s="82"/>
      <c r="C838" s="82"/>
      <c r="D838" s="81"/>
      <c r="E838" s="82"/>
      <c r="F838" s="82"/>
      <c r="G838" s="82"/>
      <c r="H838" s="82"/>
      <c r="I838" s="83"/>
      <c r="J838" s="84"/>
      <c r="K838" s="82"/>
      <c r="L838" s="83"/>
      <c r="M838" s="84"/>
      <c r="N838" s="85"/>
      <c r="O838" s="82"/>
      <c r="P838" s="82"/>
      <c r="Q838" s="82"/>
      <c r="R838" s="82"/>
      <c r="T838" s="7" t="str">
        <f t="shared" si="152"/>
        <v xml:space="preserve"> </v>
      </c>
      <c r="U838">
        <f t="shared" si="143"/>
        <v>0</v>
      </c>
      <c r="V838">
        <f t="shared" si="144"/>
        <v>0</v>
      </c>
      <c r="W838">
        <f t="shared" si="145"/>
        <v>0</v>
      </c>
      <c r="X838">
        <f t="shared" si="146"/>
        <v>0</v>
      </c>
      <c r="Y838">
        <f t="shared" si="147"/>
        <v>0</v>
      </c>
      <c r="Z838">
        <f t="shared" si="148"/>
        <v>0</v>
      </c>
      <c r="AA838">
        <f t="shared" si="149"/>
        <v>0</v>
      </c>
      <c r="AB838" s="5">
        <f t="shared" si="150"/>
        <v>0</v>
      </c>
      <c r="AC838" s="5">
        <f t="shared" si="153"/>
        <v>0</v>
      </c>
      <c r="AD838" s="5">
        <f t="shared" si="151"/>
        <v>0</v>
      </c>
    </row>
    <row r="839" spans="1:30" x14ac:dyDescent="0.25">
      <c r="A839" s="81"/>
      <c r="B839" s="82"/>
      <c r="C839" s="82"/>
      <c r="D839" s="81"/>
      <c r="E839" s="82"/>
      <c r="F839" s="82"/>
      <c r="G839" s="82"/>
      <c r="H839" s="82"/>
      <c r="I839" s="83"/>
      <c r="J839" s="84"/>
      <c r="K839" s="82"/>
      <c r="L839" s="83"/>
      <c r="M839" s="84"/>
      <c r="N839" s="85"/>
      <c r="O839" s="82"/>
      <c r="P839" s="82"/>
      <c r="Q839" s="82"/>
      <c r="R839" s="82"/>
      <c r="T839" s="7" t="str">
        <f t="shared" si="152"/>
        <v xml:space="preserve"> </v>
      </c>
      <c r="U839">
        <f t="shared" si="143"/>
        <v>0</v>
      </c>
      <c r="V839">
        <f t="shared" si="144"/>
        <v>0</v>
      </c>
      <c r="W839">
        <f t="shared" si="145"/>
        <v>0</v>
      </c>
      <c r="X839">
        <f t="shared" si="146"/>
        <v>0</v>
      </c>
      <c r="Y839">
        <f t="shared" si="147"/>
        <v>0</v>
      </c>
      <c r="Z839">
        <f t="shared" si="148"/>
        <v>0</v>
      </c>
      <c r="AA839">
        <f t="shared" si="149"/>
        <v>0</v>
      </c>
      <c r="AB839" s="5">
        <f t="shared" si="150"/>
        <v>0</v>
      </c>
      <c r="AC839" s="5">
        <f t="shared" si="153"/>
        <v>0</v>
      </c>
      <c r="AD839" s="5">
        <f t="shared" si="151"/>
        <v>0</v>
      </c>
    </row>
    <row r="840" spans="1:30" x14ac:dyDescent="0.25">
      <c r="A840" s="81"/>
      <c r="B840" s="82"/>
      <c r="C840" s="82"/>
      <c r="D840" s="81"/>
      <c r="E840" s="82"/>
      <c r="F840" s="82"/>
      <c r="G840" s="82"/>
      <c r="H840" s="82"/>
      <c r="I840" s="83"/>
      <c r="J840" s="84"/>
      <c r="K840" s="82"/>
      <c r="L840" s="83"/>
      <c r="M840" s="84"/>
      <c r="N840" s="85"/>
      <c r="O840" s="82"/>
      <c r="P840" s="82"/>
      <c r="Q840" s="82"/>
      <c r="R840" s="82"/>
      <c r="T840" s="7" t="str">
        <f t="shared" si="152"/>
        <v xml:space="preserve"> </v>
      </c>
      <c r="U840">
        <f t="shared" si="143"/>
        <v>0</v>
      </c>
      <c r="V840">
        <f t="shared" si="144"/>
        <v>0</v>
      </c>
      <c r="W840">
        <f t="shared" si="145"/>
        <v>0</v>
      </c>
      <c r="X840">
        <f t="shared" si="146"/>
        <v>0</v>
      </c>
      <c r="Y840">
        <f t="shared" si="147"/>
        <v>0</v>
      </c>
      <c r="Z840">
        <f t="shared" si="148"/>
        <v>0</v>
      </c>
      <c r="AA840">
        <f t="shared" si="149"/>
        <v>0</v>
      </c>
      <c r="AB840" s="5">
        <f t="shared" si="150"/>
        <v>0</v>
      </c>
      <c r="AC840" s="5">
        <f t="shared" si="153"/>
        <v>0</v>
      </c>
      <c r="AD840" s="5">
        <f t="shared" si="151"/>
        <v>0</v>
      </c>
    </row>
    <row r="841" spans="1:30" x14ac:dyDescent="0.25">
      <c r="A841" s="81"/>
      <c r="B841" s="82"/>
      <c r="C841" s="82"/>
      <c r="D841" s="81"/>
      <c r="E841" s="82"/>
      <c r="F841" s="82"/>
      <c r="G841" s="82"/>
      <c r="H841" s="82"/>
      <c r="I841" s="83"/>
      <c r="J841" s="84"/>
      <c r="K841" s="82"/>
      <c r="L841" s="83"/>
      <c r="M841" s="84"/>
      <c r="N841" s="85"/>
      <c r="O841" s="82"/>
      <c r="P841" s="82"/>
      <c r="Q841" s="82"/>
      <c r="R841" s="82"/>
      <c r="T841" s="7" t="str">
        <f t="shared" si="152"/>
        <v xml:space="preserve"> </v>
      </c>
      <c r="U841">
        <f t="shared" si="143"/>
        <v>0</v>
      </c>
      <c r="V841">
        <f t="shared" si="144"/>
        <v>0</v>
      </c>
      <c r="W841">
        <f t="shared" si="145"/>
        <v>0</v>
      </c>
      <c r="X841">
        <f t="shared" si="146"/>
        <v>0</v>
      </c>
      <c r="Y841">
        <f t="shared" si="147"/>
        <v>0</v>
      </c>
      <c r="Z841">
        <f t="shared" si="148"/>
        <v>0</v>
      </c>
      <c r="AA841">
        <f t="shared" si="149"/>
        <v>0</v>
      </c>
      <c r="AB841" s="5">
        <f t="shared" si="150"/>
        <v>0</v>
      </c>
      <c r="AC841" s="5">
        <f t="shared" si="153"/>
        <v>0</v>
      </c>
      <c r="AD841" s="5">
        <f t="shared" si="151"/>
        <v>0</v>
      </c>
    </row>
    <row r="842" spans="1:30" x14ac:dyDescent="0.25">
      <c r="A842" s="81"/>
      <c r="B842" s="82"/>
      <c r="C842" s="82"/>
      <c r="D842" s="81"/>
      <c r="E842" s="82"/>
      <c r="F842" s="82"/>
      <c r="G842" s="82"/>
      <c r="H842" s="82"/>
      <c r="I842" s="83"/>
      <c r="J842" s="84"/>
      <c r="K842" s="82"/>
      <c r="L842" s="83"/>
      <c r="M842" s="84"/>
      <c r="N842" s="85"/>
      <c r="O842" s="82"/>
      <c r="P842" s="82"/>
      <c r="Q842" s="82"/>
      <c r="R842" s="82"/>
      <c r="T842" s="7" t="str">
        <f t="shared" si="152"/>
        <v xml:space="preserve"> </v>
      </c>
      <c r="U842">
        <f t="shared" ref="U842:U905" si="154">COUNT(B842)</f>
        <v>0</v>
      </c>
      <c r="V842">
        <f t="shared" ref="V842:V905" si="155">IF(E842=TRUE,1,0)</f>
        <v>0</v>
      </c>
      <c r="W842">
        <f t="shared" ref="W842:W905" si="156">U842-V842</f>
        <v>0</v>
      </c>
      <c r="X842">
        <f t="shared" ref="X842:X905" si="157">U842-Y842</f>
        <v>0</v>
      </c>
      <c r="Y842">
        <f t="shared" ref="Y842:Y905" si="158">IF(F842=TRUE,1,0)</f>
        <v>0</v>
      </c>
      <c r="Z842">
        <f t="shared" ref="Z842:Z905" si="159">U842-AA842</f>
        <v>0</v>
      </c>
      <c r="AA842">
        <f t="shared" ref="AA842:AA905" si="160">IF(O842&lt;0,1,0)</f>
        <v>0</v>
      </c>
      <c r="AB842" s="5">
        <f t="shared" ref="AB842:AB905" si="161">IF(Z842=1,O842,0)</f>
        <v>0</v>
      </c>
      <c r="AC842" s="5">
        <f t="shared" si="153"/>
        <v>0</v>
      </c>
      <c r="AD842" s="5">
        <f t="shared" ref="AD842:AD905" si="162">IF(AA842=1,O842,0)</f>
        <v>0</v>
      </c>
    </row>
    <row r="843" spans="1:30" x14ac:dyDescent="0.25">
      <c r="A843" s="81"/>
      <c r="B843" s="82"/>
      <c r="C843" s="82"/>
      <c r="D843" s="81"/>
      <c r="E843" s="82"/>
      <c r="F843" s="82"/>
      <c r="G843" s="82"/>
      <c r="H843" s="82"/>
      <c r="I843" s="83"/>
      <c r="J843" s="84"/>
      <c r="K843" s="82"/>
      <c r="L843" s="83"/>
      <c r="M843" s="84"/>
      <c r="N843" s="85"/>
      <c r="O843" s="82"/>
      <c r="P843" s="82"/>
      <c r="Q843" s="82"/>
      <c r="R843" s="82"/>
      <c r="T843" s="7" t="str">
        <f t="shared" si="152"/>
        <v xml:space="preserve"> </v>
      </c>
      <c r="U843">
        <f t="shared" si="154"/>
        <v>0</v>
      </c>
      <c r="V843">
        <f t="shared" si="155"/>
        <v>0</v>
      </c>
      <c r="W843">
        <f t="shared" si="156"/>
        <v>0</v>
      </c>
      <c r="X843">
        <f t="shared" si="157"/>
        <v>0</v>
      </c>
      <c r="Y843">
        <f t="shared" si="158"/>
        <v>0</v>
      </c>
      <c r="Z843">
        <f t="shared" si="159"/>
        <v>0</v>
      </c>
      <c r="AA843">
        <f t="shared" si="160"/>
        <v>0</v>
      </c>
      <c r="AB843" s="5">
        <f t="shared" si="161"/>
        <v>0</v>
      </c>
      <c r="AC843" s="5">
        <f t="shared" si="153"/>
        <v>0</v>
      </c>
      <c r="AD843" s="5">
        <f t="shared" si="162"/>
        <v>0</v>
      </c>
    </row>
    <row r="844" spans="1:30" x14ac:dyDescent="0.25">
      <c r="A844" s="81"/>
      <c r="B844" s="82"/>
      <c r="C844" s="82"/>
      <c r="D844" s="81"/>
      <c r="E844" s="82"/>
      <c r="F844" s="82"/>
      <c r="G844" s="82"/>
      <c r="H844" s="82"/>
      <c r="I844" s="83"/>
      <c r="J844" s="84"/>
      <c r="K844" s="82"/>
      <c r="L844" s="83"/>
      <c r="M844" s="84"/>
      <c r="N844" s="85"/>
      <c r="O844" s="82"/>
      <c r="P844" s="82"/>
      <c r="Q844" s="82"/>
      <c r="R844" s="82"/>
      <c r="T844" s="7" t="str">
        <f t="shared" si="152"/>
        <v xml:space="preserve"> </v>
      </c>
      <c r="U844">
        <f t="shared" si="154"/>
        <v>0</v>
      </c>
      <c r="V844">
        <f t="shared" si="155"/>
        <v>0</v>
      </c>
      <c r="W844">
        <f t="shared" si="156"/>
        <v>0</v>
      </c>
      <c r="X844">
        <f t="shared" si="157"/>
        <v>0</v>
      </c>
      <c r="Y844">
        <f t="shared" si="158"/>
        <v>0</v>
      </c>
      <c r="Z844">
        <f t="shared" si="159"/>
        <v>0</v>
      </c>
      <c r="AA844">
        <f t="shared" si="160"/>
        <v>0</v>
      </c>
      <c r="AB844" s="5">
        <f t="shared" si="161"/>
        <v>0</v>
      </c>
      <c r="AC844" s="5">
        <f t="shared" si="153"/>
        <v>0</v>
      </c>
      <c r="AD844" s="5">
        <f t="shared" si="162"/>
        <v>0</v>
      </c>
    </row>
    <row r="845" spans="1:30" x14ac:dyDescent="0.25">
      <c r="A845" s="81"/>
      <c r="B845" s="82"/>
      <c r="C845" s="82"/>
      <c r="D845" s="81"/>
      <c r="E845" s="82"/>
      <c r="F845" s="82"/>
      <c r="G845" s="82"/>
      <c r="H845" s="82"/>
      <c r="I845" s="83"/>
      <c r="J845" s="84"/>
      <c r="K845" s="82"/>
      <c r="L845" s="83"/>
      <c r="M845" s="84"/>
      <c r="N845" s="85"/>
      <c r="O845" s="82"/>
      <c r="P845" s="82"/>
      <c r="Q845" s="82"/>
      <c r="R845" s="82"/>
      <c r="T845" s="7" t="str">
        <f t="shared" si="152"/>
        <v xml:space="preserve"> </v>
      </c>
      <c r="U845">
        <f t="shared" si="154"/>
        <v>0</v>
      </c>
      <c r="V845">
        <f t="shared" si="155"/>
        <v>0</v>
      </c>
      <c r="W845">
        <f t="shared" si="156"/>
        <v>0</v>
      </c>
      <c r="X845">
        <f t="shared" si="157"/>
        <v>0</v>
      </c>
      <c r="Y845">
        <f t="shared" si="158"/>
        <v>0</v>
      </c>
      <c r="Z845">
        <f t="shared" si="159"/>
        <v>0</v>
      </c>
      <c r="AA845">
        <f t="shared" si="160"/>
        <v>0</v>
      </c>
      <c r="AB845" s="5">
        <f t="shared" si="161"/>
        <v>0</v>
      </c>
      <c r="AC845" s="5">
        <f t="shared" si="153"/>
        <v>0</v>
      </c>
      <c r="AD845" s="5">
        <f t="shared" si="162"/>
        <v>0</v>
      </c>
    </row>
    <row r="846" spans="1:30" x14ac:dyDescent="0.25">
      <c r="A846" s="81"/>
      <c r="B846" s="82"/>
      <c r="C846" s="82"/>
      <c r="D846" s="81"/>
      <c r="E846" s="82"/>
      <c r="F846" s="82"/>
      <c r="G846" s="82"/>
      <c r="H846" s="82"/>
      <c r="I846" s="83"/>
      <c r="J846" s="84"/>
      <c r="K846" s="82"/>
      <c r="L846" s="83"/>
      <c r="M846" s="84"/>
      <c r="N846" s="85"/>
      <c r="O846" s="82"/>
      <c r="P846" s="82"/>
      <c r="Q846" s="82"/>
      <c r="R846" s="82"/>
      <c r="T846" s="7" t="str">
        <f t="shared" si="152"/>
        <v xml:space="preserve"> </v>
      </c>
      <c r="U846">
        <f t="shared" si="154"/>
        <v>0</v>
      </c>
      <c r="V846">
        <f t="shared" si="155"/>
        <v>0</v>
      </c>
      <c r="W846">
        <f t="shared" si="156"/>
        <v>0</v>
      </c>
      <c r="X846">
        <f t="shared" si="157"/>
        <v>0</v>
      </c>
      <c r="Y846">
        <f t="shared" si="158"/>
        <v>0</v>
      </c>
      <c r="Z846">
        <f t="shared" si="159"/>
        <v>0</v>
      </c>
      <c r="AA846">
        <f t="shared" si="160"/>
        <v>0</v>
      </c>
      <c r="AB846" s="5">
        <f t="shared" si="161"/>
        <v>0</v>
      </c>
      <c r="AC846" s="5">
        <f t="shared" si="153"/>
        <v>0</v>
      </c>
      <c r="AD846" s="5">
        <f t="shared" si="162"/>
        <v>0</v>
      </c>
    </row>
    <row r="847" spans="1:30" x14ac:dyDescent="0.25">
      <c r="A847" s="81"/>
      <c r="B847" s="82"/>
      <c r="C847" s="82"/>
      <c r="D847" s="81"/>
      <c r="E847" s="82"/>
      <c r="F847" s="82"/>
      <c r="G847" s="82"/>
      <c r="H847" s="82"/>
      <c r="I847" s="83"/>
      <c r="J847" s="84"/>
      <c r="K847" s="82"/>
      <c r="L847" s="83"/>
      <c r="M847" s="84"/>
      <c r="N847" s="85"/>
      <c r="O847" s="82"/>
      <c r="P847" s="82"/>
      <c r="Q847" s="82"/>
      <c r="R847" s="82"/>
      <c r="T847" s="7" t="str">
        <f t="shared" si="152"/>
        <v xml:space="preserve"> </v>
      </c>
      <c r="U847">
        <f t="shared" si="154"/>
        <v>0</v>
      </c>
      <c r="V847">
        <f t="shared" si="155"/>
        <v>0</v>
      </c>
      <c r="W847">
        <f t="shared" si="156"/>
        <v>0</v>
      </c>
      <c r="X847">
        <f t="shared" si="157"/>
        <v>0</v>
      </c>
      <c r="Y847">
        <f t="shared" si="158"/>
        <v>0</v>
      </c>
      <c r="Z847">
        <f t="shared" si="159"/>
        <v>0</v>
      </c>
      <c r="AA847">
        <f t="shared" si="160"/>
        <v>0</v>
      </c>
      <c r="AB847" s="5">
        <f t="shared" si="161"/>
        <v>0</v>
      </c>
      <c r="AC847" s="5">
        <f t="shared" si="153"/>
        <v>0</v>
      </c>
      <c r="AD847" s="5">
        <f t="shared" si="162"/>
        <v>0</v>
      </c>
    </row>
    <row r="848" spans="1:30" x14ac:dyDescent="0.25">
      <c r="A848" s="81"/>
      <c r="B848" s="82"/>
      <c r="C848" s="82"/>
      <c r="D848" s="81"/>
      <c r="E848" s="82"/>
      <c r="F848" s="82"/>
      <c r="G848" s="82"/>
      <c r="H848" s="82"/>
      <c r="I848" s="83"/>
      <c r="J848" s="84"/>
      <c r="K848" s="82"/>
      <c r="L848" s="83"/>
      <c r="M848" s="84"/>
      <c r="N848" s="85"/>
      <c r="O848" s="82"/>
      <c r="P848" s="82"/>
      <c r="Q848" s="82"/>
      <c r="R848" s="82"/>
      <c r="T848" s="7" t="str">
        <f t="shared" si="152"/>
        <v xml:space="preserve"> </v>
      </c>
      <c r="U848">
        <f t="shared" si="154"/>
        <v>0</v>
      </c>
      <c r="V848">
        <f t="shared" si="155"/>
        <v>0</v>
      </c>
      <c r="W848">
        <f t="shared" si="156"/>
        <v>0</v>
      </c>
      <c r="X848">
        <f t="shared" si="157"/>
        <v>0</v>
      </c>
      <c r="Y848">
        <f t="shared" si="158"/>
        <v>0</v>
      </c>
      <c r="Z848">
        <f t="shared" si="159"/>
        <v>0</v>
      </c>
      <c r="AA848">
        <f t="shared" si="160"/>
        <v>0</v>
      </c>
      <c r="AB848" s="5">
        <f t="shared" si="161"/>
        <v>0</v>
      </c>
      <c r="AC848" s="5">
        <f t="shared" si="153"/>
        <v>0</v>
      </c>
      <c r="AD848" s="5">
        <f t="shared" si="162"/>
        <v>0</v>
      </c>
    </row>
    <row r="849" spans="1:30" x14ac:dyDescent="0.25">
      <c r="A849" s="81"/>
      <c r="B849" s="82"/>
      <c r="C849" s="82"/>
      <c r="D849" s="81"/>
      <c r="E849" s="82"/>
      <c r="F849" s="82"/>
      <c r="G849" s="82"/>
      <c r="H849" s="82"/>
      <c r="I849" s="83"/>
      <c r="J849" s="84"/>
      <c r="K849" s="82"/>
      <c r="L849" s="83"/>
      <c r="M849" s="84"/>
      <c r="N849" s="85"/>
      <c r="O849" s="82"/>
      <c r="P849" s="82"/>
      <c r="Q849" s="82"/>
      <c r="R849" s="82"/>
      <c r="T849" s="7" t="str">
        <f t="shared" si="152"/>
        <v xml:space="preserve"> </v>
      </c>
      <c r="U849">
        <f t="shared" si="154"/>
        <v>0</v>
      </c>
      <c r="V849">
        <f t="shared" si="155"/>
        <v>0</v>
      </c>
      <c r="W849">
        <f t="shared" si="156"/>
        <v>0</v>
      </c>
      <c r="X849">
        <f t="shared" si="157"/>
        <v>0</v>
      </c>
      <c r="Y849">
        <f t="shared" si="158"/>
        <v>0</v>
      </c>
      <c r="Z849">
        <f t="shared" si="159"/>
        <v>0</v>
      </c>
      <c r="AA849">
        <f t="shared" si="160"/>
        <v>0</v>
      </c>
      <c r="AB849" s="5">
        <f t="shared" si="161"/>
        <v>0</v>
      </c>
      <c r="AC849" s="5">
        <f t="shared" si="153"/>
        <v>0</v>
      </c>
      <c r="AD849" s="5">
        <f t="shared" si="162"/>
        <v>0</v>
      </c>
    </row>
    <row r="850" spans="1:30" x14ac:dyDescent="0.25">
      <c r="A850" s="81"/>
      <c r="B850" s="82"/>
      <c r="C850" s="82"/>
      <c r="D850" s="81"/>
      <c r="E850" s="82"/>
      <c r="F850" s="82"/>
      <c r="G850" s="82"/>
      <c r="H850" s="82"/>
      <c r="I850" s="83"/>
      <c r="J850" s="84"/>
      <c r="K850" s="82"/>
      <c r="L850" s="83"/>
      <c r="M850" s="84"/>
      <c r="N850" s="85"/>
      <c r="O850" s="82"/>
      <c r="P850" s="82"/>
      <c r="Q850" s="82"/>
      <c r="R850" s="82"/>
      <c r="T850" s="7" t="str">
        <f t="shared" si="152"/>
        <v xml:space="preserve"> </v>
      </c>
      <c r="U850">
        <f t="shared" si="154"/>
        <v>0</v>
      </c>
      <c r="V850">
        <f t="shared" si="155"/>
        <v>0</v>
      </c>
      <c r="W850">
        <f t="shared" si="156"/>
        <v>0</v>
      </c>
      <c r="X850">
        <f t="shared" si="157"/>
        <v>0</v>
      </c>
      <c r="Y850">
        <f t="shared" si="158"/>
        <v>0</v>
      </c>
      <c r="Z850">
        <f t="shared" si="159"/>
        <v>0</v>
      </c>
      <c r="AA850">
        <f t="shared" si="160"/>
        <v>0</v>
      </c>
      <c r="AB850" s="5">
        <f t="shared" si="161"/>
        <v>0</v>
      </c>
      <c r="AC850" s="5">
        <f t="shared" si="153"/>
        <v>0</v>
      </c>
      <c r="AD850" s="5">
        <f t="shared" si="162"/>
        <v>0</v>
      </c>
    </row>
    <row r="851" spans="1:30" x14ac:dyDescent="0.25">
      <c r="A851" s="81"/>
      <c r="B851" s="82"/>
      <c r="C851" s="82"/>
      <c r="D851" s="81"/>
      <c r="E851" s="82"/>
      <c r="F851" s="82"/>
      <c r="G851" s="82"/>
      <c r="H851" s="82"/>
      <c r="I851" s="83"/>
      <c r="J851" s="84"/>
      <c r="K851" s="82"/>
      <c r="L851" s="83"/>
      <c r="M851" s="84"/>
      <c r="N851" s="85"/>
      <c r="O851" s="82"/>
      <c r="P851" s="82"/>
      <c r="Q851" s="82"/>
      <c r="R851" s="82"/>
      <c r="T851" s="7" t="str">
        <f t="shared" si="152"/>
        <v xml:space="preserve"> </v>
      </c>
      <c r="U851">
        <f t="shared" si="154"/>
        <v>0</v>
      </c>
      <c r="V851">
        <f t="shared" si="155"/>
        <v>0</v>
      </c>
      <c r="W851">
        <f t="shared" si="156"/>
        <v>0</v>
      </c>
      <c r="X851">
        <f t="shared" si="157"/>
        <v>0</v>
      </c>
      <c r="Y851">
        <f t="shared" si="158"/>
        <v>0</v>
      </c>
      <c r="Z851">
        <f t="shared" si="159"/>
        <v>0</v>
      </c>
      <c r="AA851">
        <f t="shared" si="160"/>
        <v>0</v>
      </c>
      <c r="AB851" s="5">
        <f t="shared" si="161"/>
        <v>0</v>
      </c>
      <c r="AC851" s="5">
        <f t="shared" si="153"/>
        <v>0</v>
      </c>
      <c r="AD851" s="5">
        <f t="shared" si="162"/>
        <v>0</v>
      </c>
    </row>
    <row r="852" spans="1:30" x14ac:dyDescent="0.25">
      <c r="A852" s="81"/>
      <c r="B852" s="82"/>
      <c r="C852" s="82"/>
      <c r="D852" s="81"/>
      <c r="E852" s="82"/>
      <c r="F852" s="82"/>
      <c r="G852" s="82"/>
      <c r="H852" s="82"/>
      <c r="I852" s="83"/>
      <c r="J852" s="84"/>
      <c r="K852" s="82"/>
      <c r="L852" s="83"/>
      <c r="M852" s="84"/>
      <c r="N852" s="85"/>
      <c r="O852" s="82"/>
      <c r="P852" s="82"/>
      <c r="Q852" s="82"/>
      <c r="R852" s="82"/>
      <c r="T852" s="7" t="str">
        <f t="shared" ref="T852:T915" si="163">IF(L852=0," ",MONTH(L852)+12)</f>
        <v xml:space="preserve"> </v>
      </c>
      <c r="U852">
        <f t="shared" si="154"/>
        <v>0</v>
      </c>
      <c r="V852">
        <f t="shared" si="155"/>
        <v>0</v>
      </c>
      <c r="W852">
        <f t="shared" si="156"/>
        <v>0</v>
      </c>
      <c r="X852">
        <f t="shared" si="157"/>
        <v>0</v>
      </c>
      <c r="Y852">
        <f t="shared" si="158"/>
        <v>0</v>
      </c>
      <c r="Z852">
        <f t="shared" si="159"/>
        <v>0</v>
      </c>
      <c r="AA852">
        <f t="shared" si="160"/>
        <v>0</v>
      </c>
      <c r="AB852" s="5">
        <f t="shared" si="161"/>
        <v>0</v>
      </c>
      <c r="AC852" s="5">
        <f t="shared" si="153"/>
        <v>0</v>
      </c>
      <c r="AD852" s="5">
        <f t="shared" si="162"/>
        <v>0</v>
      </c>
    </row>
    <row r="853" spans="1:30" x14ac:dyDescent="0.25">
      <c r="A853" s="81"/>
      <c r="B853" s="82"/>
      <c r="C853" s="82"/>
      <c r="D853" s="81"/>
      <c r="E853" s="82"/>
      <c r="F853" s="82"/>
      <c r="G853" s="82"/>
      <c r="H853" s="82"/>
      <c r="I853" s="83"/>
      <c r="J853" s="84"/>
      <c r="K853" s="82"/>
      <c r="L853" s="83"/>
      <c r="M853" s="84"/>
      <c r="N853" s="85"/>
      <c r="O853" s="82"/>
      <c r="P853" s="82"/>
      <c r="Q853" s="82"/>
      <c r="R853" s="82"/>
      <c r="T853" s="7" t="str">
        <f t="shared" si="163"/>
        <v xml:space="preserve"> </v>
      </c>
      <c r="U853">
        <f t="shared" si="154"/>
        <v>0</v>
      </c>
      <c r="V853">
        <f t="shared" si="155"/>
        <v>0</v>
      </c>
      <c r="W853">
        <f t="shared" si="156"/>
        <v>0</v>
      </c>
      <c r="X853">
        <f t="shared" si="157"/>
        <v>0</v>
      </c>
      <c r="Y853">
        <f t="shared" si="158"/>
        <v>0</v>
      </c>
      <c r="Z853">
        <f t="shared" si="159"/>
        <v>0</v>
      </c>
      <c r="AA853">
        <f t="shared" si="160"/>
        <v>0</v>
      </c>
      <c r="AB853" s="5">
        <f t="shared" si="161"/>
        <v>0</v>
      </c>
      <c r="AC853" s="5">
        <f t="shared" si="153"/>
        <v>0</v>
      </c>
      <c r="AD853" s="5">
        <f t="shared" si="162"/>
        <v>0</v>
      </c>
    </row>
    <row r="854" spans="1:30" x14ac:dyDescent="0.25">
      <c r="A854" s="81"/>
      <c r="B854" s="82"/>
      <c r="C854" s="82"/>
      <c r="D854" s="81"/>
      <c r="E854" s="82"/>
      <c r="F854" s="82"/>
      <c r="G854" s="82"/>
      <c r="H854" s="82"/>
      <c r="I854" s="83"/>
      <c r="J854" s="84"/>
      <c r="K854" s="82"/>
      <c r="L854" s="83"/>
      <c r="M854" s="84"/>
      <c r="N854" s="85"/>
      <c r="O854" s="82"/>
      <c r="P854" s="82"/>
      <c r="Q854" s="82"/>
      <c r="R854" s="82"/>
      <c r="T854" s="7" t="str">
        <f t="shared" si="163"/>
        <v xml:space="preserve"> </v>
      </c>
      <c r="U854">
        <f t="shared" si="154"/>
        <v>0</v>
      </c>
      <c r="V854">
        <f t="shared" si="155"/>
        <v>0</v>
      </c>
      <c r="W854">
        <f t="shared" si="156"/>
        <v>0</v>
      </c>
      <c r="X854">
        <f t="shared" si="157"/>
        <v>0</v>
      </c>
      <c r="Y854">
        <f t="shared" si="158"/>
        <v>0</v>
      </c>
      <c r="Z854">
        <f t="shared" si="159"/>
        <v>0</v>
      </c>
      <c r="AA854">
        <f t="shared" si="160"/>
        <v>0</v>
      </c>
      <c r="AB854" s="5">
        <f t="shared" si="161"/>
        <v>0</v>
      </c>
      <c r="AC854" s="5">
        <f t="shared" si="153"/>
        <v>0</v>
      </c>
      <c r="AD854" s="5">
        <f t="shared" si="162"/>
        <v>0</v>
      </c>
    </row>
    <row r="855" spans="1:30" x14ac:dyDescent="0.25">
      <c r="A855" s="81"/>
      <c r="B855" s="82"/>
      <c r="C855" s="82"/>
      <c r="D855" s="81"/>
      <c r="E855" s="82"/>
      <c r="F855" s="82"/>
      <c r="G855" s="82"/>
      <c r="H855" s="82"/>
      <c r="I855" s="83"/>
      <c r="J855" s="84"/>
      <c r="K855" s="82"/>
      <c r="L855" s="83"/>
      <c r="M855" s="84"/>
      <c r="N855" s="85"/>
      <c r="O855" s="82"/>
      <c r="P855" s="82"/>
      <c r="Q855" s="82"/>
      <c r="R855" s="82"/>
      <c r="T855" s="7" t="str">
        <f t="shared" si="163"/>
        <v xml:space="preserve"> </v>
      </c>
      <c r="U855">
        <f t="shared" si="154"/>
        <v>0</v>
      </c>
      <c r="V855">
        <f t="shared" si="155"/>
        <v>0</v>
      </c>
      <c r="W855">
        <f t="shared" si="156"/>
        <v>0</v>
      </c>
      <c r="X855">
        <f t="shared" si="157"/>
        <v>0</v>
      </c>
      <c r="Y855">
        <f t="shared" si="158"/>
        <v>0</v>
      </c>
      <c r="Z855">
        <f t="shared" si="159"/>
        <v>0</v>
      </c>
      <c r="AA855">
        <f t="shared" si="160"/>
        <v>0</v>
      </c>
      <c r="AB855" s="5">
        <f t="shared" si="161"/>
        <v>0</v>
      </c>
      <c r="AC855" s="5">
        <f t="shared" si="153"/>
        <v>0</v>
      </c>
      <c r="AD855" s="5">
        <f t="shared" si="162"/>
        <v>0</v>
      </c>
    </row>
    <row r="856" spans="1:30" x14ac:dyDescent="0.25">
      <c r="A856" s="81"/>
      <c r="B856" s="82"/>
      <c r="C856" s="82"/>
      <c r="D856" s="81"/>
      <c r="E856" s="82"/>
      <c r="F856" s="82"/>
      <c r="G856" s="82"/>
      <c r="H856" s="82"/>
      <c r="I856" s="83"/>
      <c r="J856" s="84"/>
      <c r="K856" s="82"/>
      <c r="L856" s="83"/>
      <c r="M856" s="84"/>
      <c r="N856" s="85"/>
      <c r="O856" s="82"/>
      <c r="P856" s="82"/>
      <c r="Q856" s="82"/>
      <c r="R856" s="82"/>
      <c r="T856" s="7" t="str">
        <f t="shared" si="163"/>
        <v xml:space="preserve"> </v>
      </c>
      <c r="U856">
        <f t="shared" si="154"/>
        <v>0</v>
      </c>
      <c r="V856">
        <f t="shared" si="155"/>
        <v>0</v>
      </c>
      <c r="W856">
        <f t="shared" si="156"/>
        <v>0</v>
      </c>
      <c r="X856">
        <f t="shared" si="157"/>
        <v>0</v>
      </c>
      <c r="Y856">
        <f t="shared" si="158"/>
        <v>0</v>
      </c>
      <c r="Z856">
        <f t="shared" si="159"/>
        <v>0</v>
      </c>
      <c r="AA856">
        <f t="shared" si="160"/>
        <v>0</v>
      </c>
      <c r="AB856" s="5">
        <f t="shared" si="161"/>
        <v>0</v>
      </c>
      <c r="AC856" s="5">
        <f t="shared" si="153"/>
        <v>0</v>
      </c>
      <c r="AD856" s="5">
        <f t="shared" si="162"/>
        <v>0</v>
      </c>
    </row>
    <row r="857" spans="1:30" x14ac:dyDescent="0.25">
      <c r="A857" s="81"/>
      <c r="B857" s="82"/>
      <c r="C857" s="82"/>
      <c r="D857" s="81"/>
      <c r="E857" s="82"/>
      <c r="F857" s="82"/>
      <c r="G857" s="82"/>
      <c r="H857" s="82"/>
      <c r="I857" s="83"/>
      <c r="J857" s="84"/>
      <c r="K857" s="82"/>
      <c r="L857" s="83"/>
      <c r="M857" s="84"/>
      <c r="N857" s="85"/>
      <c r="O857" s="82"/>
      <c r="P857" s="82"/>
      <c r="Q857" s="82"/>
      <c r="R857" s="82"/>
      <c r="T857" s="7" t="str">
        <f t="shared" si="163"/>
        <v xml:space="preserve"> </v>
      </c>
      <c r="U857">
        <f t="shared" si="154"/>
        <v>0</v>
      </c>
      <c r="V857">
        <f t="shared" si="155"/>
        <v>0</v>
      </c>
      <c r="W857">
        <f t="shared" si="156"/>
        <v>0</v>
      </c>
      <c r="X857">
        <f t="shared" si="157"/>
        <v>0</v>
      </c>
      <c r="Y857">
        <f t="shared" si="158"/>
        <v>0</v>
      </c>
      <c r="Z857">
        <f t="shared" si="159"/>
        <v>0</v>
      </c>
      <c r="AA857">
        <f t="shared" si="160"/>
        <v>0</v>
      </c>
      <c r="AB857" s="5">
        <f t="shared" si="161"/>
        <v>0</v>
      </c>
      <c r="AC857" s="5">
        <f t="shared" si="153"/>
        <v>0</v>
      </c>
      <c r="AD857" s="5">
        <f t="shared" si="162"/>
        <v>0</v>
      </c>
    </row>
    <row r="858" spans="1:30" x14ac:dyDescent="0.25">
      <c r="A858" s="81"/>
      <c r="B858" s="82"/>
      <c r="C858" s="82"/>
      <c r="D858" s="81"/>
      <c r="E858" s="82"/>
      <c r="F858" s="82"/>
      <c r="G858" s="82"/>
      <c r="H858" s="82"/>
      <c r="I858" s="83"/>
      <c r="J858" s="84"/>
      <c r="K858" s="82"/>
      <c r="L858" s="83"/>
      <c r="M858" s="84"/>
      <c r="N858" s="85"/>
      <c r="O858" s="82"/>
      <c r="P858" s="82"/>
      <c r="Q858" s="82"/>
      <c r="R858" s="82"/>
      <c r="T858" s="7" t="str">
        <f t="shared" si="163"/>
        <v xml:space="preserve"> </v>
      </c>
      <c r="U858">
        <f t="shared" si="154"/>
        <v>0</v>
      </c>
      <c r="V858">
        <f t="shared" si="155"/>
        <v>0</v>
      </c>
      <c r="W858">
        <f t="shared" si="156"/>
        <v>0</v>
      </c>
      <c r="X858">
        <f t="shared" si="157"/>
        <v>0</v>
      </c>
      <c r="Y858">
        <f t="shared" si="158"/>
        <v>0</v>
      </c>
      <c r="Z858">
        <f t="shared" si="159"/>
        <v>0</v>
      </c>
      <c r="AA858">
        <f t="shared" si="160"/>
        <v>0</v>
      </c>
      <c r="AB858" s="5">
        <f t="shared" si="161"/>
        <v>0</v>
      </c>
      <c r="AC858" s="5">
        <f t="shared" si="153"/>
        <v>0</v>
      </c>
      <c r="AD858" s="5">
        <f t="shared" si="162"/>
        <v>0</v>
      </c>
    </row>
    <row r="859" spans="1:30" x14ac:dyDescent="0.25">
      <c r="A859" s="81"/>
      <c r="B859" s="82"/>
      <c r="C859" s="82"/>
      <c r="D859" s="81"/>
      <c r="E859" s="82"/>
      <c r="F859" s="82"/>
      <c r="G859" s="82"/>
      <c r="H859" s="82"/>
      <c r="I859" s="83"/>
      <c r="J859" s="84"/>
      <c r="K859" s="82"/>
      <c r="L859" s="83"/>
      <c r="M859" s="84"/>
      <c r="N859" s="85"/>
      <c r="O859" s="82"/>
      <c r="P859" s="82"/>
      <c r="Q859" s="82"/>
      <c r="R859" s="82"/>
      <c r="T859" s="7" t="str">
        <f t="shared" si="163"/>
        <v xml:space="preserve"> </v>
      </c>
      <c r="U859">
        <f t="shared" si="154"/>
        <v>0</v>
      </c>
      <c r="V859">
        <f t="shared" si="155"/>
        <v>0</v>
      </c>
      <c r="W859">
        <f t="shared" si="156"/>
        <v>0</v>
      </c>
      <c r="X859">
        <f t="shared" si="157"/>
        <v>0</v>
      </c>
      <c r="Y859">
        <f t="shared" si="158"/>
        <v>0</v>
      </c>
      <c r="Z859">
        <f t="shared" si="159"/>
        <v>0</v>
      </c>
      <c r="AA859">
        <f t="shared" si="160"/>
        <v>0</v>
      </c>
      <c r="AB859" s="5">
        <f t="shared" si="161"/>
        <v>0</v>
      </c>
      <c r="AC859" s="5">
        <f t="shared" si="153"/>
        <v>0</v>
      </c>
      <c r="AD859" s="5">
        <f t="shared" si="162"/>
        <v>0</v>
      </c>
    </row>
    <row r="860" spans="1:30" x14ac:dyDescent="0.25">
      <c r="A860" s="81"/>
      <c r="B860" s="82"/>
      <c r="C860" s="82"/>
      <c r="D860" s="81"/>
      <c r="E860" s="82"/>
      <c r="F860" s="82"/>
      <c r="G860" s="82"/>
      <c r="H860" s="82"/>
      <c r="I860" s="83"/>
      <c r="J860" s="84"/>
      <c r="K860" s="82"/>
      <c r="L860" s="83"/>
      <c r="M860" s="84"/>
      <c r="N860" s="85"/>
      <c r="O860" s="82"/>
      <c r="P860" s="82"/>
      <c r="Q860" s="82"/>
      <c r="R860" s="82"/>
      <c r="T860" s="7" t="str">
        <f t="shared" si="163"/>
        <v xml:space="preserve"> </v>
      </c>
      <c r="U860">
        <f t="shared" si="154"/>
        <v>0</v>
      </c>
      <c r="V860">
        <f t="shared" si="155"/>
        <v>0</v>
      </c>
      <c r="W860">
        <f t="shared" si="156"/>
        <v>0</v>
      </c>
      <c r="X860">
        <f t="shared" si="157"/>
        <v>0</v>
      </c>
      <c r="Y860">
        <f t="shared" si="158"/>
        <v>0</v>
      </c>
      <c r="Z860">
        <f t="shared" si="159"/>
        <v>0</v>
      </c>
      <c r="AA860">
        <f t="shared" si="160"/>
        <v>0</v>
      </c>
      <c r="AB860" s="5">
        <f t="shared" si="161"/>
        <v>0</v>
      </c>
      <c r="AC860" s="5">
        <f t="shared" si="153"/>
        <v>0</v>
      </c>
      <c r="AD860" s="5">
        <f t="shared" si="162"/>
        <v>0</v>
      </c>
    </row>
    <row r="861" spans="1:30" x14ac:dyDescent="0.25">
      <c r="A861" s="81"/>
      <c r="B861" s="82"/>
      <c r="C861" s="82"/>
      <c r="D861" s="81"/>
      <c r="E861" s="82"/>
      <c r="F861" s="82"/>
      <c r="G861" s="82"/>
      <c r="H861" s="82"/>
      <c r="I861" s="83"/>
      <c r="J861" s="84"/>
      <c r="K861" s="82"/>
      <c r="L861" s="83"/>
      <c r="M861" s="84"/>
      <c r="N861" s="85"/>
      <c r="O861" s="82"/>
      <c r="P861" s="82"/>
      <c r="Q861" s="82"/>
      <c r="R861" s="82"/>
      <c r="T861" s="7" t="str">
        <f t="shared" si="163"/>
        <v xml:space="preserve"> </v>
      </c>
      <c r="U861">
        <f t="shared" si="154"/>
        <v>0</v>
      </c>
      <c r="V861">
        <f t="shared" si="155"/>
        <v>0</v>
      </c>
      <c r="W861">
        <f t="shared" si="156"/>
        <v>0</v>
      </c>
      <c r="X861">
        <f t="shared" si="157"/>
        <v>0</v>
      </c>
      <c r="Y861">
        <f t="shared" si="158"/>
        <v>0</v>
      </c>
      <c r="Z861">
        <f t="shared" si="159"/>
        <v>0</v>
      </c>
      <c r="AA861">
        <f t="shared" si="160"/>
        <v>0</v>
      </c>
      <c r="AB861" s="5">
        <f t="shared" si="161"/>
        <v>0</v>
      </c>
      <c r="AC861" s="5">
        <f t="shared" si="153"/>
        <v>0</v>
      </c>
      <c r="AD861" s="5">
        <f t="shared" si="162"/>
        <v>0</v>
      </c>
    </row>
    <row r="862" spans="1:30" x14ac:dyDescent="0.25">
      <c r="A862" s="81"/>
      <c r="B862" s="82"/>
      <c r="C862" s="82"/>
      <c r="D862" s="81"/>
      <c r="E862" s="82"/>
      <c r="F862" s="82"/>
      <c r="G862" s="82"/>
      <c r="H862" s="82"/>
      <c r="I862" s="83"/>
      <c r="J862" s="84"/>
      <c r="K862" s="82"/>
      <c r="L862" s="83"/>
      <c r="M862" s="84"/>
      <c r="N862" s="85"/>
      <c r="O862" s="82"/>
      <c r="P862" s="82"/>
      <c r="Q862" s="82"/>
      <c r="R862" s="82"/>
      <c r="T862" s="7" t="str">
        <f t="shared" si="163"/>
        <v xml:space="preserve"> </v>
      </c>
      <c r="U862">
        <f t="shared" si="154"/>
        <v>0</v>
      </c>
      <c r="V862">
        <f t="shared" si="155"/>
        <v>0</v>
      </c>
      <c r="W862">
        <f t="shared" si="156"/>
        <v>0</v>
      </c>
      <c r="X862">
        <f t="shared" si="157"/>
        <v>0</v>
      </c>
      <c r="Y862">
        <f t="shared" si="158"/>
        <v>0</v>
      </c>
      <c r="Z862">
        <f t="shared" si="159"/>
        <v>0</v>
      </c>
      <c r="AA862">
        <f t="shared" si="160"/>
        <v>0</v>
      </c>
      <c r="AB862" s="5">
        <f t="shared" si="161"/>
        <v>0</v>
      </c>
      <c r="AC862" s="5">
        <f t="shared" si="153"/>
        <v>0</v>
      </c>
      <c r="AD862" s="5">
        <f t="shared" si="162"/>
        <v>0</v>
      </c>
    </row>
    <row r="863" spans="1:30" x14ac:dyDescent="0.25">
      <c r="A863" s="81"/>
      <c r="B863" s="82"/>
      <c r="C863" s="82"/>
      <c r="D863" s="81"/>
      <c r="E863" s="82"/>
      <c r="F863" s="82"/>
      <c r="G863" s="82"/>
      <c r="H863" s="82"/>
      <c r="I863" s="83"/>
      <c r="J863" s="84"/>
      <c r="K863" s="82"/>
      <c r="L863" s="83"/>
      <c r="M863" s="84"/>
      <c r="N863" s="85"/>
      <c r="O863" s="82"/>
      <c r="P863" s="82"/>
      <c r="Q863" s="82"/>
      <c r="R863" s="82"/>
      <c r="T863" s="7" t="str">
        <f t="shared" si="163"/>
        <v xml:space="preserve"> </v>
      </c>
      <c r="U863">
        <f t="shared" si="154"/>
        <v>0</v>
      </c>
      <c r="V863">
        <f t="shared" si="155"/>
        <v>0</v>
      </c>
      <c r="W863">
        <f t="shared" si="156"/>
        <v>0</v>
      </c>
      <c r="X863">
        <f t="shared" si="157"/>
        <v>0</v>
      </c>
      <c r="Y863">
        <f t="shared" si="158"/>
        <v>0</v>
      </c>
      <c r="Z863">
        <f t="shared" si="159"/>
        <v>0</v>
      </c>
      <c r="AA863">
        <f t="shared" si="160"/>
        <v>0</v>
      </c>
      <c r="AB863" s="5">
        <f t="shared" si="161"/>
        <v>0</v>
      </c>
      <c r="AC863" s="5">
        <f t="shared" si="153"/>
        <v>0</v>
      </c>
      <c r="AD863" s="5">
        <f t="shared" si="162"/>
        <v>0</v>
      </c>
    </row>
    <row r="864" spans="1:30" x14ac:dyDescent="0.25">
      <c r="A864" s="81"/>
      <c r="B864" s="82"/>
      <c r="C864" s="82"/>
      <c r="D864" s="81"/>
      <c r="E864" s="82"/>
      <c r="F864" s="82"/>
      <c r="G864" s="82"/>
      <c r="H864" s="82"/>
      <c r="I864" s="83"/>
      <c r="J864" s="84"/>
      <c r="K864" s="82"/>
      <c r="L864" s="83"/>
      <c r="M864" s="84"/>
      <c r="N864" s="85"/>
      <c r="O864" s="82"/>
      <c r="P864" s="82"/>
      <c r="Q864" s="82"/>
      <c r="R864" s="82"/>
      <c r="T864" s="7" t="str">
        <f t="shared" si="163"/>
        <v xml:space="preserve"> </v>
      </c>
      <c r="U864">
        <f t="shared" si="154"/>
        <v>0</v>
      </c>
      <c r="V864">
        <f t="shared" si="155"/>
        <v>0</v>
      </c>
      <c r="W864">
        <f t="shared" si="156"/>
        <v>0</v>
      </c>
      <c r="X864">
        <f t="shared" si="157"/>
        <v>0</v>
      </c>
      <c r="Y864">
        <f t="shared" si="158"/>
        <v>0</v>
      </c>
      <c r="Z864">
        <f t="shared" si="159"/>
        <v>0</v>
      </c>
      <c r="AA864">
        <f t="shared" si="160"/>
        <v>0</v>
      </c>
      <c r="AB864" s="5">
        <f t="shared" si="161"/>
        <v>0</v>
      </c>
      <c r="AC864" s="5">
        <f t="shared" si="153"/>
        <v>0</v>
      </c>
      <c r="AD864" s="5">
        <f t="shared" si="162"/>
        <v>0</v>
      </c>
    </row>
    <row r="865" spans="1:30" x14ac:dyDescent="0.25">
      <c r="A865" s="81"/>
      <c r="B865" s="82"/>
      <c r="C865" s="82"/>
      <c r="D865" s="81"/>
      <c r="E865" s="82"/>
      <c r="F865" s="82"/>
      <c r="G865" s="82"/>
      <c r="H865" s="82"/>
      <c r="I865" s="83"/>
      <c r="J865" s="84"/>
      <c r="K865" s="82"/>
      <c r="L865" s="83"/>
      <c r="M865" s="84"/>
      <c r="N865" s="85"/>
      <c r="O865" s="82"/>
      <c r="P865" s="82"/>
      <c r="Q865" s="82"/>
      <c r="R865" s="82"/>
      <c r="T865" s="7" t="str">
        <f t="shared" si="163"/>
        <v xml:space="preserve"> </v>
      </c>
      <c r="U865">
        <f t="shared" si="154"/>
        <v>0</v>
      </c>
      <c r="V865">
        <f t="shared" si="155"/>
        <v>0</v>
      </c>
      <c r="W865">
        <f t="shared" si="156"/>
        <v>0</v>
      </c>
      <c r="X865">
        <f t="shared" si="157"/>
        <v>0</v>
      </c>
      <c r="Y865">
        <f t="shared" si="158"/>
        <v>0</v>
      </c>
      <c r="Z865">
        <f t="shared" si="159"/>
        <v>0</v>
      </c>
      <c r="AA865">
        <f t="shared" si="160"/>
        <v>0</v>
      </c>
      <c r="AB865" s="5">
        <f t="shared" si="161"/>
        <v>0</v>
      </c>
      <c r="AC865" s="5">
        <f t="shared" si="153"/>
        <v>0</v>
      </c>
      <c r="AD865" s="5">
        <f t="shared" si="162"/>
        <v>0</v>
      </c>
    </row>
    <row r="866" spans="1:30" x14ac:dyDescent="0.25">
      <c r="A866" s="81"/>
      <c r="B866" s="82"/>
      <c r="C866" s="82"/>
      <c r="D866" s="81"/>
      <c r="E866" s="82"/>
      <c r="F866" s="82"/>
      <c r="G866" s="82"/>
      <c r="H866" s="82"/>
      <c r="I866" s="83"/>
      <c r="J866" s="84"/>
      <c r="K866" s="82"/>
      <c r="L866" s="83"/>
      <c r="M866" s="84"/>
      <c r="N866" s="85"/>
      <c r="O866" s="82"/>
      <c r="P866" s="82"/>
      <c r="Q866" s="82"/>
      <c r="R866" s="82"/>
      <c r="T866" s="7" t="str">
        <f t="shared" si="163"/>
        <v xml:space="preserve"> </v>
      </c>
      <c r="U866">
        <f t="shared" si="154"/>
        <v>0</v>
      </c>
      <c r="V866">
        <f t="shared" si="155"/>
        <v>0</v>
      </c>
      <c r="W866">
        <f t="shared" si="156"/>
        <v>0</v>
      </c>
      <c r="X866">
        <f t="shared" si="157"/>
        <v>0</v>
      </c>
      <c r="Y866">
        <f t="shared" si="158"/>
        <v>0</v>
      </c>
      <c r="Z866">
        <f t="shared" si="159"/>
        <v>0</v>
      </c>
      <c r="AA866">
        <f t="shared" si="160"/>
        <v>0</v>
      </c>
      <c r="AB866" s="5">
        <f t="shared" si="161"/>
        <v>0</v>
      </c>
      <c r="AC866" s="5">
        <f t="shared" si="153"/>
        <v>0</v>
      </c>
      <c r="AD866" s="5">
        <f t="shared" si="162"/>
        <v>0</v>
      </c>
    </row>
    <row r="867" spans="1:30" x14ac:dyDescent="0.25">
      <c r="A867" s="81"/>
      <c r="B867" s="82"/>
      <c r="C867" s="82"/>
      <c r="D867" s="81"/>
      <c r="E867" s="82"/>
      <c r="F867" s="82"/>
      <c r="G867" s="82"/>
      <c r="H867" s="82"/>
      <c r="I867" s="83"/>
      <c r="J867" s="84"/>
      <c r="K867" s="82"/>
      <c r="L867" s="83"/>
      <c r="M867" s="84"/>
      <c r="N867" s="85"/>
      <c r="O867" s="82"/>
      <c r="P867" s="82"/>
      <c r="Q867" s="82"/>
      <c r="R867" s="82"/>
      <c r="T867" s="7" t="str">
        <f t="shared" si="163"/>
        <v xml:space="preserve"> </v>
      </c>
      <c r="U867">
        <f t="shared" si="154"/>
        <v>0</v>
      </c>
      <c r="V867">
        <f t="shared" si="155"/>
        <v>0</v>
      </c>
      <c r="W867">
        <f t="shared" si="156"/>
        <v>0</v>
      </c>
      <c r="X867">
        <f t="shared" si="157"/>
        <v>0</v>
      </c>
      <c r="Y867">
        <f t="shared" si="158"/>
        <v>0</v>
      </c>
      <c r="Z867">
        <f t="shared" si="159"/>
        <v>0</v>
      </c>
      <c r="AA867">
        <f t="shared" si="160"/>
        <v>0</v>
      </c>
      <c r="AB867" s="5">
        <f t="shared" si="161"/>
        <v>0</v>
      </c>
      <c r="AC867" s="5">
        <f t="shared" si="153"/>
        <v>0</v>
      </c>
      <c r="AD867" s="5">
        <f t="shared" si="162"/>
        <v>0</v>
      </c>
    </row>
    <row r="868" spans="1:30" x14ac:dyDescent="0.25">
      <c r="A868" s="81"/>
      <c r="B868" s="82"/>
      <c r="C868" s="82"/>
      <c r="D868" s="81"/>
      <c r="E868" s="82"/>
      <c r="F868" s="82"/>
      <c r="G868" s="82"/>
      <c r="H868" s="82"/>
      <c r="I868" s="83"/>
      <c r="J868" s="84"/>
      <c r="K868" s="82"/>
      <c r="L868" s="83"/>
      <c r="M868" s="84"/>
      <c r="N868" s="85"/>
      <c r="O868" s="82"/>
      <c r="P868" s="82"/>
      <c r="Q868" s="82"/>
      <c r="R868" s="82"/>
      <c r="T868" s="7" t="str">
        <f t="shared" si="163"/>
        <v xml:space="preserve"> </v>
      </c>
      <c r="U868">
        <f t="shared" si="154"/>
        <v>0</v>
      </c>
      <c r="V868">
        <f t="shared" si="155"/>
        <v>0</v>
      </c>
      <c r="W868">
        <f t="shared" si="156"/>
        <v>0</v>
      </c>
      <c r="X868">
        <f t="shared" si="157"/>
        <v>0</v>
      </c>
      <c r="Y868">
        <f t="shared" si="158"/>
        <v>0</v>
      </c>
      <c r="Z868">
        <f t="shared" si="159"/>
        <v>0</v>
      </c>
      <c r="AA868">
        <f t="shared" si="160"/>
        <v>0</v>
      </c>
      <c r="AB868" s="5">
        <f t="shared" si="161"/>
        <v>0</v>
      </c>
      <c r="AC868" s="5">
        <f t="shared" si="153"/>
        <v>0</v>
      </c>
      <c r="AD868" s="5">
        <f t="shared" si="162"/>
        <v>0</v>
      </c>
    </row>
    <row r="869" spans="1:30" x14ac:dyDescent="0.25">
      <c r="A869" s="81"/>
      <c r="B869" s="82"/>
      <c r="C869" s="82"/>
      <c r="D869" s="81"/>
      <c r="E869" s="82"/>
      <c r="F869" s="82"/>
      <c r="G869" s="82"/>
      <c r="H869" s="82"/>
      <c r="I869" s="83"/>
      <c r="J869" s="84"/>
      <c r="K869" s="82"/>
      <c r="L869" s="83"/>
      <c r="M869" s="84"/>
      <c r="N869" s="85"/>
      <c r="O869" s="82"/>
      <c r="P869" s="82"/>
      <c r="Q869" s="82"/>
      <c r="R869" s="82"/>
      <c r="T869" s="7" t="str">
        <f t="shared" si="163"/>
        <v xml:space="preserve"> </v>
      </c>
      <c r="U869">
        <f t="shared" si="154"/>
        <v>0</v>
      </c>
      <c r="V869">
        <f t="shared" si="155"/>
        <v>0</v>
      </c>
      <c r="W869">
        <f t="shared" si="156"/>
        <v>0</v>
      </c>
      <c r="X869">
        <f t="shared" si="157"/>
        <v>0</v>
      </c>
      <c r="Y869">
        <f t="shared" si="158"/>
        <v>0</v>
      </c>
      <c r="Z869">
        <f t="shared" si="159"/>
        <v>0</v>
      </c>
      <c r="AA869">
        <f t="shared" si="160"/>
        <v>0</v>
      </c>
      <c r="AB869" s="5">
        <f t="shared" si="161"/>
        <v>0</v>
      </c>
      <c r="AC869" s="5">
        <f t="shared" si="153"/>
        <v>0</v>
      </c>
      <c r="AD869" s="5">
        <f t="shared" si="162"/>
        <v>0</v>
      </c>
    </row>
    <row r="870" spans="1:30" x14ac:dyDescent="0.25">
      <c r="A870" s="81"/>
      <c r="B870" s="82"/>
      <c r="C870" s="82"/>
      <c r="D870" s="81"/>
      <c r="E870" s="82"/>
      <c r="F870" s="82"/>
      <c r="G870" s="82"/>
      <c r="H870" s="82"/>
      <c r="I870" s="83"/>
      <c r="J870" s="84"/>
      <c r="K870" s="82"/>
      <c r="L870" s="83"/>
      <c r="M870" s="84"/>
      <c r="N870" s="85"/>
      <c r="O870" s="82"/>
      <c r="P870" s="82"/>
      <c r="Q870" s="82"/>
      <c r="R870" s="82"/>
      <c r="T870" s="7" t="str">
        <f t="shared" si="163"/>
        <v xml:space="preserve"> </v>
      </c>
      <c r="U870">
        <f t="shared" si="154"/>
        <v>0</v>
      </c>
      <c r="V870">
        <f t="shared" si="155"/>
        <v>0</v>
      </c>
      <c r="W870">
        <f t="shared" si="156"/>
        <v>0</v>
      </c>
      <c r="X870">
        <f t="shared" si="157"/>
        <v>0</v>
      </c>
      <c r="Y870">
        <f t="shared" si="158"/>
        <v>0</v>
      </c>
      <c r="Z870">
        <f t="shared" si="159"/>
        <v>0</v>
      </c>
      <c r="AA870">
        <f t="shared" si="160"/>
        <v>0</v>
      </c>
      <c r="AB870" s="5">
        <f t="shared" si="161"/>
        <v>0</v>
      </c>
      <c r="AC870" s="5">
        <f t="shared" si="153"/>
        <v>0</v>
      </c>
      <c r="AD870" s="5">
        <f t="shared" si="162"/>
        <v>0</v>
      </c>
    </row>
    <row r="871" spans="1:30" x14ac:dyDescent="0.25">
      <c r="A871" s="81"/>
      <c r="B871" s="82"/>
      <c r="C871" s="82"/>
      <c r="D871" s="81"/>
      <c r="E871" s="82"/>
      <c r="F871" s="82"/>
      <c r="G871" s="82"/>
      <c r="H871" s="82"/>
      <c r="I871" s="83"/>
      <c r="J871" s="84"/>
      <c r="K871" s="82"/>
      <c r="L871" s="83"/>
      <c r="M871" s="84"/>
      <c r="N871" s="85"/>
      <c r="O871" s="82"/>
      <c r="P871" s="82"/>
      <c r="Q871" s="82"/>
      <c r="R871" s="82"/>
      <c r="T871" s="7" t="str">
        <f t="shared" si="163"/>
        <v xml:space="preserve"> </v>
      </c>
      <c r="U871">
        <f t="shared" si="154"/>
        <v>0</v>
      </c>
      <c r="V871">
        <f t="shared" si="155"/>
        <v>0</v>
      </c>
      <c r="W871">
        <f t="shared" si="156"/>
        <v>0</v>
      </c>
      <c r="X871">
        <f t="shared" si="157"/>
        <v>0</v>
      </c>
      <c r="Y871">
        <f t="shared" si="158"/>
        <v>0</v>
      </c>
      <c r="Z871">
        <f t="shared" si="159"/>
        <v>0</v>
      </c>
      <c r="AA871">
        <f t="shared" si="160"/>
        <v>0</v>
      </c>
      <c r="AB871" s="5">
        <f t="shared" si="161"/>
        <v>0</v>
      </c>
      <c r="AC871" s="5">
        <f t="shared" si="153"/>
        <v>0</v>
      </c>
      <c r="AD871" s="5">
        <f t="shared" si="162"/>
        <v>0</v>
      </c>
    </row>
    <row r="872" spans="1:30" x14ac:dyDescent="0.25">
      <c r="A872" s="81"/>
      <c r="B872" s="82"/>
      <c r="C872" s="82"/>
      <c r="D872" s="81"/>
      <c r="E872" s="82"/>
      <c r="F872" s="82"/>
      <c r="G872" s="82"/>
      <c r="H872" s="82"/>
      <c r="I872" s="83"/>
      <c r="J872" s="84"/>
      <c r="K872" s="82"/>
      <c r="L872" s="83"/>
      <c r="M872" s="84"/>
      <c r="N872" s="85"/>
      <c r="O872" s="82"/>
      <c r="P872" s="82"/>
      <c r="Q872" s="82"/>
      <c r="R872" s="82"/>
      <c r="T872" s="7" t="str">
        <f t="shared" si="163"/>
        <v xml:space="preserve"> </v>
      </c>
      <c r="U872">
        <f t="shared" si="154"/>
        <v>0</v>
      </c>
      <c r="V872">
        <f t="shared" si="155"/>
        <v>0</v>
      </c>
      <c r="W872">
        <f t="shared" si="156"/>
        <v>0</v>
      </c>
      <c r="X872">
        <f t="shared" si="157"/>
        <v>0</v>
      </c>
      <c r="Y872">
        <f t="shared" si="158"/>
        <v>0</v>
      </c>
      <c r="Z872">
        <f t="shared" si="159"/>
        <v>0</v>
      </c>
      <c r="AA872">
        <f t="shared" si="160"/>
        <v>0</v>
      </c>
      <c r="AB872" s="5">
        <f t="shared" si="161"/>
        <v>0</v>
      </c>
      <c r="AC872" s="5">
        <f t="shared" si="153"/>
        <v>0</v>
      </c>
      <c r="AD872" s="5">
        <f t="shared" si="162"/>
        <v>0</v>
      </c>
    </row>
    <row r="873" spans="1:30" x14ac:dyDescent="0.25">
      <c r="A873" s="81"/>
      <c r="B873" s="82"/>
      <c r="C873" s="82"/>
      <c r="D873" s="81"/>
      <c r="E873" s="82"/>
      <c r="F873" s="82"/>
      <c r="G873" s="82"/>
      <c r="H873" s="82"/>
      <c r="I873" s="83"/>
      <c r="J873" s="84"/>
      <c r="K873" s="82"/>
      <c r="L873" s="83"/>
      <c r="M873" s="84"/>
      <c r="N873" s="85"/>
      <c r="O873" s="82"/>
      <c r="P873" s="82"/>
      <c r="Q873" s="82"/>
      <c r="R873" s="82"/>
      <c r="T873" s="7" t="str">
        <f t="shared" si="163"/>
        <v xml:space="preserve"> </v>
      </c>
      <c r="U873">
        <f t="shared" si="154"/>
        <v>0</v>
      </c>
      <c r="V873">
        <f t="shared" si="155"/>
        <v>0</v>
      </c>
      <c r="W873">
        <f t="shared" si="156"/>
        <v>0</v>
      </c>
      <c r="X873">
        <f t="shared" si="157"/>
        <v>0</v>
      </c>
      <c r="Y873">
        <f t="shared" si="158"/>
        <v>0</v>
      </c>
      <c r="Z873">
        <f t="shared" si="159"/>
        <v>0</v>
      </c>
      <c r="AA873">
        <f t="shared" si="160"/>
        <v>0</v>
      </c>
      <c r="AB873" s="5">
        <f t="shared" si="161"/>
        <v>0</v>
      </c>
      <c r="AC873" s="5">
        <f t="shared" si="153"/>
        <v>0</v>
      </c>
      <c r="AD873" s="5">
        <f t="shared" si="162"/>
        <v>0</v>
      </c>
    </row>
    <row r="874" spans="1:30" x14ac:dyDescent="0.25">
      <c r="A874" s="81"/>
      <c r="B874" s="82"/>
      <c r="C874" s="82"/>
      <c r="D874" s="81"/>
      <c r="E874" s="82"/>
      <c r="F874" s="82"/>
      <c r="G874" s="82"/>
      <c r="H874" s="82"/>
      <c r="I874" s="83"/>
      <c r="J874" s="84"/>
      <c r="K874" s="82"/>
      <c r="L874" s="83"/>
      <c r="M874" s="84"/>
      <c r="N874" s="85"/>
      <c r="O874" s="82"/>
      <c r="P874" s="82"/>
      <c r="Q874" s="82"/>
      <c r="R874" s="82"/>
      <c r="T874" s="7" t="str">
        <f t="shared" si="163"/>
        <v xml:space="preserve"> </v>
      </c>
      <c r="U874">
        <f t="shared" si="154"/>
        <v>0</v>
      </c>
      <c r="V874">
        <f t="shared" si="155"/>
        <v>0</v>
      </c>
      <c r="W874">
        <f t="shared" si="156"/>
        <v>0</v>
      </c>
      <c r="X874">
        <f t="shared" si="157"/>
        <v>0</v>
      </c>
      <c r="Y874">
        <f t="shared" si="158"/>
        <v>0</v>
      </c>
      <c r="Z874">
        <f t="shared" si="159"/>
        <v>0</v>
      </c>
      <c r="AA874">
        <f t="shared" si="160"/>
        <v>0</v>
      </c>
      <c r="AB874" s="5">
        <f t="shared" si="161"/>
        <v>0</v>
      </c>
      <c r="AC874" s="5">
        <f t="shared" si="153"/>
        <v>0</v>
      </c>
      <c r="AD874" s="5">
        <f t="shared" si="162"/>
        <v>0</v>
      </c>
    </row>
    <row r="875" spans="1:30" x14ac:dyDescent="0.25">
      <c r="A875" s="81"/>
      <c r="B875" s="82"/>
      <c r="C875" s="82"/>
      <c r="D875" s="81"/>
      <c r="E875" s="82"/>
      <c r="F875" s="82"/>
      <c r="G875" s="82"/>
      <c r="H875" s="82"/>
      <c r="I875" s="83"/>
      <c r="J875" s="84"/>
      <c r="K875" s="82"/>
      <c r="L875" s="83"/>
      <c r="M875" s="84"/>
      <c r="N875" s="85"/>
      <c r="O875" s="82"/>
      <c r="P875" s="82"/>
      <c r="Q875" s="82"/>
      <c r="R875" s="82"/>
      <c r="T875" s="7" t="str">
        <f t="shared" si="163"/>
        <v xml:space="preserve"> </v>
      </c>
      <c r="U875">
        <f t="shared" si="154"/>
        <v>0</v>
      </c>
      <c r="V875">
        <f t="shared" si="155"/>
        <v>0</v>
      </c>
      <c r="W875">
        <f t="shared" si="156"/>
        <v>0</v>
      </c>
      <c r="X875">
        <f t="shared" si="157"/>
        <v>0</v>
      </c>
      <c r="Y875">
        <f t="shared" si="158"/>
        <v>0</v>
      </c>
      <c r="Z875">
        <f t="shared" si="159"/>
        <v>0</v>
      </c>
      <c r="AA875">
        <f t="shared" si="160"/>
        <v>0</v>
      </c>
      <c r="AB875" s="5">
        <f t="shared" si="161"/>
        <v>0</v>
      </c>
      <c r="AC875" s="5">
        <f t="shared" si="153"/>
        <v>0</v>
      </c>
      <c r="AD875" s="5">
        <f t="shared" si="162"/>
        <v>0</v>
      </c>
    </row>
    <row r="876" spans="1:30" x14ac:dyDescent="0.25">
      <c r="A876" s="81"/>
      <c r="B876" s="82"/>
      <c r="C876" s="82"/>
      <c r="D876" s="81"/>
      <c r="E876" s="82"/>
      <c r="F876" s="82"/>
      <c r="G876" s="82"/>
      <c r="H876" s="82"/>
      <c r="I876" s="83"/>
      <c r="J876" s="84"/>
      <c r="K876" s="82"/>
      <c r="L876" s="83"/>
      <c r="M876" s="84"/>
      <c r="N876" s="85"/>
      <c r="O876" s="82"/>
      <c r="P876" s="82"/>
      <c r="Q876" s="82"/>
      <c r="R876" s="82"/>
      <c r="T876" s="7" t="str">
        <f t="shared" si="163"/>
        <v xml:space="preserve"> </v>
      </c>
      <c r="U876">
        <f t="shared" si="154"/>
        <v>0</v>
      </c>
      <c r="V876">
        <f t="shared" si="155"/>
        <v>0</v>
      </c>
      <c r="W876">
        <f t="shared" si="156"/>
        <v>0</v>
      </c>
      <c r="X876">
        <f t="shared" si="157"/>
        <v>0</v>
      </c>
      <c r="Y876">
        <f t="shared" si="158"/>
        <v>0</v>
      </c>
      <c r="Z876">
        <f t="shared" si="159"/>
        <v>0</v>
      </c>
      <c r="AA876">
        <f t="shared" si="160"/>
        <v>0</v>
      </c>
      <c r="AB876" s="5">
        <f t="shared" si="161"/>
        <v>0</v>
      </c>
      <c r="AC876" s="5">
        <f t="shared" si="153"/>
        <v>0</v>
      </c>
      <c r="AD876" s="5">
        <f t="shared" si="162"/>
        <v>0</v>
      </c>
    </row>
    <row r="877" spans="1:30" x14ac:dyDescent="0.25">
      <c r="A877" s="81"/>
      <c r="B877" s="82"/>
      <c r="C877" s="82"/>
      <c r="D877" s="81"/>
      <c r="E877" s="82"/>
      <c r="F877" s="82"/>
      <c r="G877" s="82"/>
      <c r="H877" s="82"/>
      <c r="I877" s="83"/>
      <c r="J877" s="84"/>
      <c r="K877" s="82"/>
      <c r="L877" s="83"/>
      <c r="M877" s="84"/>
      <c r="N877" s="85"/>
      <c r="O877" s="82"/>
      <c r="P877" s="82"/>
      <c r="Q877" s="82"/>
      <c r="R877" s="82"/>
      <c r="T877" s="7" t="str">
        <f t="shared" si="163"/>
        <v xml:space="preserve"> </v>
      </c>
      <c r="U877">
        <f t="shared" si="154"/>
        <v>0</v>
      </c>
      <c r="V877">
        <f t="shared" si="155"/>
        <v>0</v>
      </c>
      <c r="W877">
        <f t="shared" si="156"/>
        <v>0</v>
      </c>
      <c r="X877">
        <f t="shared" si="157"/>
        <v>0</v>
      </c>
      <c r="Y877">
        <f t="shared" si="158"/>
        <v>0</v>
      </c>
      <c r="Z877">
        <f t="shared" si="159"/>
        <v>0</v>
      </c>
      <c r="AA877">
        <f t="shared" si="160"/>
        <v>0</v>
      </c>
      <c r="AB877" s="5">
        <f t="shared" si="161"/>
        <v>0</v>
      </c>
      <c r="AC877" s="5">
        <f t="shared" si="153"/>
        <v>0</v>
      </c>
      <c r="AD877" s="5">
        <f t="shared" si="162"/>
        <v>0</v>
      </c>
    </row>
    <row r="878" spans="1:30" x14ac:dyDescent="0.25">
      <c r="A878" s="81"/>
      <c r="B878" s="82"/>
      <c r="C878" s="82"/>
      <c r="D878" s="81"/>
      <c r="E878" s="82"/>
      <c r="F878" s="82"/>
      <c r="G878" s="82"/>
      <c r="H878" s="82"/>
      <c r="I878" s="83"/>
      <c r="J878" s="84"/>
      <c r="K878" s="82"/>
      <c r="L878" s="83"/>
      <c r="M878" s="84"/>
      <c r="N878" s="85"/>
      <c r="O878" s="82"/>
      <c r="P878" s="82"/>
      <c r="Q878" s="82"/>
      <c r="R878" s="82"/>
      <c r="T878" s="7" t="str">
        <f t="shared" si="163"/>
        <v xml:space="preserve"> </v>
      </c>
      <c r="U878">
        <f t="shared" si="154"/>
        <v>0</v>
      </c>
      <c r="V878">
        <f t="shared" si="155"/>
        <v>0</v>
      </c>
      <c r="W878">
        <f t="shared" si="156"/>
        <v>0</v>
      </c>
      <c r="X878">
        <f t="shared" si="157"/>
        <v>0</v>
      </c>
      <c r="Y878">
        <f t="shared" si="158"/>
        <v>0</v>
      </c>
      <c r="Z878">
        <f t="shared" si="159"/>
        <v>0</v>
      </c>
      <c r="AA878">
        <f t="shared" si="160"/>
        <v>0</v>
      </c>
      <c r="AB878" s="5">
        <f t="shared" si="161"/>
        <v>0</v>
      </c>
      <c r="AC878" s="5">
        <f t="shared" si="153"/>
        <v>0</v>
      </c>
      <c r="AD878" s="5">
        <f t="shared" si="162"/>
        <v>0</v>
      </c>
    </row>
    <row r="879" spans="1:30" x14ac:dyDescent="0.25">
      <c r="A879" s="81"/>
      <c r="B879" s="82"/>
      <c r="C879" s="82"/>
      <c r="D879" s="81"/>
      <c r="E879" s="82"/>
      <c r="F879" s="82"/>
      <c r="G879" s="82"/>
      <c r="H879" s="82"/>
      <c r="I879" s="83"/>
      <c r="J879" s="84"/>
      <c r="K879" s="82"/>
      <c r="L879" s="83"/>
      <c r="M879" s="84"/>
      <c r="N879" s="85"/>
      <c r="O879" s="82"/>
      <c r="P879" s="82"/>
      <c r="Q879" s="82"/>
      <c r="R879" s="82"/>
      <c r="T879" s="7" t="str">
        <f t="shared" si="163"/>
        <v xml:space="preserve"> </v>
      </c>
      <c r="U879">
        <f t="shared" si="154"/>
        <v>0</v>
      </c>
      <c r="V879">
        <f t="shared" si="155"/>
        <v>0</v>
      </c>
      <c r="W879">
        <f t="shared" si="156"/>
        <v>0</v>
      </c>
      <c r="X879">
        <f t="shared" si="157"/>
        <v>0</v>
      </c>
      <c r="Y879">
        <f t="shared" si="158"/>
        <v>0</v>
      </c>
      <c r="Z879">
        <f t="shared" si="159"/>
        <v>0</v>
      </c>
      <c r="AA879">
        <f t="shared" si="160"/>
        <v>0</v>
      </c>
      <c r="AB879" s="5">
        <f t="shared" si="161"/>
        <v>0</v>
      </c>
      <c r="AC879" s="5">
        <f t="shared" si="153"/>
        <v>0</v>
      </c>
      <c r="AD879" s="5">
        <f t="shared" si="162"/>
        <v>0</v>
      </c>
    </row>
    <row r="880" spans="1:30" x14ac:dyDescent="0.25">
      <c r="A880" s="81"/>
      <c r="B880" s="82"/>
      <c r="C880" s="82"/>
      <c r="D880" s="81"/>
      <c r="E880" s="82"/>
      <c r="F880" s="82"/>
      <c r="G880" s="82"/>
      <c r="H880" s="82"/>
      <c r="I880" s="83"/>
      <c r="J880" s="84"/>
      <c r="K880" s="82"/>
      <c r="L880" s="83"/>
      <c r="M880" s="84"/>
      <c r="N880" s="85"/>
      <c r="O880" s="82"/>
      <c r="P880" s="82"/>
      <c r="Q880" s="82"/>
      <c r="R880" s="82"/>
      <c r="T880" s="7" t="str">
        <f t="shared" si="163"/>
        <v xml:space="preserve"> </v>
      </c>
      <c r="U880">
        <f t="shared" si="154"/>
        <v>0</v>
      </c>
      <c r="V880">
        <f t="shared" si="155"/>
        <v>0</v>
      </c>
      <c r="W880">
        <f t="shared" si="156"/>
        <v>0</v>
      </c>
      <c r="X880">
        <f t="shared" si="157"/>
        <v>0</v>
      </c>
      <c r="Y880">
        <f t="shared" si="158"/>
        <v>0</v>
      </c>
      <c r="Z880">
        <f t="shared" si="159"/>
        <v>0</v>
      </c>
      <c r="AA880">
        <f t="shared" si="160"/>
        <v>0</v>
      </c>
      <c r="AB880" s="5">
        <f t="shared" si="161"/>
        <v>0</v>
      </c>
      <c r="AC880" s="5">
        <f t="shared" si="153"/>
        <v>0</v>
      </c>
      <c r="AD880" s="5">
        <f t="shared" si="162"/>
        <v>0</v>
      </c>
    </row>
    <row r="881" spans="1:30" x14ac:dyDescent="0.25">
      <c r="A881" s="81"/>
      <c r="B881" s="82"/>
      <c r="C881" s="82"/>
      <c r="D881" s="81"/>
      <c r="E881" s="82"/>
      <c r="F881" s="82"/>
      <c r="G881" s="82"/>
      <c r="H881" s="82"/>
      <c r="I881" s="83"/>
      <c r="J881" s="84"/>
      <c r="K881" s="82"/>
      <c r="L881" s="83"/>
      <c r="M881" s="84"/>
      <c r="N881" s="85"/>
      <c r="O881" s="82"/>
      <c r="P881" s="82"/>
      <c r="Q881" s="82"/>
      <c r="R881" s="82"/>
      <c r="T881" s="7" t="str">
        <f t="shared" si="163"/>
        <v xml:space="preserve"> </v>
      </c>
      <c r="U881">
        <f t="shared" si="154"/>
        <v>0</v>
      </c>
      <c r="V881">
        <f t="shared" si="155"/>
        <v>0</v>
      </c>
      <c r="W881">
        <f t="shared" si="156"/>
        <v>0</v>
      </c>
      <c r="X881">
        <f t="shared" si="157"/>
        <v>0</v>
      </c>
      <c r="Y881">
        <f t="shared" si="158"/>
        <v>0</v>
      </c>
      <c r="Z881">
        <f t="shared" si="159"/>
        <v>0</v>
      </c>
      <c r="AA881">
        <f t="shared" si="160"/>
        <v>0</v>
      </c>
      <c r="AB881" s="5">
        <f t="shared" si="161"/>
        <v>0</v>
      </c>
      <c r="AC881" s="5">
        <f t="shared" si="153"/>
        <v>0</v>
      </c>
      <c r="AD881" s="5">
        <f t="shared" si="162"/>
        <v>0</v>
      </c>
    </row>
    <row r="882" spans="1:30" x14ac:dyDescent="0.25">
      <c r="A882" s="81"/>
      <c r="B882" s="82"/>
      <c r="C882" s="82"/>
      <c r="D882" s="81"/>
      <c r="E882" s="82"/>
      <c r="F882" s="82"/>
      <c r="G882" s="82"/>
      <c r="H882" s="82"/>
      <c r="I882" s="83"/>
      <c r="J882" s="84"/>
      <c r="K882" s="82"/>
      <c r="L882" s="83"/>
      <c r="M882" s="84"/>
      <c r="N882" s="85"/>
      <c r="O882" s="82"/>
      <c r="P882" s="82"/>
      <c r="Q882" s="82"/>
      <c r="R882" s="82"/>
      <c r="T882" s="7" t="str">
        <f t="shared" si="163"/>
        <v xml:space="preserve"> </v>
      </c>
      <c r="U882">
        <f t="shared" si="154"/>
        <v>0</v>
      </c>
      <c r="V882">
        <f t="shared" si="155"/>
        <v>0</v>
      </c>
      <c r="W882">
        <f t="shared" si="156"/>
        <v>0</v>
      </c>
      <c r="X882">
        <f t="shared" si="157"/>
        <v>0</v>
      </c>
      <c r="Y882">
        <f t="shared" si="158"/>
        <v>0</v>
      </c>
      <c r="Z882">
        <f t="shared" si="159"/>
        <v>0</v>
      </c>
      <c r="AA882">
        <f t="shared" si="160"/>
        <v>0</v>
      </c>
      <c r="AB882" s="5">
        <f t="shared" si="161"/>
        <v>0</v>
      </c>
      <c r="AC882" s="5">
        <f t="shared" si="153"/>
        <v>0</v>
      </c>
      <c r="AD882" s="5">
        <f t="shared" si="162"/>
        <v>0</v>
      </c>
    </row>
    <row r="883" spans="1:30" x14ac:dyDescent="0.25">
      <c r="A883" s="81"/>
      <c r="B883" s="82"/>
      <c r="C883" s="82"/>
      <c r="D883" s="81"/>
      <c r="E883" s="82"/>
      <c r="F883" s="82"/>
      <c r="G883" s="82"/>
      <c r="H883" s="82"/>
      <c r="I883" s="83"/>
      <c r="J883" s="84"/>
      <c r="K883" s="82"/>
      <c r="L883" s="83"/>
      <c r="M883" s="84"/>
      <c r="N883" s="85"/>
      <c r="O883" s="82"/>
      <c r="P883" s="82"/>
      <c r="Q883" s="82"/>
      <c r="R883" s="82"/>
      <c r="T883" s="7" t="str">
        <f t="shared" si="163"/>
        <v xml:space="preserve"> </v>
      </c>
      <c r="U883">
        <f t="shared" si="154"/>
        <v>0</v>
      </c>
      <c r="V883">
        <f t="shared" si="155"/>
        <v>0</v>
      </c>
      <c r="W883">
        <f t="shared" si="156"/>
        <v>0</v>
      </c>
      <c r="X883">
        <f t="shared" si="157"/>
        <v>0</v>
      </c>
      <c r="Y883">
        <f t="shared" si="158"/>
        <v>0</v>
      </c>
      <c r="Z883">
        <f t="shared" si="159"/>
        <v>0</v>
      </c>
      <c r="AA883">
        <f t="shared" si="160"/>
        <v>0</v>
      </c>
      <c r="AB883" s="5">
        <f t="shared" si="161"/>
        <v>0</v>
      </c>
      <c r="AC883" s="5">
        <f t="shared" si="153"/>
        <v>0</v>
      </c>
      <c r="AD883" s="5">
        <f t="shared" si="162"/>
        <v>0</v>
      </c>
    </row>
    <row r="884" spans="1:30" x14ac:dyDescent="0.25">
      <c r="A884" s="81"/>
      <c r="B884" s="82"/>
      <c r="C884" s="82"/>
      <c r="D884" s="81"/>
      <c r="E884" s="82"/>
      <c r="F884" s="82"/>
      <c r="G884" s="82"/>
      <c r="H884" s="82"/>
      <c r="I884" s="83"/>
      <c r="J884" s="84"/>
      <c r="K884" s="82"/>
      <c r="L884" s="83"/>
      <c r="M884" s="84"/>
      <c r="N884" s="85"/>
      <c r="O884" s="82"/>
      <c r="P884" s="82"/>
      <c r="Q884" s="82"/>
      <c r="R884" s="82"/>
      <c r="T884" s="7" t="str">
        <f t="shared" si="163"/>
        <v xml:space="preserve"> </v>
      </c>
      <c r="U884">
        <f t="shared" si="154"/>
        <v>0</v>
      </c>
      <c r="V884">
        <f t="shared" si="155"/>
        <v>0</v>
      </c>
      <c r="W884">
        <f t="shared" si="156"/>
        <v>0</v>
      </c>
      <c r="X884">
        <f t="shared" si="157"/>
        <v>0</v>
      </c>
      <c r="Y884">
        <f t="shared" si="158"/>
        <v>0</v>
      </c>
      <c r="Z884">
        <f t="shared" si="159"/>
        <v>0</v>
      </c>
      <c r="AA884">
        <f t="shared" si="160"/>
        <v>0</v>
      </c>
      <c r="AB884" s="5">
        <f t="shared" si="161"/>
        <v>0</v>
      </c>
      <c r="AC884" s="5">
        <f t="shared" si="153"/>
        <v>0</v>
      </c>
      <c r="AD884" s="5">
        <f t="shared" si="162"/>
        <v>0</v>
      </c>
    </row>
    <row r="885" spans="1:30" x14ac:dyDescent="0.25">
      <c r="A885" s="81"/>
      <c r="B885" s="82"/>
      <c r="C885" s="82"/>
      <c r="D885" s="81"/>
      <c r="E885" s="82"/>
      <c r="F885" s="82"/>
      <c r="G885" s="82"/>
      <c r="H885" s="82"/>
      <c r="I885" s="83"/>
      <c r="J885" s="84"/>
      <c r="K885" s="82"/>
      <c r="L885" s="83"/>
      <c r="M885" s="84"/>
      <c r="N885" s="85"/>
      <c r="O885" s="82"/>
      <c r="P885" s="82"/>
      <c r="Q885" s="82"/>
      <c r="R885" s="82"/>
      <c r="T885" s="7" t="str">
        <f t="shared" si="163"/>
        <v xml:space="preserve"> </v>
      </c>
      <c r="U885">
        <f t="shared" si="154"/>
        <v>0</v>
      </c>
      <c r="V885">
        <f t="shared" si="155"/>
        <v>0</v>
      </c>
      <c r="W885">
        <f t="shared" si="156"/>
        <v>0</v>
      </c>
      <c r="X885">
        <f t="shared" si="157"/>
        <v>0</v>
      </c>
      <c r="Y885">
        <f t="shared" si="158"/>
        <v>0</v>
      </c>
      <c r="Z885">
        <f t="shared" si="159"/>
        <v>0</v>
      </c>
      <c r="AA885">
        <f t="shared" si="160"/>
        <v>0</v>
      </c>
      <c r="AB885" s="5">
        <f t="shared" si="161"/>
        <v>0</v>
      </c>
      <c r="AC885" s="5">
        <f t="shared" si="153"/>
        <v>0</v>
      </c>
      <c r="AD885" s="5">
        <f t="shared" si="162"/>
        <v>0</v>
      </c>
    </row>
    <row r="886" spans="1:30" x14ac:dyDescent="0.25">
      <c r="A886" s="81"/>
      <c r="B886" s="82"/>
      <c r="C886" s="82"/>
      <c r="D886" s="81"/>
      <c r="E886" s="82"/>
      <c r="F886" s="82"/>
      <c r="G886" s="82"/>
      <c r="H886" s="82"/>
      <c r="I886" s="83"/>
      <c r="J886" s="84"/>
      <c r="K886" s="82"/>
      <c r="L886" s="83"/>
      <c r="M886" s="84"/>
      <c r="N886" s="85"/>
      <c r="O886" s="82"/>
      <c r="P886" s="82"/>
      <c r="Q886" s="82"/>
      <c r="R886" s="82"/>
      <c r="T886" s="7" t="str">
        <f t="shared" si="163"/>
        <v xml:space="preserve"> </v>
      </c>
      <c r="U886">
        <f t="shared" si="154"/>
        <v>0</v>
      </c>
      <c r="V886">
        <f t="shared" si="155"/>
        <v>0</v>
      </c>
      <c r="W886">
        <f t="shared" si="156"/>
        <v>0</v>
      </c>
      <c r="X886">
        <f t="shared" si="157"/>
        <v>0</v>
      </c>
      <c r="Y886">
        <f t="shared" si="158"/>
        <v>0</v>
      </c>
      <c r="Z886">
        <f t="shared" si="159"/>
        <v>0</v>
      </c>
      <c r="AA886">
        <f t="shared" si="160"/>
        <v>0</v>
      </c>
      <c r="AB886" s="5">
        <f t="shared" si="161"/>
        <v>0</v>
      </c>
      <c r="AC886" s="5">
        <f t="shared" si="153"/>
        <v>0</v>
      </c>
      <c r="AD886" s="5">
        <f t="shared" si="162"/>
        <v>0</v>
      </c>
    </row>
    <row r="887" spans="1:30" x14ac:dyDescent="0.25">
      <c r="A887" s="81"/>
      <c r="B887" s="82"/>
      <c r="C887" s="82"/>
      <c r="D887" s="81"/>
      <c r="E887" s="82"/>
      <c r="F887" s="82"/>
      <c r="G887" s="82"/>
      <c r="H887" s="82"/>
      <c r="I887" s="83"/>
      <c r="J887" s="84"/>
      <c r="K887" s="82"/>
      <c r="L887" s="83"/>
      <c r="M887" s="84"/>
      <c r="N887" s="85"/>
      <c r="O887" s="82"/>
      <c r="P887" s="82"/>
      <c r="Q887" s="82"/>
      <c r="R887" s="82"/>
      <c r="T887" s="7" t="str">
        <f t="shared" si="163"/>
        <v xml:space="preserve"> </v>
      </c>
      <c r="U887">
        <f t="shared" si="154"/>
        <v>0</v>
      </c>
      <c r="V887">
        <f t="shared" si="155"/>
        <v>0</v>
      </c>
      <c r="W887">
        <f t="shared" si="156"/>
        <v>0</v>
      </c>
      <c r="X887">
        <f t="shared" si="157"/>
        <v>0</v>
      </c>
      <c r="Y887">
        <f t="shared" si="158"/>
        <v>0</v>
      </c>
      <c r="Z887">
        <f t="shared" si="159"/>
        <v>0</v>
      </c>
      <c r="AA887">
        <f t="shared" si="160"/>
        <v>0</v>
      </c>
      <c r="AB887" s="5">
        <f t="shared" si="161"/>
        <v>0</v>
      </c>
      <c r="AC887" s="5">
        <f t="shared" si="153"/>
        <v>0</v>
      </c>
      <c r="AD887" s="5">
        <f t="shared" si="162"/>
        <v>0</v>
      </c>
    </row>
    <row r="888" spans="1:30" x14ac:dyDescent="0.25">
      <c r="A888" s="81"/>
      <c r="B888" s="82"/>
      <c r="C888" s="82"/>
      <c r="D888" s="81"/>
      <c r="E888" s="82"/>
      <c r="F888" s="82"/>
      <c r="G888" s="82"/>
      <c r="H888" s="82"/>
      <c r="I888" s="83"/>
      <c r="J888" s="84"/>
      <c r="K888" s="82"/>
      <c r="L888" s="83"/>
      <c r="M888" s="84"/>
      <c r="N888" s="85"/>
      <c r="O888" s="82"/>
      <c r="P888" s="82"/>
      <c r="Q888" s="82"/>
      <c r="R888" s="82"/>
      <c r="T888" s="7" t="str">
        <f t="shared" si="163"/>
        <v xml:space="preserve"> </v>
      </c>
      <c r="U888">
        <f t="shared" si="154"/>
        <v>0</v>
      </c>
      <c r="V888">
        <f t="shared" si="155"/>
        <v>0</v>
      </c>
      <c r="W888">
        <f t="shared" si="156"/>
        <v>0</v>
      </c>
      <c r="X888">
        <f t="shared" si="157"/>
        <v>0</v>
      </c>
      <c r="Y888">
        <f t="shared" si="158"/>
        <v>0</v>
      </c>
      <c r="Z888">
        <f t="shared" si="159"/>
        <v>0</v>
      </c>
      <c r="AA888">
        <f t="shared" si="160"/>
        <v>0</v>
      </c>
      <c r="AB888" s="5">
        <f t="shared" si="161"/>
        <v>0</v>
      </c>
      <c r="AC888" s="5">
        <f t="shared" si="153"/>
        <v>0</v>
      </c>
      <c r="AD888" s="5">
        <f t="shared" si="162"/>
        <v>0</v>
      </c>
    </row>
    <row r="889" spans="1:30" x14ac:dyDescent="0.25">
      <c r="A889" s="81"/>
      <c r="B889" s="82"/>
      <c r="C889" s="82"/>
      <c r="D889" s="81"/>
      <c r="E889" s="82"/>
      <c r="F889" s="82"/>
      <c r="G889" s="82"/>
      <c r="H889" s="82"/>
      <c r="I889" s="83"/>
      <c r="J889" s="84"/>
      <c r="K889" s="82"/>
      <c r="L889" s="83"/>
      <c r="M889" s="84"/>
      <c r="N889" s="85"/>
      <c r="O889" s="82"/>
      <c r="P889" s="82"/>
      <c r="Q889" s="82"/>
      <c r="R889" s="82"/>
      <c r="T889" s="7" t="str">
        <f t="shared" si="163"/>
        <v xml:space="preserve"> </v>
      </c>
      <c r="U889">
        <f t="shared" si="154"/>
        <v>0</v>
      </c>
      <c r="V889">
        <f t="shared" si="155"/>
        <v>0</v>
      </c>
      <c r="W889">
        <f t="shared" si="156"/>
        <v>0</v>
      </c>
      <c r="X889">
        <f t="shared" si="157"/>
        <v>0</v>
      </c>
      <c r="Y889">
        <f t="shared" si="158"/>
        <v>0</v>
      </c>
      <c r="Z889">
        <f t="shared" si="159"/>
        <v>0</v>
      </c>
      <c r="AA889">
        <f t="shared" si="160"/>
        <v>0</v>
      </c>
      <c r="AB889" s="5">
        <f t="shared" si="161"/>
        <v>0</v>
      </c>
      <c r="AC889" s="5">
        <f t="shared" si="153"/>
        <v>0</v>
      </c>
      <c r="AD889" s="5">
        <f t="shared" si="162"/>
        <v>0</v>
      </c>
    </row>
    <row r="890" spans="1:30" x14ac:dyDescent="0.25">
      <c r="A890" s="81"/>
      <c r="B890" s="82"/>
      <c r="C890" s="82"/>
      <c r="D890" s="81"/>
      <c r="E890" s="82"/>
      <c r="F890" s="82"/>
      <c r="G890" s="82"/>
      <c r="H890" s="82"/>
      <c r="I890" s="83"/>
      <c r="J890" s="84"/>
      <c r="K890" s="82"/>
      <c r="L890" s="83"/>
      <c r="M890" s="84"/>
      <c r="N890" s="85"/>
      <c r="O890" s="82"/>
      <c r="P890" s="82"/>
      <c r="Q890" s="82"/>
      <c r="R890" s="82"/>
      <c r="T890" s="7" t="str">
        <f t="shared" si="163"/>
        <v xml:space="preserve"> </v>
      </c>
      <c r="U890">
        <f t="shared" si="154"/>
        <v>0</v>
      </c>
      <c r="V890">
        <f t="shared" si="155"/>
        <v>0</v>
      </c>
      <c r="W890">
        <f t="shared" si="156"/>
        <v>0</v>
      </c>
      <c r="X890">
        <f t="shared" si="157"/>
        <v>0</v>
      </c>
      <c r="Y890">
        <f t="shared" si="158"/>
        <v>0</v>
      </c>
      <c r="Z890">
        <f t="shared" si="159"/>
        <v>0</v>
      </c>
      <c r="AA890">
        <f t="shared" si="160"/>
        <v>0</v>
      </c>
      <c r="AB890" s="5">
        <f t="shared" si="161"/>
        <v>0</v>
      </c>
      <c r="AC890" s="5">
        <f t="shared" si="153"/>
        <v>0</v>
      </c>
      <c r="AD890" s="5">
        <f t="shared" si="162"/>
        <v>0</v>
      </c>
    </row>
    <row r="891" spans="1:30" x14ac:dyDescent="0.25">
      <c r="A891" s="81"/>
      <c r="B891" s="82"/>
      <c r="C891" s="82"/>
      <c r="D891" s="81"/>
      <c r="E891" s="82"/>
      <c r="F891" s="82"/>
      <c r="G891" s="82"/>
      <c r="H891" s="82"/>
      <c r="I891" s="83"/>
      <c r="J891" s="84"/>
      <c r="K891" s="82"/>
      <c r="L891" s="83"/>
      <c r="M891" s="84"/>
      <c r="N891" s="85"/>
      <c r="O891" s="82"/>
      <c r="P891" s="82"/>
      <c r="Q891" s="82"/>
      <c r="R891" s="82"/>
      <c r="T891" s="7" t="str">
        <f t="shared" si="163"/>
        <v xml:space="preserve"> </v>
      </c>
      <c r="U891">
        <f t="shared" si="154"/>
        <v>0</v>
      </c>
      <c r="V891">
        <f t="shared" si="155"/>
        <v>0</v>
      </c>
      <c r="W891">
        <f t="shared" si="156"/>
        <v>0</v>
      </c>
      <c r="X891">
        <f t="shared" si="157"/>
        <v>0</v>
      </c>
      <c r="Y891">
        <f t="shared" si="158"/>
        <v>0</v>
      </c>
      <c r="Z891">
        <f t="shared" si="159"/>
        <v>0</v>
      </c>
      <c r="AA891">
        <f t="shared" si="160"/>
        <v>0</v>
      </c>
      <c r="AB891" s="5">
        <f t="shared" si="161"/>
        <v>0</v>
      </c>
      <c r="AC891" s="5">
        <f t="shared" si="153"/>
        <v>0</v>
      </c>
      <c r="AD891" s="5">
        <f t="shared" si="162"/>
        <v>0</v>
      </c>
    </row>
    <row r="892" spans="1:30" x14ac:dyDescent="0.25">
      <c r="A892" s="81"/>
      <c r="B892" s="82"/>
      <c r="C892" s="82"/>
      <c r="D892" s="81"/>
      <c r="E892" s="82"/>
      <c r="F892" s="82"/>
      <c r="G892" s="82"/>
      <c r="H892" s="82"/>
      <c r="I892" s="83"/>
      <c r="J892" s="84"/>
      <c r="K892" s="82"/>
      <c r="L892" s="83"/>
      <c r="M892" s="84"/>
      <c r="N892" s="85"/>
      <c r="O892" s="82"/>
      <c r="P892" s="82"/>
      <c r="Q892" s="82"/>
      <c r="R892" s="82"/>
      <c r="T892" s="7" t="str">
        <f t="shared" si="163"/>
        <v xml:space="preserve"> </v>
      </c>
      <c r="U892">
        <f t="shared" si="154"/>
        <v>0</v>
      </c>
      <c r="V892">
        <f t="shared" si="155"/>
        <v>0</v>
      </c>
      <c r="W892">
        <f t="shared" si="156"/>
        <v>0</v>
      </c>
      <c r="X892">
        <f t="shared" si="157"/>
        <v>0</v>
      </c>
      <c r="Y892">
        <f t="shared" si="158"/>
        <v>0</v>
      </c>
      <c r="Z892">
        <f t="shared" si="159"/>
        <v>0</v>
      </c>
      <c r="AA892">
        <f t="shared" si="160"/>
        <v>0</v>
      </c>
      <c r="AB892" s="5">
        <f t="shared" si="161"/>
        <v>0</v>
      </c>
      <c r="AC892" s="5">
        <f t="shared" si="153"/>
        <v>0</v>
      </c>
      <c r="AD892" s="5">
        <f t="shared" si="162"/>
        <v>0</v>
      </c>
    </row>
    <row r="893" spans="1:30" x14ac:dyDescent="0.25">
      <c r="A893" s="81"/>
      <c r="B893" s="82"/>
      <c r="C893" s="82"/>
      <c r="D893" s="81"/>
      <c r="E893" s="82"/>
      <c r="F893" s="82"/>
      <c r="G893" s="82"/>
      <c r="H893" s="82"/>
      <c r="I893" s="83"/>
      <c r="J893" s="84"/>
      <c r="K893" s="82"/>
      <c r="L893" s="83"/>
      <c r="M893" s="84"/>
      <c r="N893" s="85"/>
      <c r="O893" s="82"/>
      <c r="P893" s="82"/>
      <c r="Q893" s="82"/>
      <c r="R893" s="82"/>
      <c r="T893" s="7" t="str">
        <f t="shared" si="163"/>
        <v xml:space="preserve"> </v>
      </c>
      <c r="U893">
        <f t="shared" si="154"/>
        <v>0</v>
      </c>
      <c r="V893">
        <f t="shared" si="155"/>
        <v>0</v>
      </c>
      <c r="W893">
        <f t="shared" si="156"/>
        <v>0</v>
      </c>
      <c r="X893">
        <f t="shared" si="157"/>
        <v>0</v>
      </c>
      <c r="Y893">
        <f t="shared" si="158"/>
        <v>0</v>
      </c>
      <c r="Z893">
        <f t="shared" si="159"/>
        <v>0</v>
      </c>
      <c r="AA893">
        <f t="shared" si="160"/>
        <v>0</v>
      </c>
      <c r="AB893" s="5">
        <f t="shared" si="161"/>
        <v>0</v>
      </c>
      <c r="AC893" s="5">
        <f t="shared" si="153"/>
        <v>0</v>
      </c>
      <c r="AD893" s="5">
        <f t="shared" si="162"/>
        <v>0</v>
      </c>
    </row>
    <row r="894" spans="1:30" x14ac:dyDescent="0.25">
      <c r="A894" s="81"/>
      <c r="B894" s="82"/>
      <c r="C894" s="82"/>
      <c r="D894" s="81"/>
      <c r="E894" s="82"/>
      <c r="F894" s="82"/>
      <c r="G894" s="82"/>
      <c r="H894" s="82"/>
      <c r="I894" s="83"/>
      <c r="J894" s="84"/>
      <c r="K894" s="82"/>
      <c r="L894" s="83"/>
      <c r="M894" s="84"/>
      <c r="N894" s="85"/>
      <c r="O894" s="82"/>
      <c r="P894" s="82"/>
      <c r="Q894" s="82"/>
      <c r="R894" s="82"/>
      <c r="T894" s="7" t="str">
        <f t="shared" si="163"/>
        <v xml:space="preserve"> </v>
      </c>
      <c r="U894">
        <f t="shared" si="154"/>
        <v>0</v>
      </c>
      <c r="V894">
        <f t="shared" si="155"/>
        <v>0</v>
      </c>
      <c r="W894">
        <f t="shared" si="156"/>
        <v>0</v>
      </c>
      <c r="X894">
        <f t="shared" si="157"/>
        <v>0</v>
      </c>
      <c r="Y894">
        <f t="shared" si="158"/>
        <v>0</v>
      </c>
      <c r="Z894">
        <f t="shared" si="159"/>
        <v>0</v>
      </c>
      <c r="AA894">
        <f t="shared" si="160"/>
        <v>0</v>
      </c>
      <c r="AB894" s="5">
        <f t="shared" si="161"/>
        <v>0</v>
      </c>
      <c r="AC894" s="5">
        <f t="shared" si="153"/>
        <v>0</v>
      </c>
      <c r="AD894" s="5">
        <f t="shared" si="162"/>
        <v>0</v>
      </c>
    </row>
    <row r="895" spans="1:30" x14ac:dyDescent="0.25">
      <c r="A895" s="81"/>
      <c r="B895" s="82"/>
      <c r="C895" s="82"/>
      <c r="D895" s="81"/>
      <c r="E895" s="82"/>
      <c r="F895" s="82"/>
      <c r="G895" s="82"/>
      <c r="H895" s="82"/>
      <c r="I895" s="83"/>
      <c r="J895" s="84"/>
      <c r="K895" s="82"/>
      <c r="L895" s="83"/>
      <c r="M895" s="84"/>
      <c r="N895" s="85"/>
      <c r="O895" s="82"/>
      <c r="P895" s="82"/>
      <c r="Q895" s="82"/>
      <c r="R895" s="82"/>
      <c r="T895" s="7" t="str">
        <f t="shared" si="163"/>
        <v xml:space="preserve"> </v>
      </c>
      <c r="U895">
        <f t="shared" si="154"/>
        <v>0</v>
      </c>
      <c r="V895">
        <f t="shared" si="155"/>
        <v>0</v>
      </c>
      <c r="W895">
        <f t="shared" si="156"/>
        <v>0</v>
      </c>
      <c r="X895">
        <f t="shared" si="157"/>
        <v>0</v>
      </c>
      <c r="Y895">
        <f t="shared" si="158"/>
        <v>0</v>
      </c>
      <c r="Z895">
        <f t="shared" si="159"/>
        <v>0</v>
      </c>
      <c r="AA895">
        <f t="shared" si="160"/>
        <v>0</v>
      </c>
      <c r="AB895" s="5">
        <f t="shared" si="161"/>
        <v>0</v>
      </c>
      <c r="AC895" s="5">
        <f t="shared" si="153"/>
        <v>0</v>
      </c>
      <c r="AD895" s="5">
        <f t="shared" si="162"/>
        <v>0</v>
      </c>
    </row>
    <row r="896" spans="1:30" x14ac:dyDescent="0.25">
      <c r="A896" s="81"/>
      <c r="B896" s="82"/>
      <c r="C896" s="82"/>
      <c r="D896" s="81"/>
      <c r="E896" s="82"/>
      <c r="F896" s="82"/>
      <c r="G896" s="82"/>
      <c r="H896" s="82"/>
      <c r="I896" s="83"/>
      <c r="J896" s="84"/>
      <c r="K896" s="82"/>
      <c r="L896" s="83"/>
      <c r="M896" s="84"/>
      <c r="N896" s="85"/>
      <c r="O896" s="82"/>
      <c r="P896" s="82"/>
      <c r="Q896" s="82"/>
      <c r="R896" s="82"/>
      <c r="T896" s="7" t="str">
        <f t="shared" si="163"/>
        <v xml:space="preserve"> </v>
      </c>
      <c r="U896">
        <f t="shared" si="154"/>
        <v>0</v>
      </c>
      <c r="V896">
        <f t="shared" si="155"/>
        <v>0</v>
      </c>
      <c r="W896">
        <f t="shared" si="156"/>
        <v>0</v>
      </c>
      <c r="X896">
        <f t="shared" si="157"/>
        <v>0</v>
      </c>
      <c r="Y896">
        <f t="shared" si="158"/>
        <v>0</v>
      </c>
      <c r="Z896">
        <f t="shared" si="159"/>
        <v>0</v>
      </c>
      <c r="AA896">
        <f t="shared" si="160"/>
        <v>0</v>
      </c>
      <c r="AB896" s="5">
        <f t="shared" si="161"/>
        <v>0</v>
      </c>
      <c r="AC896" s="5">
        <f t="shared" si="153"/>
        <v>0</v>
      </c>
      <c r="AD896" s="5">
        <f t="shared" si="162"/>
        <v>0</v>
      </c>
    </row>
    <row r="897" spans="1:30" x14ac:dyDescent="0.25">
      <c r="A897" s="81"/>
      <c r="B897" s="82"/>
      <c r="C897" s="82"/>
      <c r="D897" s="81"/>
      <c r="E897" s="82"/>
      <c r="F897" s="82"/>
      <c r="G897" s="82"/>
      <c r="H897" s="82"/>
      <c r="I897" s="83"/>
      <c r="J897" s="84"/>
      <c r="K897" s="82"/>
      <c r="L897" s="83"/>
      <c r="M897" s="84"/>
      <c r="N897" s="85"/>
      <c r="O897" s="82"/>
      <c r="P897" s="82"/>
      <c r="Q897" s="82"/>
      <c r="R897" s="82"/>
      <c r="T897" s="7" t="str">
        <f t="shared" si="163"/>
        <v xml:space="preserve"> </v>
      </c>
      <c r="U897">
        <f t="shared" si="154"/>
        <v>0</v>
      </c>
      <c r="V897">
        <f t="shared" si="155"/>
        <v>0</v>
      </c>
      <c r="W897">
        <f t="shared" si="156"/>
        <v>0</v>
      </c>
      <c r="X897">
        <f t="shared" si="157"/>
        <v>0</v>
      </c>
      <c r="Y897">
        <f t="shared" si="158"/>
        <v>0</v>
      </c>
      <c r="Z897">
        <f t="shared" si="159"/>
        <v>0</v>
      </c>
      <c r="AA897">
        <f t="shared" si="160"/>
        <v>0</v>
      </c>
      <c r="AB897" s="5">
        <f t="shared" si="161"/>
        <v>0</v>
      </c>
      <c r="AC897" s="5">
        <f t="shared" si="153"/>
        <v>0</v>
      </c>
      <c r="AD897" s="5">
        <f t="shared" si="162"/>
        <v>0</v>
      </c>
    </row>
    <row r="898" spans="1:30" x14ac:dyDescent="0.25">
      <c r="A898" s="81"/>
      <c r="B898" s="82"/>
      <c r="C898" s="82"/>
      <c r="D898" s="81"/>
      <c r="E898" s="82"/>
      <c r="F898" s="82"/>
      <c r="G898" s="82"/>
      <c r="H898" s="82"/>
      <c r="I898" s="83"/>
      <c r="J898" s="84"/>
      <c r="K898" s="82"/>
      <c r="L898" s="83"/>
      <c r="M898" s="84"/>
      <c r="N898" s="85"/>
      <c r="O898" s="82"/>
      <c r="P898" s="82"/>
      <c r="Q898" s="82"/>
      <c r="R898" s="82"/>
      <c r="T898" s="7" t="str">
        <f t="shared" si="163"/>
        <v xml:space="preserve"> </v>
      </c>
      <c r="U898">
        <f t="shared" si="154"/>
        <v>0</v>
      </c>
      <c r="V898">
        <f t="shared" si="155"/>
        <v>0</v>
      </c>
      <c r="W898">
        <f t="shared" si="156"/>
        <v>0</v>
      </c>
      <c r="X898">
        <f t="shared" si="157"/>
        <v>0</v>
      </c>
      <c r="Y898">
        <f t="shared" si="158"/>
        <v>0</v>
      </c>
      <c r="Z898">
        <f t="shared" si="159"/>
        <v>0</v>
      </c>
      <c r="AA898">
        <f t="shared" si="160"/>
        <v>0</v>
      </c>
      <c r="AB898" s="5">
        <f t="shared" si="161"/>
        <v>0</v>
      </c>
      <c r="AC898" s="5">
        <f t="shared" si="153"/>
        <v>0</v>
      </c>
      <c r="AD898" s="5">
        <f t="shared" si="162"/>
        <v>0</v>
      </c>
    </row>
    <row r="899" spans="1:30" x14ac:dyDescent="0.25">
      <c r="A899" s="81"/>
      <c r="B899" s="82"/>
      <c r="C899" s="82"/>
      <c r="D899" s="81"/>
      <c r="E899" s="82"/>
      <c r="F899" s="82"/>
      <c r="G899" s="82"/>
      <c r="H899" s="82"/>
      <c r="I899" s="83"/>
      <c r="J899" s="84"/>
      <c r="K899" s="82"/>
      <c r="L899" s="83"/>
      <c r="M899" s="84"/>
      <c r="N899" s="85"/>
      <c r="O899" s="82"/>
      <c r="P899" s="82"/>
      <c r="Q899" s="82"/>
      <c r="R899" s="82"/>
      <c r="T899" s="7" t="str">
        <f t="shared" si="163"/>
        <v xml:space="preserve"> </v>
      </c>
      <c r="U899">
        <f t="shared" si="154"/>
        <v>0</v>
      </c>
      <c r="V899">
        <f t="shared" si="155"/>
        <v>0</v>
      </c>
      <c r="W899">
        <f t="shared" si="156"/>
        <v>0</v>
      </c>
      <c r="X899">
        <f t="shared" si="157"/>
        <v>0</v>
      </c>
      <c r="Y899">
        <f t="shared" si="158"/>
        <v>0</v>
      </c>
      <c r="Z899">
        <f t="shared" si="159"/>
        <v>0</v>
      </c>
      <c r="AA899">
        <f t="shared" si="160"/>
        <v>0</v>
      </c>
      <c r="AB899" s="5">
        <f t="shared" si="161"/>
        <v>0</v>
      </c>
      <c r="AC899" s="5">
        <f t="shared" si="153"/>
        <v>0</v>
      </c>
      <c r="AD899" s="5">
        <f t="shared" si="162"/>
        <v>0</v>
      </c>
    </row>
    <row r="900" spans="1:30" x14ac:dyDescent="0.25">
      <c r="A900" s="81"/>
      <c r="B900" s="82"/>
      <c r="C900" s="82"/>
      <c r="D900" s="81"/>
      <c r="E900" s="82"/>
      <c r="F900" s="82"/>
      <c r="G900" s="82"/>
      <c r="H900" s="82"/>
      <c r="I900" s="83"/>
      <c r="J900" s="84"/>
      <c r="K900" s="82"/>
      <c r="L900" s="83"/>
      <c r="M900" s="84"/>
      <c r="N900" s="85"/>
      <c r="O900" s="82"/>
      <c r="P900" s="82"/>
      <c r="Q900" s="82"/>
      <c r="R900" s="82"/>
      <c r="T900" s="7" t="str">
        <f t="shared" si="163"/>
        <v xml:space="preserve"> </v>
      </c>
      <c r="U900">
        <f t="shared" si="154"/>
        <v>0</v>
      </c>
      <c r="V900">
        <f t="shared" si="155"/>
        <v>0</v>
      </c>
      <c r="W900">
        <f t="shared" si="156"/>
        <v>0</v>
      </c>
      <c r="X900">
        <f t="shared" si="157"/>
        <v>0</v>
      </c>
      <c r="Y900">
        <f t="shared" si="158"/>
        <v>0</v>
      </c>
      <c r="Z900">
        <f t="shared" si="159"/>
        <v>0</v>
      </c>
      <c r="AA900">
        <f t="shared" si="160"/>
        <v>0</v>
      </c>
      <c r="AB900" s="5">
        <f t="shared" si="161"/>
        <v>0</v>
      </c>
      <c r="AC900" s="5">
        <f t="shared" ref="AC900:AC963" si="164">A900</f>
        <v>0</v>
      </c>
      <c r="AD900" s="5">
        <f t="shared" si="162"/>
        <v>0</v>
      </c>
    </row>
    <row r="901" spans="1:30" x14ac:dyDescent="0.25">
      <c r="A901" s="81"/>
      <c r="B901" s="82"/>
      <c r="C901" s="82"/>
      <c r="D901" s="81"/>
      <c r="E901" s="82"/>
      <c r="F901" s="82"/>
      <c r="G901" s="82"/>
      <c r="H901" s="82"/>
      <c r="I901" s="83"/>
      <c r="J901" s="84"/>
      <c r="K901" s="82"/>
      <c r="L901" s="83"/>
      <c r="M901" s="84"/>
      <c r="N901" s="85"/>
      <c r="O901" s="82"/>
      <c r="P901" s="82"/>
      <c r="Q901" s="82"/>
      <c r="R901" s="82"/>
      <c r="T901" s="7" t="str">
        <f t="shared" si="163"/>
        <v xml:space="preserve"> </v>
      </c>
      <c r="U901">
        <f t="shared" si="154"/>
        <v>0</v>
      </c>
      <c r="V901">
        <f t="shared" si="155"/>
        <v>0</v>
      </c>
      <c r="W901">
        <f t="shared" si="156"/>
        <v>0</v>
      </c>
      <c r="X901">
        <f t="shared" si="157"/>
        <v>0</v>
      </c>
      <c r="Y901">
        <f t="shared" si="158"/>
        <v>0</v>
      </c>
      <c r="Z901">
        <f t="shared" si="159"/>
        <v>0</v>
      </c>
      <c r="AA901">
        <f t="shared" si="160"/>
        <v>0</v>
      </c>
      <c r="AB901" s="5">
        <f t="shared" si="161"/>
        <v>0</v>
      </c>
      <c r="AC901" s="5">
        <f t="shared" si="164"/>
        <v>0</v>
      </c>
      <c r="AD901" s="5">
        <f t="shared" si="162"/>
        <v>0</v>
      </c>
    </row>
    <row r="902" spans="1:30" x14ac:dyDescent="0.25">
      <c r="A902" s="81"/>
      <c r="B902" s="82"/>
      <c r="C902" s="82"/>
      <c r="D902" s="81"/>
      <c r="E902" s="82"/>
      <c r="F902" s="82"/>
      <c r="G902" s="82"/>
      <c r="H902" s="82"/>
      <c r="I902" s="83"/>
      <c r="J902" s="84"/>
      <c r="K902" s="82"/>
      <c r="L902" s="83"/>
      <c r="M902" s="84"/>
      <c r="N902" s="85"/>
      <c r="O902" s="82"/>
      <c r="P902" s="82"/>
      <c r="Q902" s="82"/>
      <c r="R902" s="82"/>
      <c r="T902" s="7" t="str">
        <f t="shared" si="163"/>
        <v xml:space="preserve"> </v>
      </c>
      <c r="U902">
        <f t="shared" si="154"/>
        <v>0</v>
      </c>
      <c r="V902">
        <f t="shared" si="155"/>
        <v>0</v>
      </c>
      <c r="W902">
        <f t="shared" si="156"/>
        <v>0</v>
      </c>
      <c r="X902">
        <f t="shared" si="157"/>
        <v>0</v>
      </c>
      <c r="Y902">
        <f t="shared" si="158"/>
        <v>0</v>
      </c>
      <c r="Z902">
        <f t="shared" si="159"/>
        <v>0</v>
      </c>
      <c r="AA902">
        <f t="shared" si="160"/>
        <v>0</v>
      </c>
      <c r="AB902" s="5">
        <f t="shared" si="161"/>
        <v>0</v>
      </c>
      <c r="AC902" s="5">
        <f t="shared" si="164"/>
        <v>0</v>
      </c>
      <c r="AD902" s="5">
        <f t="shared" si="162"/>
        <v>0</v>
      </c>
    </row>
    <row r="903" spans="1:30" x14ac:dyDescent="0.25">
      <c r="A903" s="81"/>
      <c r="B903" s="82"/>
      <c r="C903" s="82"/>
      <c r="D903" s="81"/>
      <c r="E903" s="82"/>
      <c r="F903" s="82"/>
      <c r="G903" s="82"/>
      <c r="H903" s="82"/>
      <c r="I903" s="83"/>
      <c r="J903" s="84"/>
      <c r="K903" s="82"/>
      <c r="L903" s="83"/>
      <c r="M903" s="84"/>
      <c r="N903" s="85"/>
      <c r="O903" s="82"/>
      <c r="P903" s="82"/>
      <c r="Q903" s="82"/>
      <c r="R903" s="82"/>
      <c r="T903" s="7" t="str">
        <f t="shared" si="163"/>
        <v xml:space="preserve"> </v>
      </c>
      <c r="U903">
        <f t="shared" si="154"/>
        <v>0</v>
      </c>
      <c r="V903">
        <f t="shared" si="155"/>
        <v>0</v>
      </c>
      <c r="W903">
        <f t="shared" si="156"/>
        <v>0</v>
      </c>
      <c r="X903">
        <f t="shared" si="157"/>
        <v>0</v>
      </c>
      <c r="Y903">
        <f t="shared" si="158"/>
        <v>0</v>
      </c>
      <c r="Z903">
        <f t="shared" si="159"/>
        <v>0</v>
      </c>
      <c r="AA903">
        <f t="shared" si="160"/>
        <v>0</v>
      </c>
      <c r="AB903" s="5">
        <f t="shared" si="161"/>
        <v>0</v>
      </c>
      <c r="AC903" s="5">
        <f t="shared" si="164"/>
        <v>0</v>
      </c>
      <c r="AD903" s="5">
        <f t="shared" si="162"/>
        <v>0</v>
      </c>
    </row>
    <row r="904" spans="1:30" x14ac:dyDescent="0.25">
      <c r="A904" s="81"/>
      <c r="B904" s="82"/>
      <c r="C904" s="82"/>
      <c r="D904" s="81"/>
      <c r="E904" s="82"/>
      <c r="F904" s="82"/>
      <c r="G904" s="82"/>
      <c r="H904" s="82"/>
      <c r="I904" s="83"/>
      <c r="J904" s="84"/>
      <c r="K904" s="82"/>
      <c r="L904" s="83"/>
      <c r="M904" s="84"/>
      <c r="N904" s="85"/>
      <c r="O904" s="82"/>
      <c r="P904" s="82"/>
      <c r="Q904" s="82"/>
      <c r="R904" s="82"/>
      <c r="T904" s="7" t="str">
        <f t="shared" si="163"/>
        <v xml:space="preserve"> </v>
      </c>
      <c r="U904">
        <f t="shared" si="154"/>
        <v>0</v>
      </c>
      <c r="V904">
        <f t="shared" si="155"/>
        <v>0</v>
      </c>
      <c r="W904">
        <f t="shared" si="156"/>
        <v>0</v>
      </c>
      <c r="X904">
        <f t="shared" si="157"/>
        <v>0</v>
      </c>
      <c r="Y904">
        <f t="shared" si="158"/>
        <v>0</v>
      </c>
      <c r="Z904">
        <f t="shared" si="159"/>
        <v>0</v>
      </c>
      <c r="AA904">
        <f t="shared" si="160"/>
        <v>0</v>
      </c>
      <c r="AB904" s="5">
        <f t="shared" si="161"/>
        <v>0</v>
      </c>
      <c r="AC904" s="5">
        <f t="shared" si="164"/>
        <v>0</v>
      </c>
      <c r="AD904" s="5">
        <f t="shared" si="162"/>
        <v>0</v>
      </c>
    </row>
    <row r="905" spans="1:30" x14ac:dyDescent="0.25">
      <c r="A905" s="81"/>
      <c r="B905" s="82"/>
      <c r="C905" s="82"/>
      <c r="D905" s="81"/>
      <c r="E905" s="82"/>
      <c r="F905" s="82"/>
      <c r="G905" s="82"/>
      <c r="H905" s="82"/>
      <c r="I905" s="83"/>
      <c r="J905" s="84"/>
      <c r="K905" s="82"/>
      <c r="L905" s="83"/>
      <c r="M905" s="84"/>
      <c r="N905" s="85"/>
      <c r="O905" s="82"/>
      <c r="P905" s="82"/>
      <c r="Q905" s="82"/>
      <c r="R905" s="82"/>
      <c r="T905" s="7" t="str">
        <f t="shared" si="163"/>
        <v xml:space="preserve"> </v>
      </c>
      <c r="U905">
        <f t="shared" si="154"/>
        <v>0</v>
      </c>
      <c r="V905">
        <f t="shared" si="155"/>
        <v>0</v>
      </c>
      <c r="W905">
        <f t="shared" si="156"/>
        <v>0</v>
      </c>
      <c r="X905">
        <f t="shared" si="157"/>
        <v>0</v>
      </c>
      <c r="Y905">
        <f t="shared" si="158"/>
        <v>0</v>
      </c>
      <c r="Z905">
        <f t="shared" si="159"/>
        <v>0</v>
      </c>
      <c r="AA905">
        <f t="shared" si="160"/>
        <v>0</v>
      </c>
      <c r="AB905" s="5">
        <f t="shared" si="161"/>
        <v>0</v>
      </c>
      <c r="AC905" s="5">
        <f t="shared" si="164"/>
        <v>0</v>
      </c>
      <c r="AD905" s="5">
        <f t="shared" si="162"/>
        <v>0</v>
      </c>
    </row>
    <row r="906" spans="1:30" x14ac:dyDescent="0.25">
      <c r="A906" s="81"/>
      <c r="B906" s="82"/>
      <c r="C906" s="82"/>
      <c r="D906" s="81"/>
      <c r="E906" s="82"/>
      <c r="F906" s="82"/>
      <c r="G906" s="82"/>
      <c r="H906" s="82"/>
      <c r="I906" s="83"/>
      <c r="J906" s="84"/>
      <c r="K906" s="82"/>
      <c r="L906" s="83"/>
      <c r="M906" s="84"/>
      <c r="N906" s="85"/>
      <c r="O906" s="82"/>
      <c r="P906" s="82"/>
      <c r="Q906" s="82"/>
      <c r="R906" s="82"/>
      <c r="T906" s="7" t="str">
        <f t="shared" si="163"/>
        <v xml:space="preserve"> </v>
      </c>
      <c r="U906">
        <f t="shared" ref="U906:U969" si="165">COUNT(B906)</f>
        <v>0</v>
      </c>
      <c r="V906">
        <f t="shared" ref="V906:V969" si="166">IF(E906=TRUE,1,0)</f>
        <v>0</v>
      </c>
      <c r="W906">
        <f t="shared" ref="W906:W969" si="167">U906-V906</f>
        <v>0</v>
      </c>
      <c r="X906">
        <f t="shared" ref="X906:X969" si="168">U906-Y906</f>
        <v>0</v>
      </c>
      <c r="Y906">
        <f t="shared" ref="Y906:Y969" si="169">IF(F906=TRUE,1,0)</f>
        <v>0</v>
      </c>
      <c r="Z906">
        <f t="shared" ref="Z906:Z969" si="170">U906-AA906</f>
        <v>0</v>
      </c>
      <c r="AA906">
        <f t="shared" ref="AA906:AA969" si="171">IF(O906&lt;0,1,0)</f>
        <v>0</v>
      </c>
      <c r="AB906" s="5">
        <f t="shared" ref="AB906:AB969" si="172">IF(Z906=1,O906,0)</f>
        <v>0</v>
      </c>
      <c r="AC906" s="5">
        <f t="shared" si="164"/>
        <v>0</v>
      </c>
      <c r="AD906" s="5">
        <f t="shared" ref="AD906:AD969" si="173">IF(AA906=1,O906,0)</f>
        <v>0</v>
      </c>
    </row>
    <row r="907" spans="1:30" x14ac:dyDescent="0.25">
      <c r="A907" s="81"/>
      <c r="B907" s="82"/>
      <c r="C907" s="82"/>
      <c r="D907" s="81"/>
      <c r="E907" s="82"/>
      <c r="F907" s="82"/>
      <c r="G907" s="82"/>
      <c r="H907" s="82"/>
      <c r="I907" s="83"/>
      <c r="J907" s="84"/>
      <c r="K907" s="82"/>
      <c r="L907" s="83"/>
      <c r="M907" s="84"/>
      <c r="N907" s="85"/>
      <c r="O907" s="82"/>
      <c r="P907" s="82"/>
      <c r="Q907" s="82"/>
      <c r="R907" s="82"/>
      <c r="T907" s="7" t="str">
        <f t="shared" si="163"/>
        <v xml:space="preserve"> </v>
      </c>
      <c r="U907">
        <f t="shared" si="165"/>
        <v>0</v>
      </c>
      <c r="V907">
        <f t="shared" si="166"/>
        <v>0</v>
      </c>
      <c r="W907">
        <f t="shared" si="167"/>
        <v>0</v>
      </c>
      <c r="X907">
        <f t="shared" si="168"/>
        <v>0</v>
      </c>
      <c r="Y907">
        <f t="shared" si="169"/>
        <v>0</v>
      </c>
      <c r="Z907">
        <f t="shared" si="170"/>
        <v>0</v>
      </c>
      <c r="AA907">
        <f t="shared" si="171"/>
        <v>0</v>
      </c>
      <c r="AB907" s="5">
        <f t="shared" si="172"/>
        <v>0</v>
      </c>
      <c r="AC907" s="5">
        <f t="shared" si="164"/>
        <v>0</v>
      </c>
      <c r="AD907" s="5">
        <f t="shared" si="173"/>
        <v>0</v>
      </c>
    </row>
    <row r="908" spans="1:30" x14ac:dyDescent="0.25">
      <c r="A908" s="81"/>
      <c r="B908" s="82"/>
      <c r="C908" s="82"/>
      <c r="D908" s="81"/>
      <c r="E908" s="82"/>
      <c r="F908" s="82"/>
      <c r="G908" s="82"/>
      <c r="H908" s="82"/>
      <c r="I908" s="83"/>
      <c r="J908" s="84"/>
      <c r="K908" s="82"/>
      <c r="L908" s="83"/>
      <c r="M908" s="84"/>
      <c r="N908" s="85"/>
      <c r="O908" s="82"/>
      <c r="P908" s="82"/>
      <c r="Q908" s="82"/>
      <c r="R908" s="82"/>
      <c r="T908" s="7" t="str">
        <f t="shared" si="163"/>
        <v xml:space="preserve"> </v>
      </c>
      <c r="U908">
        <f t="shared" si="165"/>
        <v>0</v>
      </c>
      <c r="V908">
        <f t="shared" si="166"/>
        <v>0</v>
      </c>
      <c r="W908">
        <f t="shared" si="167"/>
        <v>0</v>
      </c>
      <c r="X908">
        <f t="shared" si="168"/>
        <v>0</v>
      </c>
      <c r="Y908">
        <f t="shared" si="169"/>
        <v>0</v>
      </c>
      <c r="Z908">
        <f t="shared" si="170"/>
        <v>0</v>
      </c>
      <c r="AA908">
        <f t="shared" si="171"/>
        <v>0</v>
      </c>
      <c r="AB908" s="5">
        <f t="shared" si="172"/>
        <v>0</v>
      </c>
      <c r="AC908" s="5">
        <f t="shared" si="164"/>
        <v>0</v>
      </c>
      <c r="AD908" s="5">
        <f t="shared" si="173"/>
        <v>0</v>
      </c>
    </row>
    <row r="909" spans="1:30" x14ac:dyDescent="0.25">
      <c r="A909" s="81"/>
      <c r="B909" s="82"/>
      <c r="C909" s="82"/>
      <c r="D909" s="81"/>
      <c r="E909" s="82"/>
      <c r="F909" s="82"/>
      <c r="G909" s="82"/>
      <c r="H909" s="82"/>
      <c r="I909" s="83"/>
      <c r="J909" s="84"/>
      <c r="K909" s="82"/>
      <c r="L909" s="83"/>
      <c r="M909" s="84"/>
      <c r="N909" s="85"/>
      <c r="O909" s="82"/>
      <c r="P909" s="82"/>
      <c r="Q909" s="82"/>
      <c r="R909" s="82"/>
      <c r="T909" s="7" t="str">
        <f t="shared" si="163"/>
        <v xml:space="preserve"> </v>
      </c>
      <c r="U909">
        <f t="shared" si="165"/>
        <v>0</v>
      </c>
      <c r="V909">
        <f t="shared" si="166"/>
        <v>0</v>
      </c>
      <c r="W909">
        <f t="shared" si="167"/>
        <v>0</v>
      </c>
      <c r="X909">
        <f t="shared" si="168"/>
        <v>0</v>
      </c>
      <c r="Y909">
        <f t="shared" si="169"/>
        <v>0</v>
      </c>
      <c r="Z909">
        <f t="shared" si="170"/>
        <v>0</v>
      </c>
      <c r="AA909">
        <f t="shared" si="171"/>
        <v>0</v>
      </c>
      <c r="AB909" s="5">
        <f t="shared" si="172"/>
        <v>0</v>
      </c>
      <c r="AC909" s="5">
        <f t="shared" si="164"/>
        <v>0</v>
      </c>
      <c r="AD909" s="5">
        <f t="shared" si="173"/>
        <v>0</v>
      </c>
    </row>
    <row r="910" spans="1:30" x14ac:dyDescent="0.25">
      <c r="A910" s="81"/>
      <c r="B910" s="82"/>
      <c r="C910" s="82"/>
      <c r="D910" s="81"/>
      <c r="E910" s="82"/>
      <c r="F910" s="82"/>
      <c r="G910" s="82"/>
      <c r="H910" s="82"/>
      <c r="I910" s="83"/>
      <c r="J910" s="84"/>
      <c r="K910" s="82"/>
      <c r="L910" s="83"/>
      <c r="M910" s="84"/>
      <c r="N910" s="85"/>
      <c r="O910" s="82"/>
      <c r="P910" s="82"/>
      <c r="Q910" s="82"/>
      <c r="R910" s="82"/>
      <c r="T910" s="7" t="str">
        <f t="shared" si="163"/>
        <v xml:space="preserve"> </v>
      </c>
      <c r="U910">
        <f t="shared" si="165"/>
        <v>0</v>
      </c>
      <c r="V910">
        <f t="shared" si="166"/>
        <v>0</v>
      </c>
      <c r="W910">
        <f t="shared" si="167"/>
        <v>0</v>
      </c>
      <c r="X910">
        <f t="shared" si="168"/>
        <v>0</v>
      </c>
      <c r="Y910">
        <f t="shared" si="169"/>
        <v>0</v>
      </c>
      <c r="Z910">
        <f t="shared" si="170"/>
        <v>0</v>
      </c>
      <c r="AA910">
        <f t="shared" si="171"/>
        <v>0</v>
      </c>
      <c r="AB910" s="5">
        <f t="shared" si="172"/>
        <v>0</v>
      </c>
      <c r="AC910" s="5">
        <f t="shared" si="164"/>
        <v>0</v>
      </c>
      <c r="AD910" s="5">
        <f t="shared" si="173"/>
        <v>0</v>
      </c>
    </row>
    <row r="911" spans="1:30" x14ac:dyDescent="0.25">
      <c r="A911" s="81"/>
      <c r="B911" s="82"/>
      <c r="C911" s="82"/>
      <c r="D911" s="81"/>
      <c r="E911" s="82"/>
      <c r="F911" s="82"/>
      <c r="G911" s="82"/>
      <c r="H911" s="82"/>
      <c r="I911" s="83"/>
      <c r="J911" s="84"/>
      <c r="K911" s="82"/>
      <c r="L911" s="83"/>
      <c r="M911" s="84"/>
      <c r="N911" s="85"/>
      <c r="O911" s="82"/>
      <c r="P911" s="82"/>
      <c r="Q911" s="82"/>
      <c r="R911" s="82"/>
      <c r="T911" s="7" t="str">
        <f t="shared" si="163"/>
        <v xml:space="preserve"> </v>
      </c>
      <c r="U911">
        <f t="shared" si="165"/>
        <v>0</v>
      </c>
      <c r="V911">
        <f t="shared" si="166"/>
        <v>0</v>
      </c>
      <c r="W911">
        <f t="shared" si="167"/>
        <v>0</v>
      </c>
      <c r="X911">
        <f t="shared" si="168"/>
        <v>0</v>
      </c>
      <c r="Y911">
        <f t="shared" si="169"/>
        <v>0</v>
      </c>
      <c r="Z911">
        <f t="shared" si="170"/>
        <v>0</v>
      </c>
      <c r="AA911">
        <f t="shared" si="171"/>
        <v>0</v>
      </c>
      <c r="AB911" s="5">
        <f t="shared" si="172"/>
        <v>0</v>
      </c>
      <c r="AC911" s="5">
        <f t="shared" si="164"/>
        <v>0</v>
      </c>
      <c r="AD911" s="5">
        <f t="shared" si="173"/>
        <v>0</v>
      </c>
    </row>
    <row r="912" spans="1:30" x14ac:dyDescent="0.25">
      <c r="A912" s="81"/>
      <c r="B912" s="82"/>
      <c r="C912" s="82"/>
      <c r="D912" s="81"/>
      <c r="E912" s="82"/>
      <c r="F912" s="82"/>
      <c r="G912" s="82"/>
      <c r="H912" s="82"/>
      <c r="I912" s="83"/>
      <c r="J912" s="84"/>
      <c r="K912" s="82"/>
      <c r="L912" s="83"/>
      <c r="M912" s="84"/>
      <c r="N912" s="85"/>
      <c r="O912" s="82"/>
      <c r="P912" s="82"/>
      <c r="Q912" s="82"/>
      <c r="R912" s="82"/>
      <c r="T912" s="7" t="str">
        <f t="shared" si="163"/>
        <v xml:space="preserve"> </v>
      </c>
      <c r="U912">
        <f t="shared" si="165"/>
        <v>0</v>
      </c>
      <c r="V912">
        <f t="shared" si="166"/>
        <v>0</v>
      </c>
      <c r="W912">
        <f t="shared" si="167"/>
        <v>0</v>
      </c>
      <c r="X912">
        <f t="shared" si="168"/>
        <v>0</v>
      </c>
      <c r="Y912">
        <f t="shared" si="169"/>
        <v>0</v>
      </c>
      <c r="Z912">
        <f t="shared" si="170"/>
        <v>0</v>
      </c>
      <c r="AA912">
        <f t="shared" si="171"/>
        <v>0</v>
      </c>
      <c r="AB912" s="5">
        <f t="shared" si="172"/>
        <v>0</v>
      </c>
      <c r="AC912" s="5">
        <f t="shared" si="164"/>
        <v>0</v>
      </c>
      <c r="AD912" s="5">
        <f t="shared" si="173"/>
        <v>0</v>
      </c>
    </row>
    <row r="913" spans="1:30" x14ac:dyDescent="0.25">
      <c r="A913" s="81"/>
      <c r="B913" s="82"/>
      <c r="C913" s="82"/>
      <c r="D913" s="81"/>
      <c r="E913" s="82"/>
      <c r="F913" s="82"/>
      <c r="G913" s="82"/>
      <c r="H913" s="82"/>
      <c r="I913" s="83"/>
      <c r="J913" s="84"/>
      <c r="K913" s="82"/>
      <c r="L913" s="83"/>
      <c r="M913" s="84"/>
      <c r="N913" s="85"/>
      <c r="O913" s="82"/>
      <c r="P913" s="82"/>
      <c r="Q913" s="82"/>
      <c r="R913" s="82"/>
      <c r="T913" s="7" t="str">
        <f t="shared" si="163"/>
        <v xml:space="preserve"> </v>
      </c>
      <c r="U913">
        <f t="shared" si="165"/>
        <v>0</v>
      </c>
      <c r="V913">
        <f t="shared" si="166"/>
        <v>0</v>
      </c>
      <c r="W913">
        <f t="shared" si="167"/>
        <v>0</v>
      </c>
      <c r="X913">
        <f t="shared" si="168"/>
        <v>0</v>
      </c>
      <c r="Y913">
        <f t="shared" si="169"/>
        <v>0</v>
      </c>
      <c r="Z913">
        <f t="shared" si="170"/>
        <v>0</v>
      </c>
      <c r="AA913">
        <f t="shared" si="171"/>
        <v>0</v>
      </c>
      <c r="AB913" s="5">
        <f t="shared" si="172"/>
        <v>0</v>
      </c>
      <c r="AC913" s="5">
        <f t="shared" si="164"/>
        <v>0</v>
      </c>
      <c r="AD913" s="5">
        <f t="shared" si="173"/>
        <v>0</v>
      </c>
    </row>
    <row r="914" spans="1:30" x14ac:dyDescent="0.25">
      <c r="A914" s="81"/>
      <c r="B914" s="82"/>
      <c r="C914" s="82"/>
      <c r="D914" s="81"/>
      <c r="E914" s="82"/>
      <c r="F914" s="82"/>
      <c r="G914" s="82"/>
      <c r="H914" s="82"/>
      <c r="I914" s="83"/>
      <c r="J914" s="84"/>
      <c r="K914" s="82"/>
      <c r="L914" s="83"/>
      <c r="M914" s="84"/>
      <c r="N914" s="85"/>
      <c r="O914" s="82"/>
      <c r="P914" s="82"/>
      <c r="Q914" s="82"/>
      <c r="R914" s="82"/>
      <c r="T914" s="7" t="str">
        <f t="shared" si="163"/>
        <v xml:space="preserve"> </v>
      </c>
      <c r="U914">
        <f t="shared" si="165"/>
        <v>0</v>
      </c>
      <c r="V914">
        <f t="shared" si="166"/>
        <v>0</v>
      </c>
      <c r="W914">
        <f t="shared" si="167"/>
        <v>0</v>
      </c>
      <c r="X914">
        <f t="shared" si="168"/>
        <v>0</v>
      </c>
      <c r="Y914">
        <f t="shared" si="169"/>
        <v>0</v>
      </c>
      <c r="Z914">
        <f t="shared" si="170"/>
        <v>0</v>
      </c>
      <c r="AA914">
        <f t="shared" si="171"/>
        <v>0</v>
      </c>
      <c r="AB914" s="5">
        <f t="shared" si="172"/>
        <v>0</v>
      </c>
      <c r="AC914" s="5">
        <f t="shared" si="164"/>
        <v>0</v>
      </c>
      <c r="AD914" s="5">
        <f t="shared" si="173"/>
        <v>0</v>
      </c>
    </row>
    <row r="915" spans="1:30" x14ac:dyDescent="0.25">
      <c r="A915" s="81"/>
      <c r="B915" s="82"/>
      <c r="C915" s="82"/>
      <c r="D915" s="81"/>
      <c r="E915" s="82"/>
      <c r="F915" s="82"/>
      <c r="G915" s="82"/>
      <c r="H915" s="82"/>
      <c r="I915" s="83"/>
      <c r="J915" s="84"/>
      <c r="K915" s="82"/>
      <c r="L915" s="83"/>
      <c r="M915" s="84"/>
      <c r="N915" s="85"/>
      <c r="O915" s="82"/>
      <c r="P915" s="82"/>
      <c r="Q915" s="82"/>
      <c r="R915" s="82"/>
      <c r="T915" s="7" t="str">
        <f t="shared" si="163"/>
        <v xml:space="preserve"> </v>
      </c>
      <c r="U915">
        <f t="shared" si="165"/>
        <v>0</v>
      </c>
      <c r="V915">
        <f t="shared" si="166"/>
        <v>0</v>
      </c>
      <c r="W915">
        <f t="shared" si="167"/>
        <v>0</v>
      </c>
      <c r="X915">
        <f t="shared" si="168"/>
        <v>0</v>
      </c>
      <c r="Y915">
        <f t="shared" si="169"/>
        <v>0</v>
      </c>
      <c r="Z915">
        <f t="shared" si="170"/>
        <v>0</v>
      </c>
      <c r="AA915">
        <f t="shared" si="171"/>
        <v>0</v>
      </c>
      <c r="AB915" s="5">
        <f t="shared" si="172"/>
        <v>0</v>
      </c>
      <c r="AC915" s="5">
        <f t="shared" si="164"/>
        <v>0</v>
      </c>
      <c r="AD915" s="5">
        <f t="shared" si="173"/>
        <v>0</v>
      </c>
    </row>
    <row r="916" spans="1:30" x14ac:dyDescent="0.25">
      <c r="A916" s="81"/>
      <c r="B916" s="82"/>
      <c r="C916" s="82"/>
      <c r="D916" s="81"/>
      <c r="E916" s="82"/>
      <c r="F916" s="82"/>
      <c r="G916" s="82"/>
      <c r="H916" s="82"/>
      <c r="I916" s="83"/>
      <c r="J916" s="84"/>
      <c r="K916" s="82"/>
      <c r="L916" s="83"/>
      <c r="M916" s="84"/>
      <c r="N916" s="85"/>
      <c r="O916" s="82"/>
      <c r="P916" s="82"/>
      <c r="Q916" s="82"/>
      <c r="R916" s="82"/>
      <c r="T916" s="7" t="str">
        <f t="shared" ref="T916:T979" si="174">IF(L916=0," ",MONTH(L916)+12)</f>
        <v xml:space="preserve"> </v>
      </c>
      <c r="U916">
        <f t="shared" si="165"/>
        <v>0</v>
      </c>
      <c r="V916">
        <f t="shared" si="166"/>
        <v>0</v>
      </c>
      <c r="W916">
        <f t="shared" si="167"/>
        <v>0</v>
      </c>
      <c r="X916">
        <f t="shared" si="168"/>
        <v>0</v>
      </c>
      <c r="Y916">
        <f t="shared" si="169"/>
        <v>0</v>
      </c>
      <c r="Z916">
        <f t="shared" si="170"/>
        <v>0</v>
      </c>
      <c r="AA916">
        <f t="shared" si="171"/>
        <v>0</v>
      </c>
      <c r="AB916" s="5">
        <f t="shared" si="172"/>
        <v>0</v>
      </c>
      <c r="AC916" s="5">
        <f t="shared" si="164"/>
        <v>0</v>
      </c>
      <c r="AD916" s="5">
        <f t="shared" si="173"/>
        <v>0</v>
      </c>
    </row>
    <row r="917" spans="1:30" x14ac:dyDescent="0.25">
      <c r="A917" s="81"/>
      <c r="B917" s="82"/>
      <c r="C917" s="82"/>
      <c r="D917" s="81"/>
      <c r="E917" s="82"/>
      <c r="F917" s="82"/>
      <c r="G917" s="82"/>
      <c r="H917" s="82"/>
      <c r="I917" s="83"/>
      <c r="J917" s="84"/>
      <c r="K917" s="82"/>
      <c r="L917" s="83"/>
      <c r="M917" s="84"/>
      <c r="N917" s="85"/>
      <c r="O917" s="82"/>
      <c r="P917" s="82"/>
      <c r="Q917" s="82"/>
      <c r="R917" s="82"/>
      <c r="T917" s="7" t="str">
        <f t="shared" si="174"/>
        <v xml:space="preserve"> </v>
      </c>
      <c r="U917">
        <f t="shared" si="165"/>
        <v>0</v>
      </c>
      <c r="V917">
        <f t="shared" si="166"/>
        <v>0</v>
      </c>
      <c r="W917">
        <f t="shared" si="167"/>
        <v>0</v>
      </c>
      <c r="X917">
        <f t="shared" si="168"/>
        <v>0</v>
      </c>
      <c r="Y917">
        <f t="shared" si="169"/>
        <v>0</v>
      </c>
      <c r="Z917">
        <f t="shared" si="170"/>
        <v>0</v>
      </c>
      <c r="AA917">
        <f t="shared" si="171"/>
        <v>0</v>
      </c>
      <c r="AB917" s="5">
        <f t="shared" si="172"/>
        <v>0</v>
      </c>
      <c r="AC917" s="5">
        <f t="shared" si="164"/>
        <v>0</v>
      </c>
      <c r="AD917" s="5">
        <f t="shared" si="173"/>
        <v>0</v>
      </c>
    </row>
    <row r="918" spans="1:30" x14ac:dyDescent="0.25">
      <c r="A918" s="81"/>
      <c r="B918" s="82"/>
      <c r="C918" s="82"/>
      <c r="D918" s="81"/>
      <c r="E918" s="82"/>
      <c r="F918" s="82"/>
      <c r="G918" s="82"/>
      <c r="H918" s="82"/>
      <c r="I918" s="83"/>
      <c r="J918" s="84"/>
      <c r="K918" s="82"/>
      <c r="L918" s="83"/>
      <c r="M918" s="84"/>
      <c r="N918" s="85"/>
      <c r="O918" s="82"/>
      <c r="P918" s="82"/>
      <c r="Q918" s="82"/>
      <c r="R918" s="82"/>
      <c r="T918" s="7" t="str">
        <f t="shared" si="174"/>
        <v xml:space="preserve"> </v>
      </c>
      <c r="U918">
        <f t="shared" si="165"/>
        <v>0</v>
      </c>
      <c r="V918">
        <f t="shared" si="166"/>
        <v>0</v>
      </c>
      <c r="W918">
        <f t="shared" si="167"/>
        <v>0</v>
      </c>
      <c r="X918">
        <f t="shared" si="168"/>
        <v>0</v>
      </c>
      <c r="Y918">
        <f t="shared" si="169"/>
        <v>0</v>
      </c>
      <c r="Z918">
        <f t="shared" si="170"/>
        <v>0</v>
      </c>
      <c r="AA918">
        <f t="shared" si="171"/>
        <v>0</v>
      </c>
      <c r="AB918" s="5">
        <f t="shared" si="172"/>
        <v>0</v>
      </c>
      <c r="AC918" s="5">
        <f t="shared" si="164"/>
        <v>0</v>
      </c>
      <c r="AD918" s="5">
        <f t="shared" si="173"/>
        <v>0</v>
      </c>
    </row>
    <row r="919" spans="1:30" x14ac:dyDescent="0.25">
      <c r="A919" s="81"/>
      <c r="B919" s="82"/>
      <c r="C919" s="82"/>
      <c r="D919" s="81"/>
      <c r="E919" s="82"/>
      <c r="F919" s="82"/>
      <c r="G919" s="82"/>
      <c r="H919" s="82"/>
      <c r="I919" s="83"/>
      <c r="J919" s="84"/>
      <c r="K919" s="82"/>
      <c r="L919" s="83"/>
      <c r="M919" s="84"/>
      <c r="N919" s="85"/>
      <c r="O919" s="82"/>
      <c r="P919" s="82"/>
      <c r="Q919" s="82"/>
      <c r="R919" s="82"/>
      <c r="T919" s="7" t="str">
        <f t="shared" si="174"/>
        <v xml:space="preserve"> </v>
      </c>
      <c r="U919">
        <f t="shared" si="165"/>
        <v>0</v>
      </c>
      <c r="V919">
        <f t="shared" si="166"/>
        <v>0</v>
      </c>
      <c r="W919">
        <f t="shared" si="167"/>
        <v>0</v>
      </c>
      <c r="X919">
        <f t="shared" si="168"/>
        <v>0</v>
      </c>
      <c r="Y919">
        <f t="shared" si="169"/>
        <v>0</v>
      </c>
      <c r="Z919">
        <f t="shared" si="170"/>
        <v>0</v>
      </c>
      <c r="AA919">
        <f t="shared" si="171"/>
        <v>0</v>
      </c>
      <c r="AB919" s="5">
        <f t="shared" si="172"/>
        <v>0</v>
      </c>
      <c r="AC919" s="5">
        <f t="shared" si="164"/>
        <v>0</v>
      </c>
      <c r="AD919" s="5">
        <f t="shared" si="173"/>
        <v>0</v>
      </c>
    </row>
    <row r="920" spans="1:30" x14ac:dyDescent="0.25">
      <c r="A920" s="81"/>
      <c r="B920" s="82"/>
      <c r="C920" s="82"/>
      <c r="D920" s="81"/>
      <c r="E920" s="82"/>
      <c r="F920" s="82"/>
      <c r="G920" s="82"/>
      <c r="H920" s="82"/>
      <c r="I920" s="83"/>
      <c r="J920" s="84"/>
      <c r="K920" s="82"/>
      <c r="L920" s="83"/>
      <c r="M920" s="84"/>
      <c r="N920" s="85"/>
      <c r="O920" s="82"/>
      <c r="P920" s="82"/>
      <c r="Q920" s="82"/>
      <c r="R920" s="82"/>
      <c r="T920" s="7" t="str">
        <f t="shared" si="174"/>
        <v xml:space="preserve"> </v>
      </c>
      <c r="U920">
        <f t="shared" si="165"/>
        <v>0</v>
      </c>
      <c r="V920">
        <f t="shared" si="166"/>
        <v>0</v>
      </c>
      <c r="W920">
        <f t="shared" si="167"/>
        <v>0</v>
      </c>
      <c r="X920">
        <f t="shared" si="168"/>
        <v>0</v>
      </c>
      <c r="Y920">
        <f t="shared" si="169"/>
        <v>0</v>
      </c>
      <c r="Z920">
        <f t="shared" si="170"/>
        <v>0</v>
      </c>
      <c r="AA920">
        <f t="shared" si="171"/>
        <v>0</v>
      </c>
      <c r="AB920" s="5">
        <f t="shared" si="172"/>
        <v>0</v>
      </c>
      <c r="AC920" s="5">
        <f t="shared" si="164"/>
        <v>0</v>
      </c>
      <c r="AD920" s="5">
        <f t="shared" si="173"/>
        <v>0</v>
      </c>
    </row>
    <row r="921" spans="1:30" x14ac:dyDescent="0.25">
      <c r="A921" s="81"/>
      <c r="B921" s="82"/>
      <c r="C921" s="82"/>
      <c r="D921" s="81"/>
      <c r="E921" s="82"/>
      <c r="F921" s="82"/>
      <c r="G921" s="82"/>
      <c r="H921" s="82"/>
      <c r="I921" s="83"/>
      <c r="J921" s="84"/>
      <c r="K921" s="82"/>
      <c r="L921" s="83"/>
      <c r="M921" s="84"/>
      <c r="N921" s="85"/>
      <c r="O921" s="82"/>
      <c r="P921" s="82"/>
      <c r="Q921" s="82"/>
      <c r="R921" s="82"/>
      <c r="T921" s="7" t="str">
        <f t="shared" si="174"/>
        <v xml:space="preserve"> </v>
      </c>
      <c r="U921">
        <f t="shared" si="165"/>
        <v>0</v>
      </c>
      <c r="V921">
        <f t="shared" si="166"/>
        <v>0</v>
      </c>
      <c r="W921">
        <f t="shared" si="167"/>
        <v>0</v>
      </c>
      <c r="X921">
        <f t="shared" si="168"/>
        <v>0</v>
      </c>
      <c r="Y921">
        <f t="shared" si="169"/>
        <v>0</v>
      </c>
      <c r="Z921">
        <f t="shared" si="170"/>
        <v>0</v>
      </c>
      <c r="AA921">
        <f t="shared" si="171"/>
        <v>0</v>
      </c>
      <c r="AB921" s="5">
        <f t="shared" si="172"/>
        <v>0</v>
      </c>
      <c r="AC921" s="5">
        <f t="shared" si="164"/>
        <v>0</v>
      </c>
      <c r="AD921" s="5">
        <f t="shared" si="173"/>
        <v>0</v>
      </c>
    </row>
    <row r="922" spans="1:30" x14ac:dyDescent="0.25">
      <c r="A922" s="81"/>
      <c r="B922" s="82"/>
      <c r="C922" s="82"/>
      <c r="D922" s="81"/>
      <c r="E922" s="82"/>
      <c r="F922" s="82"/>
      <c r="G922" s="82"/>
      <c r="H922" s="82"/>
      <c r="I922" s="83"/>
      <c r="J922" s="84"/>
      <c r="K922" s="82"/>
      <c r="L922" s="83"/>
      <c r="M922" s="84"/>
      <c r="N922" s="85"/>
      <c r="O922" s="82"/>
      <c r="P922" s="82"/>
      <c r="Q922" s="82"/>
      <c r="R922" s="82"/>
      <c r="T922" s="7" t="str">
        <f t="shared" si="174"/>
        <v xml:space="preserve"> </v>
      </c>
      <c r="U922">
        <f t="shared" si="165"/>
        <v>0</v>
      </c>
      <c r="V922">
        <f t="shared" si="166"/>
        <v>0</v>
      </c>
      <c r="W922">
        <f t="shared" si="167"/>
        <v>0</v>
      </c>
      <c r="X922">
        <f t="shared" si="168"/>
        <v>0</v>
      </c>
      <c r="Y922">
        <f t="shared" si="169"/>
        <v>0</v>
      </c>
      <c r="Z922">
        <f t="shared" si="170"/>
        <v>0</v>
      </c>
      <c r="AA922">
        <f t="shared" si="171"/>
        <v>0</v>
      </c>
      <c r="AB922" s="5">
        <f t="shared" si="172"/>
        <v>0</v>
      </c>
      <c r="AC922" s="5">
        <f t="shared" si="164"/>
        <v>0</v>
      </c>
      <c r="AD922" s="5">
        <f t="shared" si="173"/>
        <v>0</v>
      </c>
    </row>
    <row r="923" spans="1:30" x14ac:dyDescent="0.25">
      <c r="A923" s="81"/>
      <c r="B923" s="82"/>
      <c r="C923" s="82"/>
      <c r="D923" s="81"/>
      <c r="E923" s="82"/>
      <c r="F923" s="82"/>
      <c r="G923" s="82"/>
      <c r="H923" s="82"/>
      <c r="I923" s="83"/>
      <c r="J923" s="84"/>
      <c r="K923" s="82"/>
      <c r="L923" s="83"/>
      <c r="M923" s="84"/>
      <c r="N923" s="85"/>
      <c r="O923" s="82"/>
      <c r="P923" s="82"/>
      <c r="Q923" s="82"/>
      <c r="R923" s="82"/>
      <c r="T923" s="7" t="str">
        <f t="shared" si="174"/>
        <v xml:space="preserve"> </v>
      </c>
      <c r="U923">
        <f t="shared" si="165"/>
        <v>0</v>
      </c>
      <c r="V923">
        <f t="shared" si="166"/>
        <v>0</v>
      </c>
      <c r="W923">
        <f t="shared" si="167"/>
        <v>0</v>
      </c>
      <c r="X923">
        <f t="shared" si="168"/>
        <v>0</v>
      </c>
      <c r="Y923">
        <f t="shared" si="169"/>
        <v>0</v>
      </c>
      <c r="Z923">
        <f t="shared" si="170"/>
        <v>0</v>
      </c>
      <c r="AA923">
        <f t="shared" si="171"/>
        <v>0</v>
      </c>
      <c r="AB923" s="5">
        <f t="shared" si="172"/>
        <v>0</v>
      </c>
      <c r="AC923" s="5">
        <f t="shared" si="164"/>
        <v>0</v>
      </c>
      <c r="AD923" s="5">
        <f t="shared" si="173"/>
        <v>0</v>
      </c>
    </row>
    <row r="924" spans="1:30" x14ac:dyDescent="0.25">
      <c r="A924" s="81"/>
      <c r="B924" s="82"/>
      <c r="C924" s="82"/>
      <c r="D924" s="81"/>
      <c r="E924" s="82"/>
      <c r="F924" s="82"/>
      <c r="G924" s="82"/>
      <c r="H924" s="82"/>
      <c r="I924" s="83"/>
      <c r="J924" s="84"/>
      <c r="K924" s="82"/>
      <c r="L924" s="83"/>
      <c r="M924" s="84"/>
      <c r="N924" s="85"/>
      <c r="O924" s="82"/>
      <c r="P924" s="82"/>
      <c r="Q924" s="82"/>
      <c r="R924" s="82"/>
      <c r="T924" s="7" t="str">
        <f t="shared" si="174"/>
        <v xml:space="preserve"> </v>
      </c>
      <c r="U924">
        <f t="shared" si="165"/>
        <v>0</v>
      </c>
      <c r="V924">
        <f t="shared" si="166"/>
        <v>0</v>
      </c>
      <c r="W924">
        <f t="shared" si="167"/>
        <v>0</v>
      </c>
      <c r="X924">
        <f t="shared" si="168"/>
        <v>0</v>
      </c>
      <c r="Y924">
        <f t="shared" si="169"/>
        <v>0</v>
      </c>
      <c r="Z924">
        <f t="shared" si="170"/>
        <v>0</v>
      </c>
      <c r="AA924">
        <f t="shared" si="171"/>
        <v>0</v>
      </c>
      <c r="AB924" s="5">
        <f t="shared" si="172"/>
        <v>0</v>
      </c>
      <c r="AC924" s="5">
        <f t="shared" si="164"/>
        <v>0</v>
      </c>
      <c r="AD924" s="5">
        <f t="shared" si="173"/>
        <v>0</v>
      </c>
    </row>
    <row r="925" spans="1:30" x14ac:dyDescent="0.25">
      <c r="A925" s="81"/>
      <c r="B925" s="82"/>
      <c r="C925" s="82"/>
      <c r="D925" s="81"/>
      <c r="E925" s="82"/>
      <c r="F925" s="82"/>
      <c r="G925" s="82"/>
      <c r="H925" s="82"/>
      <c r="I925" s="83"/>
      <c r="J925" s="84"/>
      <c r="K925" s="82"/>
      <c r="L925" s="83"/>
      <c r="M925" s="84"/>
      <c r="N925" s="85"/>
      <c r="O925" s="82"/>
      <c r="P925" s="82"/>
      <c r="Q925" s="82"/>
      <c r="R925" s="82"/>
      <c r="T925" s="7" t="str">
        <f t="shared" si="174"/>
        <v xml:space="preserve"> </v>
      </c>
      <c r="U925">
        <f t="shared" si="165"/>
        <v>0</v>
      </c>
      <c r="V925">
        <f t="shared" si="166"/>
        <v>0</v>
      </c>
      <c r="W925">
        <f t="shared" si="167"/>
        <v>0</v>
      </c>
      <c r="X925">
        <f t="shared" si="168"/>
        <v>0</v>
      </c>
      <c r="Y925">
        <f t="shared" si="169"/>
        <v>0</v>
      </c>
      <c r="Z925">
        <f t="shared" si="170"/>
        <v>0</v>
      </c>
      <c r="AA925">
        <f t="shared" si="171"/>
        <v>0</v>
      </c>
      <c r="AB925" s="5">
        <f t="shared" si="172"/>
        <v>0</v>
      </c>
      <c r="AC925" s="5">
        <f t="shared" si="164"/>
        <v>0</v>
      </c>
      <c r="AD925" s="5">
        <f t="shared" si="173"/>
        <v>0</v>
      </c>
    </row>
    <row r="926" spans="1:30" x14ac:dyDescent="0.25">
      <c r="A926" s="81"/>
      <c r="B926" s="82"/>
      <c r="C926" s="82"/>
      <c r="D926" s="81"/>
      <c r="E926" s="82"/>
      <c r="F926" s="82"/>
      <c r="G926" s="82"/>
      <c r="H926" s="82"/>
      <c r="I926" s="83"/>
      <c r="J926" s="84"/>
      <c r="K926" s="82"/>
      <c r="L926" s="83"/>
      <c r="M926" s="84"/>
      <c r="N926" s="85"/>
      <c r="O926" s="82"/>
      <c r="P926" s="82"/>
      <c r="Q926" s="82"/>
      <c r="R926" s="82"/>
      <c r="T926" s="7" t="str">
        <f t="shared" si="174"/>
        <v xml:space="preserve"> </v>
      </c>
      <c r="U926">
        <f t="shared" si="165"/>
        <v>0</v>
      </c>
      <c r="V926">
        <f t="shared" si="166"/>
        <v>0</v>
      </c>
      <c r="W926">
        <f t="shared" si="167"/>
        <v>0</v>
      </c>
      <c r="X926">
        <f t="shared" si="168"/>
        <v>0</v>
      </c>
      <c r="Y926">
        <f t="shared" si="169"/>
        <v>0</v>
      </c>
      <c r="Z926">
        <f t="shared" si="170"/>
        <v>0</v>
      </c>
      <c r="AA926">
        <f t="shared" si="171"/>
        <v>0</v>
      </c>
      <c r="AB926" s="5">
        <f t="shared" si="172"/>
        <v>0</v>
      </c>
      <c r="AC926" s="5">
        <f t="shared" si="164"/>
        <v>0</v>
      </c>
      <c r="AD926" s="5">
        <f t="shared" si="173"/>
        <v>0</v>
      </c>
    </row>
    <row r="927" spans="1:30" x14ac:dyDescent="0.25">
      <c r="A927" s="81"/>
      <c r="B927" s="82"/>
      <c r="C927" s="82"/>
      <c r="D927" s="81"/>
      <c r="E927" s="82"/>
      <c r="F927" s="82"/>
      <c r="G927" s="82"/>
      <c r="H927" s="82"/>
      <c r="I927" s="83"/>
      <c r="J927" s="84"/>
      <c r="K927" s="82"/>
      <c r="L927" s="83"/>
      <c r="M927" s="84"/>
      <c r="N927" s="85"/>
      <c r="O927" s="82"/>
      <c r="P927" s="82"/>
      <c r="Q927" s="82"/>
      <c r="R927" s="82"/>
      <c r="T927" s="7" t="str">
        <f t="shared" si="174"/>
        <v xml:space="preserve"> </v>
      </c>
      <c r="U927">
        <f t="shared" si="165"/>
        <v>0</v>
      </c>
      <c r="V927">
        <f t="shared" si="166"/>
        <v>0</v>
      </c>
      <c r="W927">
        <f t="shared" si="167"/>
        <v>0</v>
      </c>
      <c r="X927">
        <f t="shared" si="168"/>
        <v>0</v>
      </c>
      <c r="Y927">
        <f t="shared" si="169"/>
        <v>0</v>
      </c>
      <c r="Z927">
        <f t="shared" si="170"/>
        <v>0</v>
      </c>
      <c r="AA927">
        <f t="shared" si="171"/>
        <v>0</v>
      </c>
      <c r="AB927" s="5">
        <f t="shared" si="172"/>
        <v>0</v>
      </c>
      <c r="AC927" s="5">
        <f t="shared" si="164"/>
        <v>0</v>
      </c>
      <c r="AD927" s="5">
        <f t="shared" si="173"/>
        <v>0</v>
      </c>
    </row>
    <row r="928" spans="1:30" x14ac:dyDescent="0.25">
      <c r="A928" s="81"/>
      <c r="B928" s="82"/>
      <c r="C928" s="82"/>
      <c r="D928" s="81"/>
      <c r="E928" s="82"/>
      <c r="F928" s="82"/>
      <c r="G928" s="82"/>
      <c r="H928" s="82"/>
      <c r="I928" s="83"/>
      <c r="J928" s="84"/>
      <c r="K928" s="82"/>
      <c r="L928" s="83"/>
      <c r="M928" s="84"/>
      <c r="N928" s="85"/>
      <c r="O928" s="82"/>
      <c r="P928" s="82"/>
      <c r="Q928" s="82"/>
      <c r="R928" s="82"/>
      <c r="T928" s="7" t="str">
        <f t="shared" si="174"/>
        <v xml:space="preserve"> </v>
      </c>
      <c r="U928">
        <f t="shared" si="165"/>
        <v>0</v>
      </c>
      <c r="V928">
        <f t="shared" si="166"/>
        <v>0</v>
      </c>
      <c r="W928">
        <f t="shared" si="167"/>
        <v>0</v>
      </c>
      <c r="X928">
        <f t="shared" si="168"/>
        <v>0</v>
      </c>
      <c r="Y928">
        <f t="shared" si="169"/>
        <v>0</v>
      </c>
      <c r="Z928">
        <f t="shared" si="170"/>
        <v>0</v>
      </c>
      <c r="AA928">
        <f t="shared" si="171"/>
        <v>0</v>
      </c>
      <c r="AB928" s="5">
        <f t="shared" si="172"/>
        <v>0</v>
      </c>
      <c r="AC928" s="5">
        <f t="shared" si="164"/>
        <v>0</v>
      </c>
      <c r="AD928" s="5">
        <f t="shared" si="173"/>
        <v>0</v>
      </c>
    </row>
    <row r="929" spans="1:30" x14ac:dyDescent="0.25">
      <c r="A929" s="81"/>
      <c r="B929" s="82"/>
      <c r="C929" s="82"/>
      <c r="D929" s="81"/>
      <c r="E929" s="82"/>
      <c r="F929" s="82"/>
      <c r="G929" s="82"/>
      <c r="H929" s="82"/>
      <c r="I929" s="83"/>
      <c r="J929" s="84"/>
      <c r="K929" s="82"/>
      <c r="L929" s="83"/>
      <c r="M929" s="84"/>
      <c r="N929" s="85"/>
      <c r="O929" s="82"/>
      <c r="P929" s="82"/>
      <c r="Q929" s="82"/>
      <c r="R929" s="82"/>
      <c r="T929" s="7" t="str">
        <f t="shared" si="174"/>
        <v xml:space="preserve"> </v>
      </c>
      <c r="U929">
        <f t="shared" si="165"/>
        <v>0</v>
      </c>
      <c r="V929">
        <f t="shared" si="166"/>
        <v>0</v>
      </c>
      <c r="W929">
        <f t="shared" si="167"/>
        <v>0</v>
      </c>
      <c r="X929">
        <f t="shared" si="168"/>
        <v>0</v>
      </c>
      <c r="Y929">
        <f t="shared" si="169"/>
        <v>0</v>
      </c>
      <c r="Z929">
        <f t="shared" si="170"/>
        <v>0</v>
      </c>
      <c r="AA929">
        <f t="shared" si="171"/>
        <v>0</v>
      </c>
      <c r="AB929" s="5">
        <f t="shared" si="172"/>
        <v>0</v>
      </c>
      <c r="AC929" s="5">
        <f t="shared" si="164"/>
        <v>0</v>
      </c>
      <c r="AD929" s="5">
        <f t="shared" si="173"/>
        <v>0</v>
      </c>
    </row>
    <row r="930" spans="1:30" x14ac:dyDescent="0.25">
      <c r="A930" s="81"/>
      <c r="B930" s="82"/>
      <c r="C930" s="82"/>
      <c r="D930" s="81"/>
      <c r="E930" s="82"/>
      <c r="F930" s="82"/>
      <c r="G930" s="82"/>
      <c r="H930" s="82"/>
      <c r="I930" s="83"/>
      <c r="J930" s="84"/>
      <c r="K930" s="82"/>
      <c r="L930" s="83"/>
      <c r="M930" s="84"/>
      <c r="N930" s="85"/>
      <c r="O930" s="82"/>
      <c r="P930" s="82"/>
      <c r="Q930" s="82"/>
      <c r="R930" s="82"/>
      <c r="T930" s="7" t="str">
        <f t="shared" si="174"/>
        <v xml:space="preserve"> </v>
      </c>
      <c r="U930">
        <f t="shared" si="165"/>
        <v>0</v>
      </c>
      <c r="V930">
        <f t="shared" si="166"/>
        <v>0</v>
      </c>
      <c r="W930">
        <f t="shared" si="167"/>
        <v>0</v>
      </c>
      <c r="X930">
        <f t="shared" si="168"/>
        <v>0</v>
      </c>
      <c r="Y930">
        <f t="shared" si="169"/>
        <v>0</v>
      </c>
      <c r="Z930">
        <f t="shared" si="170"/>
        <v>0</v>
      </c>
      <c r="AA930">
        <f t="shared" si="171"/>
        <v>0</v>
      </c>
      <c r="AB930" s="5">
        <f t="shared" si="172"/>
        <v>0</v>
      </c>
      <c r="AC930" s="5">
        <f t="shared" si="164"/>
        <v>0</v>
      </c>
      <c r="AD930" s="5">
        <f t="shared" si="173"/>
        <v>0</v>
      </c>
    </row>
    <row r="931" spans="1:30" x14ac:dyDescent="0.25">
      <c r="A931" s="81"/>
      <c r="B931" s="82"/>
      <c r="C931" s="82"/>
      <c r="D931" s="81"/>
      <c r="E931" s="82"/>
      <c r="F931" s="82"/>
      <c r="G931" s="82"/>
      <c r="H931" s="82"/>
      <c r="I931" s="83"/>
      <c r="J931" s="84"/>
      <c r="K931" s="82"/>
      <c r="L931" s="83"/>
      <c r="M931" s="84"/>
      <c r="N931" s="85"/>
      <c r="O931" s="82"/>
      <c r="P931" s="82"/>
      <c r="Q931" s="82"/>
      <c r="R931" s="82"/>
      <c r="T931" s="7" t="str">
        <f t="shared" si="174"/>
        <v xml:space="preserve"> </v>
      </c>
      <c r="U931">
        <f t="shared" si="165"/>
        <v>0</v>
      </c>
      <c r="V931">
        <f t="shared" si="166"/>
        <v>0</v>
      </c>
      <c r="W931">
        <f t="shared" si="167"/>
        <v>0</v>
      </c>
      <c r="X931">
        <f t="shared" si="168"/>
        <v>0</v>
      </c>
      <c r="Y931">
        <f t="shared" si="169"/>
        <v>0</v>
      </c>
      <c r="Z931">
        <f t="shared" si="170"/>
        <v>0</v>
      </c>
      <c r="AA931">
        <f t="shared" si="171"/>
        <v>0</v>
      </c>
      <c r="AB931" s="5">
        <f t="shared" si="172"/>
        <v>0</v>
      </c>
      <c r="AC931" s="5">
        <f t="shared" si="164"/>
        <v>0</v>
      </c>
      <c r="AD931" s="5">
        <f t="shared" si="173"/>
        <v>0</v>
      </c>
    </row>
    <row r="932" spans="1:30" x14ac:dyDescent="0.25">
      <c r="A932" s="81"/>
      <c r="B932" s="82"/>
      <c r="C932" s="82"/>
      <c r="D932" s="81"/>
      <c r="E932" s="82"/>
      <c r="F932" s="82"/>
      <c r="G932" s="82"/>
      <c r="H932" s="82"/>
      <c r="I932" s="83"/>
      <c r="J932" s="84"/>
      <c r="K932" s="82"/>
      <c r="L932" s="83"/>
      <c r="M932" s="84"/>
      <c r="N932" s="85"/>
      <c r="O932" s="82"/>
      <c r="P932" s="82"/>
      <c r="Q932" s="82"/>
      <c r="R932" s="82"/>
      <c r="T932" s="7" t="str">
        <f t="shared" si="174"/>
        <v xml:space="preserve"> </v>
      </c>
      <c r="U932">
        <f t="shared" si="165"/>
        <v>0</v>
      </c>
      <c r="V932">
        <f t="shared" si="166"/>
        <v>0</v>
      </c>
      <c r="W932">
        <f t="shared" si="167"/>
        <v>0</v>
      </c>
      <c r="X932">
        <f t="shared" si="168"/>
        <v>0</v>
      </c>
      <c r="Y932">
        <f t="shared" si="169"/>
        <v>0</v>
      </c>
      <c r="Z932">
        <f t="shared" si="170"/>
        <v>0</v>
      </c>
      <c r="AA932">
        <f t="shared" si="171"/>
        <v>0</v>
      </c>
      <c r="AB932" s="5">
        <f t="shared" si="172"/>
        <v>0</v>
      </c>
      <c r="AC932" s="5">
        <f t="shared" si="164"/>
        <v>0</v>
      </c>
      <c r="AD932" s="5">
        <f t="shared" si="173"/>
        <v>0</v>
      </c>
    </row>
    <row r="933" spans="1:30" x14ac:dyDescent="0.25">
      <c r="A933" s="81"/>
      <c r="B933" s="82"/>
      <c r="C933" s="82"/>
      <c r="D933" s="81"/>
      <c r="E933" s="82"/>
      <c r="F933" s="82"/>
      <c r="G933" s="82"/>
      <c r="H933" s="82"/>
      <c r="I933" s="83"/>
      <c r="J933" s="84"/>
      <c r="K933" s="82"/>
      <c r="L933" s="83"/>
      <c r="M933" s="84"/>
      <c r="N933" s="85"/>
      <c r="O933" s="82"/>
      <c r="P933" s="82"/>
      <c r="Q933" s="82"/>
      <c r="R933" s="82"/>
      <c r="T933" s="7" t="str">
        <f t="shared" si="174"/>
        <v xml:space="preserve"> </v>
      </c>
      <c r="U933">
        <f t="shared" si="165"/>
        <v>0</v>
      </c>
      <c r="V933">
        <f t="shared" si="166"/>
        <v>0</v>
      </c>
      <c r="W933">
        <f t="shared" si="167"/>
        <v>0</v>
      </c>
      <c r="X933">
        <f t="shared" si="168"/>
        <v>0</v>
      </c>
      <c r="Y933">
        <f t="shared" si="169"/>
        <v>0</v>
      </c>
      <c r="Z933">
        <f t="shared" si="170"/>
        <v>0</v>
      </c>
      <c r="AA933">
        <f t="shared" si="171"/>
        <v>0</v>
      </c>
      <c r="AB933" s="5">
        <f t="shared" si="172"/>
        <v>0</v>
      </c>
      <c r="AC933" s="5">
        <f t="shared" si="164"/>
        <v>0</v>
      </c>
      <c r="AD933" s="5">
        <f t="shared" si="173"/>
        <v>0</v>
      </c>
    </row>
    <row r="934" spans="1:30" x14ac:dyDescent="0.25">
      <c r="A934" s="81"/>
      <c r="B934" s="82"/>
      <c r="C934" s="82"/>
      <c r="D934" s="81"/>
      <c r="E934" s="82"/>
      <c r="F934" s="82"/>
      <c r="G934" s="82"/>
      <c r="H934" s="82"/>
      <c r="I934" s="83"/>
      <c r="J934" s="84"/>
      <c r="K934" s="82"/>
      <c r="L934" s="83"/>
      <c r="M934" s="84"/>
      <c r="N934" s="85"/>
      <c r="O934" s="82"/>
      <c r="P934" s="82"/>
      <c r="Q934" s="82"/>
      <c r="R934" s="82"/>
      <c r="T934" s="7" t="str">
        <f t="shared" si="174"/>
        <v xml:space="preserve"> </v>
      </c>
      <c r="U934">
        <f t="shared" si="165"/>
        <v>0</v>
      </c>
      <c r="V934">
        <f t="shared" si="166"/>
        <v>0</v>
      </c>
      <c r="W934">
        <f t="shared" si="167"/>
        <v>0</v>
      </c>
      <c r="X934">
        <f t="shared" si="168"/>
        <v>0</v>
      </c>
      <c r="Y934">
        <f t="shared" si="169"/>
        <v>0</v>
      </c>
      <c r="Z934">
        <f t="shared" si="170"/>
        <v>0</v>
      </c>
      <c r="AA934">
        <f t="shared" si="171"/>
        <v>0</v>
      </c>
      <c r="AB934" s="5">
        <f t="shared" si="172"/>
        <v>0</v>
      </c>
      <c r="AC934" s="5">
        <f t="shared" si="164"/>
        <v>0</v>
      </c>
      <c r="AD934" s="5">
        <f t="shared" si="173"/>
        <v>0</v>
      </c>
    </row>
    <row r="935" spans="1:30" x14ac:dyDescent="0.25">
      <c r="A935" s="81"/>
      <c r="B935" s="82"/>
      <c r="C935" s="82"/>
      <c r="D935" s="81"/>
      <c r="E935" s="82"/>
      <c r="F935" s="82"/>
      <c r="G935" s="82"/>
      <c r="H935" s="82"/>
      <c r="I935" s="83"/>
      <c r="J935" s="84"/>
      <c r="K935" s="82"/>
      <c r="L935" s="83"/>
      <c r="M935" s="84"/>
      <c r="N935" s="85"/>
      <c r="O935" s="82"/>
      <c r="P935" s="82"/>
      <c r="Q935" s="82"/>
      <c r="R935" s="82"/>
      <c r="T935" s="7" t="str">
        <f t="shared" si="174"/>
        <v xml:space="preserve"> </v>
      </c>
      <c r="U935">
        <f t="shared" si="165"/>
        <v>0</v>
      </c>
      <c r="V935">
        <f t="shared" si="166"/>
        <v>0</v>
      </c>
      <c r="W935">
        <f t="shared" si="167"/>
        <v>0</v>
      </c>
      <c r="X935">
        <f t="shared" si="168"/>
        <v>0</v>
      </c>
      <c r="Y935">
        <f t="shared" si="169"/>
        <v>0</v>
      </c>
      <c r="Z935">
        <f t="shared" si="170"/>
        <v>0</v>
      </c>
      <c r="AA935">
        <f t="shared" si="171"/>
        <v>0</v>
      </c>
      <c r="AB935" s="5">
        <f t="shared" si="172"/>
        <v>0</v>
      </c>
      <c r="AC935" s="5">
        <f t="shared" si="164"/>
        <v>0</v>
      </c>
      <c r="AD935" s="5">
        <f t="shared" si="173"/>
        <v>0</v>
      </c>
    </row>
    <row r="936" spans="1:30" x14ac:dyDescent="0.25">
      <c r="A936" s="81"/>
      <c r="B936" s="82"/>
      <c r="C936" s="82"/>
      <c r="D936" s="81"/>
      <c r="E936" s="82"/>
      <c r="F936" s="82"/>
      <c r="G936" s="82"/>
      <c r="H936" s="82"/>
      <c r="I936" s="83"/>
      <c r="J936" s="84"/>
      <c r="K936" s="82"/>
      <c r="L936" s="83"/>
      <c r="M936" s="84"/>
      <c r="N936" s="85"/>
      <c r="O936" s="82"/>
      <c r="P936" s="82"/>
      <c r="Q936" s="82"/>
      <c r="R936" s="82"/>
      <c r="T936" s="7" t="str">
        <f t="shared" si="174"/>
        <v xml:space="preserve"> </v>
      </c>
      <c r="U936">
        <f t="shared" si="165"/>
        <v>0</v>
      </c>
      <c r="V936">
        <f t="shared" si="166"/>
        <v>0</v>
      </c>
      <c r="W936">
        <f t="shared" si="167"/>
        <v>0</v>
      </c>
      <c r="X936">
        <f t="shared" si="168"/>
        <v>0</v>
      </c>
      <c r="Y936">
        <f t="shared" si="169"/>
        <v>0</v>
      </c>
      <c r="Z936">
        <f t="shared" si="170"/>
        <v>0</v>
      </c>
      <c r="AA936">
        <f t="shared" si="171"/>
        <v>0</v>
      </c>
      <c r="AB936" s="5">
        <f t="shared" si="172"/>
        <v>0</v>
      </c>
      <c r="AC936" s="5">
        <f t="shared" si="164"/>
        <v>0</v>
      </c>
      <c r="AD936" s="5">
        <f t="shared" si="173"/>
        <v>0</v>
      </c>
    </row>
    <row r="937" spans="1:30" x14ac:dyDescent="0.25">
      <c r="A937" s="81"/>
      <c r="B937" s="82"/>
      <c r="C937" s="82"/>
      <c r="D937" s="81"/>
      <c r="E937" s="82"/>
      <c r="F937" s="82"/>
      <c r="G937" s="82"/>
      <c r="H937" s="82"/>
      <c r="I937" s="83"/>
      <c r="J937" s="84"/>
      <c r="K937" s="82"/>
      <c r="L937" s="83"/>
      <c r="M937" s="84"/>
      <c r="N937" s="85"/>
      <c r="O937" s="82"/>
      <c r="P937" s="82"/>
      <c r="Q937" s="82"/>
      <c r="R937" s="82"/>
      <c r="T937" s="7" t="str">
        <f t="shared" si="174"/>
        <v xml:space="preserve"> </v>
      </c>
      <c r="U937">
        <f t="shared" si="165"/>
        <v>0</v>
      </c>
      <c r="V937">
        <f t="shared" si="166"/>
        <v>0</v>
      </c>
      <c r="W937">
        <f t="shared" si="167"/>
        <v>0</v>
      </c>
      <c r="X937">
        <f t="shared" si="168"/>
        <v>0</v>
      </c>
      <c r="Y937">
        <f t="shared" si="169"/>
        <v>0</v>
      </c>
      <c r="Z937">
        <f t="shared" si="170"/>
        <v>0</v>
      </c>
      <c r="AA937">
        <f t="shared" si="171"/>
        <v>0</v>
      </c>
      <c r="AB937" s="5">
        <f t="shared" si="172"/>
        <v>0</v>
      </c>
      <c r="AC937" s="5">
        <f t="shared" si="164"/>
        <v>0</v>
      </c>
      <c r="AD937" s="5">
        <f t="shared" si="173"/>
        <v>0</v>
      </c>
    </row>
    <row r="938" spans="1:30" x14ac:dyDescent="0.25">
      <c r="A938" s="81"/>
      <c r="B938" s="82"/>
      <c r="C938" s="82"/>
      <c r="D938" s="81"/>
      <c r="E938" s="82"/>
      <c r="F938" s="82"/>
      <c r="G938" s="82"/>
      <c r="H938" s="82"/>
      <c r="I938" s="83"/>
      <c r="J938" s="84"/>
      <c r="K938" s="82"/>
      <c r="L938" s="83"/>
      <c r="M938" s="84"/>
      <c r="N938" s="85"/>
      <c r="O938" s="82"/>
      <c r="P938" s="82"/>
      <c r="Q938" s="82"/>
      <c r="R938" s="82"/>
      <c r="T938" s="7" t="str">
        <f t="shared" si="174"/>
        <v xml:space="preserve"> </v>
      </c>
      <c r="U938">
        <f t="shared" si="165"/>
        <v>0</v>
      </c>
      <c r="V938">
        <f t="shared" si="166"/>
        <v>0</v>
      </c>
      <c r="W938">
        <f t="shared" si="167"/>
        <v>0</v>
      </c>
      <c r="X938">
        <f t="shared" si="168"/>
        <v>0</v>
      </c>
      <c r="Y938">
        <f t="shared" si="169"/>
        <v>0</v>
      </c>
      <c r="Z938">
        <f t="shared" si="170"/>
        <v>0</v>
      </c>
      <c r="AA938">
        <f t="shared" si="171"/>
        <v>0</v>
      </c>
      <c r="AB938" s="5">
        <f t="shared" si="172"/>
        <v>0</v>
      </c>
      <c r="AC938" s="5">
        <f t="shared" si="164"/>
        <v>0</v>
      </c>
      <c r="AD938" s="5">
        <f t="shared" si="173"/>
        <v>0</v>
      </c>
    </row>
    <row r="939" spans="1:30" x14ac:dyDescent="0.25">
      <c r="A939" s="81"/>
      <c r="B939" s="82"/>
      <c r="C939" s="82"/>
      <c r="D939" s="81"/>
      <c r="E939" s="82"/>
      <c r="F939" s="82"/>
      <c r="G939" s="82"/>
      <c r="H939" s="82"/>
      <c r="I939" s="83"/>
      <c r="J939" s="84"/>
      <c r="K939" s="82"/>
      <c r="L939" s="83"/>
      <c r="M939" s="84"/>
      <c r="N939" s="85"/>
      <c r="O939" s="82"/>
      <c r="P939" s="82"/>
      <c r="Q939" s="82"/>
      <c r="R939" s="82"/>
      <c r="T939" s="7" t="str">
        <f t="shared" si="174"/>
        <v xml:space="preserve"> </v>
      </c>
      <c r="U939">
        <f t="shared" si="165"/>
        <v>0</v>
      </c>
      <c r="V939">
        <f t="shared" si="166"/>
        <v>0</v>
      </c>
      <c r="W939">
        <f t="shared" si="167"/>
        <v>0</v>
      </c>
      <c r="X939">
        <f t="shared" si="168"/>
        <v>0</v>
      </c>
      <c r="Y939">
        <f t="shared" si="169"/>
        <v>0</v>
      </c>
      <c r="Z939">
        <f t="shared" si="170"/>
        <v>0</v>
      </c>
      <c r="AA939">
        <f t="shared" si="171"/>
        <v>0</v>
      </c>
      <c r="AB939" s="5">
        <f t="shared" si="172"/>
        <v>0</v>
      </c>
      <c r="AC939" s="5">
        <f t="shared" si="164"/>
        <v>0</v>
      </c>
      <c r="AD939" s="5">
        <f t="shared" si="173"/>
        <v>0</v>
      </c>
    </row>
    <row r="940" spans="1:30" x14ac:dyDescent="0.25">
      <c r="A940" s="81"/>
      <c r="B940" s="82"/>
      <c r="C940" s="82"/>
      <c r="D940" s="81"/>
      <c r="E940" s="82"/>
      <c r="F940" s="82"/>
      <c r="G940" s="82"/>
      <c r="H940" s="82"/>
      <c r="I940" s="83"/>
      <c r="J940" s="84"/>
      <c r="K940" s="82"/>
      <c r="L940" s="83"/>
      <c r="M940" s="84"/>
      <c r="N940" s="85"/>
      <c r="O940" s="82"/>
      <c r="P940" s="82"/>
      <c r="Q940" s="82"/>
      <c r="R940" s="82"/>
      <c r="T940" s="7" t="str">
        <f t="shared" si="174"/>
        <v xml:space="preserve"> </v>
      </c>
      <c r="U940">
        <f t="shared" si="165"/>
        <v>0</v>
      </c>
      <c r="V940">
        <f t="shared" si="166"/>
        <v>0</v>
      </c>
      <c r="W940">
        <f t="shared" si="167"/>
        <v>0</v>
      </c>
      <c r="X940">
        <f t="shared" si="168"/>
        <v>0</v>
      </c>
      <c r="Y940">
        <f t="shared" si="169"/>
        <v>0</v>
      </c>
      <c r="Z940">
        <f t="shared" si="170"/>
        <v>0</v>
      </c>
      <c r="AA940">
        <f t="shared" si="171"/>
        <v>0</v>
      </c>
      <c r="AB940" s="5">
        <f t="shared" si="172"/>
        <v>0</v>
      </c>
      <c r="AC940" s="5">
        <f t="shared" si="164"/>
        <v>0</v>
      </c>
      <c r="AD940" s="5">
        <f t="shared" si="173"/>
        <v>0</v>
      </c>
    </row>
    <row r="941" spans="1:30" x14ac:dyDescent="0.25">
      <c r="A941" s="81"/>
      <c r="B941" s="82"/>
      <c r="C941" s="82"/>
      <c r="D941" s="81"/>
      <c r="E941" s="82"/>
      <c r="F941" s="82"/>
      <c r="G941" s="82"/>
      <c r="H941" s="82"/>
      <c r="I941" s="83"/>
      <c r="J941" s="84"/>
      <c r="K941" s="82"/>
      <c r="L941" s="83"/>
      <c r="M941" s="84"/>
      <c r="N941" s="85"/>
      <c r="O941" s="82"/>
      <c r="P941" s="82"/>
      <c r="Q941" s="82"/>
      <c r="R941" s="82"/>
      <c r="T941" s="7" t="str">
        <f t="shared" si="174"/>
        <v xml:space="preserve"> </v>
      </c>
      <c r="U941">
        <f t="shared" si="165"/>
        <v>0</v>
      </c>
      <c r="V941">
        <f t="shared" si="166"/>
        <v>0</v>
      </c>
      <c r="W941">
        <f t="shared" si="167"/>
        <v>0</v>
      </c>
      <c r="X941">
        <f t="shared" si="168"/>
        <v>0</v>
      </c>
      <c r="Y941">
        <f t="shared" si="169"/>
        <v>0</v>
      </c>
      <c r="Z941">
        <f t="shared" si="170"/>
        <v>0</v>
      </c>
      <c r="AA941">
        <f t="shared" si="171"/>
        <v>0</v>
      </c>
      <c r="AB941" s="5">
        <f t="shared" si="172"/>
        <v>0</v>
      </c>
      <c r="AC941" s="5">
        <f t="shared" si="164"/>
        <v>0</v>
      </c>
      <c r="AD941" s="5">
        <f t="shared" si="173"/>
        <v>0</v>
      </c>
    </row>
    <row r="942" spans="1:30" x14ac:dyDescent="0.25">
      <c r="A942" s="81"/>
      <c r="B942" s="82"/>
      <c r="C942" s="82"/>
      <c r="D942" s="81"/>
      <c r="E942" s="82"/>
      <c r="F942" s="82"/>
      <c r="G942" s="82"/>
      <c r="H942" s="82"/>
      <c r="I942" s="83"/>
      <c r="J942" s="84"/>
      <c r="K942" s="82"/>
      <c r="L942" s="83"/>
      <c r="M942" s="84"/>
      <c r="N942" s="85"/>
      <c r="O942" s="82"/>
      <c r="P942" s="82"/>
      <c r="Q942" s="82"/>
      <c r="R942" s="82"/>
      <c r="T942" s="7" t="str">
        <f t="shared" si="174"/>
        <v xml:space="preserve"> </v>
      </c>
      <c r="U942">
        <f t="shared" si="165"/>
        <v>0</v>
      </c>
      <c r="V942">
        <f t="shared" si="166"/>
        <v>0</v>
      </c>
      <c r="W942">
        <f t="shared" si="167"/>
        <v>0</v>
      </c>
      <c r="X942">
        <f t="shared" si="168"/>
        <v>0</v>
      </c>
      <c r="Y942">
        <f t="shared" si="169"/>
        <v>0</v>
      </c>
      <c r="Z942">
        <f t="shared" si="170"/>
        <v>0</v>
      </c>
      <c r="AA942">
        <f t="shared" si="171"/>
        <v>0</v>
      </c>
      <c r="AB942" s="5">
        <f t="shared" si="172"/>
        <v>0</v>
      </c>
      <c r="AC942" s="5">
        <f t="shared" si="164"/>
        <v>0</v>
      </c>
      <c r="AD942" s="5">
        <f t="shared" si="173"/>
        <v>0</v>
      </c>
    </row>
    <row r="943" spans="1:30" x14ac:dyDescent="0.25">
      <c r="A943" s="81"/>
      <c r="B943" s="82"/>
      <c r="C943" s="82"/>
      <c r="D943" s="81"/>
      <c r="E943" s="82"/>
      <c r="F943" s="82"/>
      <c r="G943" s="82"/>
      <c r="H943" s="82"/>
      <c r="I943" s="83"/>
      <c r="J943" s="84"/>
      <c r="K943" s="82"/>
      <c r="L943" s="83"/>
      <c r="M943" s="84"/>
      <c r="N943" s="85"/>
      <c r="O943" s="82"/>
      <c r="P943" s="82"/>
      <c r="Q943" s="82"/>
      <c r="R943" s="82"/>
      <c r="T943" s="7" t="str">
        <f t="shared" si="174"/>
        <v xml:space="preserve"> </v>
      </c>
      <c r="U943">
        <f t="shared" si="165"/>
        <v>0</v>
      </c>
      <c r="V943">
        <f t="shared" si="166"/>
        <v>0</v>
      </c>
      <c r="W943">
        <f t="shared" si="167"/>
        <v>0</v>
      </c>
      <c r="X943">
        <f t="shared" si="168"/>
        <v>0</v>
      </c>
      <c r="Y943">
        <f t="shared" si="169"/>
        <v>0</v>
      </c>
      <c r="Z943">
        <f t="shared" si="170"/>
        <v>0</v>
      </c>
      <c r="AA943">
        <f t="shared" si="171"/>
        <v>0</v>
      </c>
      <c r="AB943" s="5">
        <f t="shared" si="172"/>
        <v>0</v>
      </c>
      <c r="AC943" s="5">
        <f t="shared" si="164"/>
        <v>0</v>
      </c>
      <c r="AD943" s="5">
        <f t="shared" si="173"/>
        <v>0</v>
      </c>
    </row>
    <row r="944" spans="1:30" x14ac:dyDescent="0.25">
      <c r="A944" s="81"/>
      <c r="B944" s="82"/>
      <c r="C944" s="82"/>
      <c r="D944" s="81"/>
      <c r="E944" s="82"/>
      <c r="F944" s="82"/>
      <c r="G944" s="82"/>
      <c r="H944" s="82"/>
      <c r="I944" s="83"/>
      <c r="J944" s="84"/>
      <c r="K944" s="82"/>
      <c r="L944" s="83"/>
      <c r="M944" s="84"/>
      <c r="N944" s="85"/>
      <c r="O944" s="82"/>
      <c r="P944" s="82"/>
      <c r="Q944" s="82"/>
      <c r="R944" s="82"/>
      <c r="T944" s="7" t="str">
        <f t="shared" si="174"/>
        <v xml:space="preserve"> </v>
      </c>
      <c r="U944">
        <f t="shared" si="165"/>
        <v>0</v>
      </c>
      <c r="V944">
        <f t="shared" si="166"/>
        <v>0</v>
      </c>
      <c r="W944">
        <f t="shared" si="167"/>
        <v>0</v>
      </c>
      <c r="X944">
        <f t="shared" si="168"/>
        <v>0</v>
      </c>
      <c r="Y944">
        <f t="shared" si="169"/>
        <v>0</v>
      </c>
      <c r="Z944">
        <f t="shared" si="170"/>
        <v>0</v>
      </c>
      <c r="AA944">
        <f t="shared" si="171"/>
        <v>0</v>
      </c>
      <c r="AB944" s="5">
        <f t="shared" si="172"/>
        <v>0</v>
      </c>
      <c r="AC944" s="5">
        <f t="shared" si="164"/>
        <v>0</v>
      </c>
      <c r="AD944" s="5">
        <f t="shared" si="173"/>
        <v>0</v>
      </c>
    </row>
    <row r="945" spans="1:30" x14ac:dyDescent="0.25">
      <c r="A945" s="81"/>
      <c r="B945" s="82"/>
      <c r="C945" s="82"/>
      <c r="D945" s="81"/>
      <c r="E945" s="82"/>
      <c r="F945" s="82"/>
      <c r="G945" s="82"/>
      <c r="H945" s="82"/>
      <c r="I945" s="83"/>
      <c r="J945" s="84"/>
      <c r="K945" s="82"/>
      <c r="L945" s="83"/>
      <c r="M945" s="84"/>
      <c r="N945" s="85"/>
      <c r="O945" s="82"/>
      <c r="P945" s="82"/>
      <c r="Q945" s="82"/>
      <c r="R945" s="82"/>
      <c r="T945" s="7" t="str">
        <f t="shared" si="174"/>
        <v xml:space="preserve"> </v>
      </c>
      <c r="U945">
        <f t="shared" si="165"/>
        <v>0</v>
      </c>
      <c r="V945">
        <f t="shared" si="166"/>
        <v>0</v>
      </c>
      <c r="W945">
        <f t="shared" si="167"/>
        <v>0</v>
      </c>
      <c r="X945">
        <f t="shared" si="168"/>
        <v>0</v>
      </c>
      <c r="Y945">
        <f t="shared" si="169"/>
        <v>0</v>
      </c>
      <c r="Z945">
        <f t="shared" si="170"/>
        <v>0</v>
      </c>
      <c r="AA945">
        <f t="shared" si="171"/>
        <v>0</v>
      </c>
      <c r="AB945" s="5">
        <f t="shared" si="172"/>
        <v>0</v>
      </c>
      <c r="AC945" s="5">
        <f t="shared" si="164"/>
        <v>0</v>
      </c>
      <c r="AD945" s="5">
        <f t="shared" si="173"/>
        <v>0</v>
      </c>
    </row>
    <row r="946" spans="1:30" x14ac:dyDescent="0.25">
      <c r="A946" s="81"/>
      <c r="B946" s="82"/>
      <c r="C946" s="82"/>
      <c r="D946" s="81"/>
      <c r="E946" s="82"/>
      <c r="F946" s="82"/>
      <c r="G946" s="82"/>
      <c r="H946" s="82"/>
      <c r="I946" s="83"/>
      <c r="J946" s="84"/>
      <c r="K946" s="82"/>
      <c r="L946" s="83"/>
      <c r="M946" s="84"/>
      <c r="N946" s="85"/>
      <c r="O946" s="82"/>
      <c r="P946" s="82"/>
      <c r="Q946" s="82"/>
      <c r="R946" s="82"/>
      <c r="T946" s="7" t="str">
        <f t="shared" si="174"/>
        <v xml:space="preserve"> </v>
      </c>
      <c r="U946">
        <f t="shared" si="165"/>
        <v>0</v>
      </c>
      <c r="V946">
        <f t="shared" si="166"/>
        <v>0</v>
      </c>
      <c r="W946">
        <f t="shared" si="167"/>
        <v>0</v>
      </c>
      <c r="X946">
        <f t="shared" si="168"/>
        <v>0</v>
      </c>
      <c r="Y946">
        <f t="shared" si="169"/>
        <v>0</v>
      </c>
      <c r="Z946">
        <f t="shared" si="170"/>
        <v>0</v>
      </c>
      <c r="AA946">
        <f t="shared" si="171"/>
        <v>0</v>
      </c>
      <c r="AB946" s="5">
        <f t="shared" si="172"/>
        <v>0</v>
      </c>
      <c r="AC946" s="5">
        <f t="shared" si="164"/>
        <v>0</v>
      </c>
      <c r="AD946" s="5">
        <f t="shared" si="173"/>
        <v>0</v>
      </c>
    </row>
    <row r="947" spans="1:30" x14ac:dyDescent="0.25">
      <c r="A947" s="81"/>
      <c r="B947" s="82"/>
      <c r="C947" s="82"/>
      <c r="D947" s="81"/>
      <c r="E947" s="82"/>
      <c r="F947" s="82"/>
      <c r="G947" s="82"/>
      <c r="H947" s="82"/>
      <c r="I947" s="83"/>
      <c r="J947" s="84"/>
      <c r="K947" s="82"/>
      <c r="L947" s="83"/>
      <c r="M947" s="84"/>
      <c r="N947" s="85"/>
      <c r="O947" s="82"/>
      <c r="P947" s="82"/>
      <c r="Q947" s="82"/>
      <c r="R947" s="82"/>
      <c r="T947" s="7" t="str">
        <f t="shared" si="174"/>
        <v xml:space="preserve"> </v>
      </c>
      <c r="U947">
        <f t="shared" si="165"/>
        <v>0</v>
      </c>
      <c r="V947">
        <f t="shared" si="166"/>
        <v>0</v>
      </c>
      <c r="W947">
        <f t="shared" si="167"/>
        <v>0</v>
      </c>
      <c r="X947">
        <f t="shared" si="168"/>
        <v>0</v>
      </c>
      <c r="Y947">
        <f t="shared" si="169"/>
        <v>0</v>
      </c>
      <c r="Z947">
        <f t="shared" si="170"/>
        <v>0</v>
      </c>
      <c r="AA947">
        <f t="shared" si="171"/>
        <v>0</v>
      </c>
      <c r="AB947" s="5">
        <f t="shared" si="172"/>
        <v>0</v>
      </c>
      <c r="AC947" s="5">
        <f t="shared" si="164"/>
        <v>0</v>
      </c>
      <c r="AD947" s="5">
        <f t="shared" si="173"/>
        <v>0</v>
      </c>
    </row>
    <row r="948" spans="1:30" x14ac:dyDescent="0.25">
      <c r="A948" s="81"/>
      <c r="B948" s="82"/>
      <c r="C948" s="82"/>
      <c r="D948" s="81"/>
      <c r="E948" s="82"/>
      <c r="F948" s="82"/>
      <c r="G948" s="82"/>
      <c r="H948" s="82"/>
      <c r="I948" s="83"/>
      <c r="J948" s="84"/>
      <c r="K948" s="82"/>
      <c r="L948" s="83"/>
      <c r="M948" s="84"/>
      <c r="N948" s="85"/>
      <c r="O948" s="82"/>
      <c r="P948" s="82"/>
      <c r="Q948" s="82"/>
      <c r="R948" s="82"/>
      <c r="T948" s="7" t="str">
        <f t="shared" si="174"/>
        <v xml:space="preserve"> </v>
      </c>
      <c r="U948">
        <f t="shared" si="165"/>
        <v>0</v>
      </c>
      <c r="V948">
        <f t="shared" si="166"/>
        <v>0</v>
      </c>
      <c r="W948">
        <f t="shared" si="167"/>
        <v>0</v>
      </c>
      <c r="X948">
        <f t="shared" si="168"/>
        <v>0</v>
      </c>
      <c r="Y948">
        <f t="shared" si="169"/>
        <v>0</v>
      </c>
      <c r="Z948">
        <f t="shared" si="170"/>
        <v>0</v>
      </c>
      <c r="AA948">
        <f t="shared" si="171"/>
        <v>0</v>
      </c>
      <c r="AB948" s="5">
        <f t="shared" si="172"/>
        <v>0</v>
      </c>
      <c r="AC948" s="5">
        <f t="shared" si="164"/>
        <v>0</v>
      </c>
      <c r="AD948" s="5">
        <f t="shared" si="173"/>
        <v>0</v>
      </c>
    </row>
    <row r="949" spans="1:30" x14ac:dyDescent="0.25">
      <c r="A949" s="81"/>
      <c r="B949" s="82"/>
      <c r="C949" s="82"/>
      <c r="D949" s="81"/>
      <c r="E949" s="82"/>
      <c r="F949" s="82"/>
      <c r="G949" s="82"/>
      <c r="H949" s="82"/>
      <c r="I949" s="83"/>
      <c r="J949" s="84"/>
      <c r="K949" s="82"/>
      <c r="L949" s="83"/>
      <c r="M949" s="84"/>
      <c r="N949" s="85"/>
      <c r="O949" s="82"/>
      <c r="P949" s="82"/>
      <c r="Q949" s="82"/>
      <c r="R949" s="82"/>
      <c r="T949" s="7" t="str">
        <f t="shared" si="174"/>
        <v xml:space="preserve"> </v>
      </c>
      <c r="U949">
        <f t="shared" si="165"/>
        <v>0</v>
      </c>
      <c r="V949">
        <f t="shared" si="166"/>
        <v>0</v>
      </c>
      <c r="W949">
        <f t="shared" si="167"/>
        <v>0</v>
      </c>
      <c r="X949">
        <f t="shared" si="168"/>
        <v>0</v>
      </c>
      <c r="Y949">
        <f t="shared" si="169"/>
        <v>0</v>
      </c>
      <c r="Z949">
        <f t="shared" si="170"/>
        <v>0</v>
      </c>
      <c r="AA949">
        <f t="shared" si="171"/>
        <v>0</v>
      </c>
      <c r="AB949" s="5">
        <f t="shared" si="172"/>
        <v>0</v>
      </c>
      <c r="AC949" s="5">
        <f t="shared" si="164"/>
        <v>0</v>
      </c>
      <c r="AD949" s="5">
        <f t="shared" si="173"/>
        <v>0</v>
      </c>
    </row>
    <row r="950" spans="1:30" x14ac:dyDescent="0.25">
      <c r="A950" s="81"/>
      <c r="B950" s="82"/>
      <c r="C950" s="82"/>
      <c r="D950" s="81"/>
      <c r="E950" s="82"/>
      <c r="F950" s="82"/>
      <c r="G950" s="82"/>
      <c r="H950" s="82"/>
      <c r="I950" s="83"/>
      <c r="J950" s="84"/>
      <c r="K950" s="82"/>
      <c r="L950" s="83"/>
      <c r="M950" s="84"/>
      <c r="N950" s="85"/>
      <c r="O950" s="82"/>
      <c r="P950" s="82"/>
      <c r="Q950" s="82"/>
      <c r="R950" s="82"/>
      <c r="T950" s="7" t="str">
        <f t="shared" si="174"/>
        <v xml:space="preserve"> </v>
      </c>
      <c r="U950">
        <f t="shared" si="165"/>
        <v>0</v>
      </c>
      <c r="V950">
        <f t="shared" si="166"/>
        <v>0</v>
      </c>
      <c r="W950">
        <f t="shared" si="167"/>
        <v>0</v>
      </c>
      <c r="X950">
        <f t="shared" si="168"/>
        <v>0</v>
      </c>
      <c r="Y950">
        <f t="shared" si="169"/>
        <v>0</v>
      </c>
      <c r="Z950">
        <f t="shared" si="170"/>
        <v>0</v>
      </c>
      <c r="AA950">
        <f t="shared" si="171"/>
        <v>0</v>
      </c>
      <c r="AB950" s="5">
        <f t="shared" si="172"/>
        <v>0</v>
      </c>
      <c r="AC950" s="5">
        <f t="shared" si="164"/>
        <v>0</v>
      </c>
      <c r="AD950" s="5">
        <f t="shared" si="173"/>
        <v>0</v>
      </c>
    </row>
    <row r="951" spans="1:30" x14ac:dyDescent="0.25">
      <c r="A951" s="81"/>
      <c r="B951" s="82"/>
      <c r="C951" s="82"/>
      <c r="D951" s="81"/>
      <c r="E951" s="82"/>
      <c r="F951" s="82"/>
      <c r="G951" s="82"/>
      <c r="H951" s="82"/>
      <c r="I951" s="83"/>
      <c r="J951" s="84"/>
      <c r="K951" s="82"/>
      <c r="L951" s="83"/>
      <c r="M951" s="84"/>
      <c r="N951" s="85"/>
      <c r="O951" s="82"/>
      <c r="P951" s="82"/>
      <c r="Q951" s="82"/>
      <c r="R951" s="82"/>
      <c r="T951" s="7" t="str">
        <f t="shared" si="174"/>
        <v xml:space="preserve"> </v>
      </c>
      <c r="U951">
        <f t="shared" si="165"/>
        <v>0</v>
      </c>
      <c r="V951">
        <f t="shared" si="166"/>
        <v>0</v>
      </c>
      <c r="W951">
        <f t="shared" si="167"/>
        <v>0</v>
      </c>
      <c r="X951">
        <f t="shared" si="168"/>
        <v>0</v>
      </c>
      <c r="Y951">
        <f t="shared" si="169"/>
        <v>0</v>
      </c>
      <c r="Z951">
        <f t="shared" si="170"/>
        <v>0</v>
      </c>
      <c r="AA951">
        <f t="shared" si="171"/>
        <v>0</v>
      </c>
      <c r="AB951" s="5">
        <f t="shared" si="172"/>
        <v>0</v>
      </c>
      <c r="AC951" s="5">
        <f t="shared" si="164"/>
        <v>0</v>
      </c>
      <c r="AD951" s="5">
        <f t="shared" si="173"/>
        <v>0</v>
      </c>
    </row>
    <row r="952" spans="1:30" x14ac:dyDescent="0.25">
      <c r="A952" s="81"/>
      <c r="B952" s="82"/>
      <c r="C952" s="82"/>
      <c r="D952" s="81"/>
      <c r="E952" s="82"/>
      <c r="F952" s="82"/>
      <c r="G952" s="82"/>
      <c r="H952" s="82"/>
      <c r="I952" s="83"/>
      <c r="J952" s="84"/>
      <c r="K952" s="82"/>
      <c r="L952" s="83"/>
      <c r="M952" s="84"/>
      <c r="N952" s="85"/>
      <c r="O952" s="82"/>
      <c r="P952" s="82"/>
      <c r="Q952" s="82"/>
      <c r="R952" s="82"/>
      <c r="T952" s="7" t="str">
        <f t="shared" si="174"/>
        <v xml:space="preserve"> </v>
      </c>
      <c r="U952">
        <f t="shared" si="165"/>
        <v>0</v>
      </c>
      <c r="V952">
        <f t="shared" si="166"/>
        <v>0</v>
      </c>
      <c r="W952">
        <f t="shared" si="167"/>
        <v>0</v>
      </c>
      <c r="X952">
        <f t="shared" si="168"/>
        <v>0</v>
      </c>
      <c r="Y952">
        <f t="shared" si="169"/>
        <v>0</v>
      </c>
      <c r="Z952">
        <f t="shared" si="170"/>
        <v>0</v>
      </c>
      <c r="AA952">
        <f t="shared" si="171"/>
        <v>0</v>
      </c>
      <c r="AB952" s="5">
        <f t="shared" si="172"/>
        <v>0</v>
      </c>
      <c r="AC952" s="5">
        <f t="shared" si="164"/>
        <v>0</v>
      </c>
      <c r="AD952" s="5">
        <f t="shared" si="173"/>
        <v>0</v>
      </c>
    </row>
    <row r="953" spans="1:30" x14ac:dyDescent="0.25">
      <c r="A953" s="81"/>
      <c r="B953" s="82"/>
      <c r="C953" s="82"/>
      <c r="D953" s="81"/>
      <c r="E953" s="82"/>
      <c r="F953" s="82"/>
      <c r="G953" s="82"/>
      <c r="H953" s="82"/>
      <c r="I953" s="83"/>
      <c r="J953" s="84"/>
      <c r="K953" s="82"/>
      <c r="L953" s="83"/>
      <c r="M953" s="84"/>
      <c r="N953" s="85"/>
      <c r="O953" s="82"/>
      <c r="P953" s="82"/>
      <c r="Q953" s="82"/>
      <c r="R953" s="82"/>
      <c r="T953" s="7" t="str">
        <f t="shared" si="174"/>
        <v xml:space="preserve"> </v>
      </c>
      <c r="U953">
        <f t="shared" si="165"/>
        <v>0</v>
      </c>
      <c r="V953">
        <f t="shared" si="166"/>
        <v>0</v>
      </c>
      <c r="W953">
        <f t="shared" si="167"/>
        <v>0</v>
      </c>
      <c r="X953">
        <f t="shared" si="168"/>
        <v>0</v>
      </c>
      <c r="Y953">
        <f t="shared" si="169"/>
        <v>0</v>
      </c>
      <c r="Z953">
        <f t="shared" si="170"/>
        <v>0</v>
      </c>
      <c r="AA953">
        <f t="shared" si="171"/>
        <v>0</v>
      </c>
      <c r="AB953" s="5">
        <f t="shared" si="172"/>
        <v>0</v>
      </c>
      <c r="AC953" s="5">
        <f t="shared" si="164"/>
        <v>0</v>
      </c>
      <c r="AD953" s="5">
        <f t="shared" si="173"/>
        <v>0</v>
      </c>
    </row>
    <row r="954" spans="1:30" x14ac:dyDescent="0.25">
      <c r="A954" s="81"/>
      <c r="B954" s="82"/>
      <c r="C954" s="82"/>
      <c r="D954" s="81"/>
      <c r="E954" s="82"/>
      <c r="F954" s="82"/>
      <c r="G954" s="82"/>
      <c r="H954" s="82"/>
      <c r="I954" s="83"/>
      <c r="J954" s="84"/>
      <c r="K954" s="82"/>
      <c r="L954" s="83"/>
      <c r="M954" s="84"/>
      <c r="N954" s="85"/>
      <c r="O954" s="82"/>
      <c r="P954" s="82"/>
      <c r="Q954" s="82"/>
      <c r="R954" s="82"/>
      <c r="T954" s="7" t="str">
        <f t="shared" si="174"/>
        <v xml:space="preserve"> </v>
      </c>
      <c r="U954">
        <f t="shared" si="165"/>
        <v>0</v>
      </c>
      <c r="V954">
        <f t="shared" si="166"/>
        <v>0</v>
      </c>
      <c r="W954">
        <f t="shared" si="167"/>
        <v>0</v>
      </c>
      <c r="X954">
        <f t="shared" si="168"/>
        <v>0</v>
      </c>
      <c r="Y954">
        <f t="shared" si="169"/>
        <v>0</v>
      </c>
      <c r="Z954">
        <f t="shared" si="170"/>
        <v>0</v>
      </c>
      <c r="AA954">
        <f t="shared" si="171"/>
        <v>0</v>
      </c>
      <c r="AB954" s="5">
        <f t="shared" si="172"/>
        <v>0</v>
      </c>
      <c r="AC954" s="5">
        <f t="shared" si="164"/>
        <v>0</v>
      </c>
      <c r="AD954" s="5">
        <f t="shared" si="173"/>
        <v>0</v>
      </c>
    </row>
    <row r="955" spans="1:30" x14ac:dyDescent="0.25">
      <c r="A955" s="81"/>
      <c r="B955" s="82"/>
      <c r="C955" s="82"/>
      <c r="D955" s="81"/>
      <c r="E955" s="82"/>
      <c r="F955" s="82"/>
      <c r="G955" s="82"/>
      <c r="H955" s="82"/>
      <c r="I955" s="83"/>
      <c r="J955" s="84"/>
      <c r="K955" s="82"/>
      <c r="L955" s="83"/>
      <c r="M955" s="84"/>
      <c r="N955" s="85"/>
      <c r="O955" s="82"/>
      <c r="P955" s="82"/>
      <c r="Q955" s="82"/>
      <c r="R955" s="82"/>
      <c r="T955" s="7" t="str">
        <f t="shared" si="174"/>
        <v xml:space="preserve"> </v>
      </c>
      <c r="U955">
        <f t="shared" si="165"/>
        <v>0</v>
      </c>
      <c r="V955">
        <f t="shared" si="166"/>
        <v>0</v>
      </c>
      <c r="W955">
        <f t="shared" si="167"/>
        <v>0</v>
      </c>
      <c r="X955">
        <f t="shared" si="168"/>
        <v>0</v>
      </c>
      <c r="Y955">
        <f t="shared" si="169"/>
        <v>0</v>
      </c>
      <c r="Z955">
        <f t="shared" si="170"/>
        <v>0</v>
      </c>
      <c r="AA955">
        <f t="shared" si="171"/>
        <v>0</v>
      </c>
      <c r="AB955" s="5">
        <f t="shared" si="172"/>
        <v>0</v>
      </c>
      <c r="AC955" s="5">
        <f t="shared" si="164"/>
        <v>0</v>
      </c>
      <c r="AD955" s="5">
        <f t="shared" si="173"/>
        <v>0</v>
      </c>
    </row>
    <row r="956" spans="1:30" x14ac:dyDescent="0.25">
      <c r="A956" s="81"/>
      <c r="B956" s="82"/>
      <c r="C956" s="82"/>
      <c r="D956" s="81"/>
      <c r="E956" s="82"/>
      <c r="F956" s="82"/>
      <c r="G956" s="82"/>
      <c r="H956" s="82"/>
      <c r="I956" s="83"/>
      <c r="J956" s="84"/>
      <c r="K956" s="82"/>
      <c r="L956" s="83"/>
      <c r="M956" s="84"/>
      <c r="N956" s="85"/>
      <c r="O956" s="82"/>
      <c r="P956" s="82"/>
      <c r="Q956" s="82"/>
      <c r="R956" s="82"/>
      <c r="T956" s="7" t="str">
        <f t="shared" si="174"/>
        <v xml:space="preserve"> </v>
      </c>
      <c r="U956">
        <f t="shared" si="165"/>
        <v>0</v>
      </c>
      <c r="V956">
        <f t="shared" si="166"/>
        <v>0</v>
      </c>
      <c r="W956">
        <f t="shared" si="167"/>
        <v>0</v>
      </c>
      <c r="X956">
        <f t="shared" si="168"/>
        <v>0</v>
      </c>
      <c r="Y956">
        <f t="shared" si="169"/>
        <v>0</v>
      </c>
      <c r="Z956">
        <f t="shared" si="170"/>
        <v>0</v>
      </c>
      <c r="AA956">
        <f t="shared" si="171"/>
        <v>0</v>
      </c>
      <c r="AB956" s="5">
        <f t="shared" si="172"/>
        <v>0</v>
      </c>
      <c r="AC956" s="5">
        <f t="shared" si="164"/>
        <v>0</v>
      </c>
      <c r="AD956" s="5">
        <f t="shared" si="173"/>
        <v>0</v>
      </c>
    </row>
    <row r="957" spans="1:30" x14ac:dyDescent="0.25">
      <c r="A957" s="81"/>
      <c r="B957" s="82"/>
      <c r="C957" s="82"/>
      <c r="D957" s="81"/>
      <c r="E957" s="82"/>
      <c r="F957" s="82"/>
      <c r="G957" s="82"/>
      <c r="H957" s="82"/>
      <c r="I957" s="83"/>
      <c r="J957" s="84"/>
      <c r="K957" s="82"/>
      <c r="L957" s="83"/>
      <c r="M957" s="84"/>
      <c r="N957" s="85"/>
      <c r="O957" s="82"/>
      <c r="P957" s="82"/>
      <c r="Q957" s="82"/>
      <c r="R957" s="82"/>
      <c r="T957" s="7" t="str">
        <f t="shared" si="174"/>
        <v xml:space="preserve"> </v>
      </c>
      <c r="U957">
        <f t="shared" si="165"/>
        <v>0</v>
      </c>
      <c r="V957">
        <f t="shared" si="166"/>
        <v>0</v>
      </c>
      <c r="W957">
        <f t="shared" si="167"/>
        <v>0</v>
      </c>
      <c r="X957">
        <f t="shared" si="168"/>
        <v>0</v>
      </c>
      <c r="Y957">
        <f t="shared" si="169"/>
        <v>0</v>
      </c>
      <c r="Z957">
        <f t="shared" si="170"/>
        <v>0</v>
      </c>
      <c r="AA957">
        <f t="shared" si="171"/>
        <v>0</v>
      </c>
      <c r="AB957" s="5">
        <f t="shared" si="172"/>
        <v>0</v>
      </c>
      <c r="AC957" s="5">
        <f t="shared" si="164"/>
        <v>0</v>
      </c>
      <c r="AD957" s="5">
        <f t="shared" si="173"/>
        <v>0</v>
      </c>
    </row>
    <row r="958" spans="1:30" x14ac:dyDescent="0.25">
      <c r="A958" s="81"/>
      <c r="B958" s="82"/>
      <c r="C958" s="82"/>
      <c r="D958" s="81"/>
      <c r="E958" s="82"/>
      <c r="F958" s="82"/>
      <c r="G958" s="82"/>
      <c r="H958" s="82"/>
      <c r="I958" s="83"/>
      <c r="J958" s="84"/>
      <c r="K958" s="82"/>
      <c r="L958" s="83"/>
      <c r="M958" s="84"/>
      <c r="N958" s="85"/>
      <c r="O958" s="82"/>
      <c r="P958" s="82"/>
      <c r="Q958" s="82"/>
      <c r="R958" s="82"/>
      <c r="T958" s="7" t="str">
        <f t="shared" si="174"/>
        <v xml:space="preserve"> </v>
      </c>
      <c r="U958">
        <f t="shared" si="165"/>
        <v>0</v>
      </c>
      <c r="V958">
        <f t="shared" si="166"/>
        <v>0</v>
      </c>
      <c r="W958">
        <f t="shared" si="167"/>
        <v>0</v>
      </c>
      <c r="X958">
        <f t="shared" si="168"/>
        <v>0</v>
      </c>
      <c r="Y958">
        <f t="shared" si="169"/>
        <v>0</v>
      </c>
      <c r="Z958">
        <f t="shared" si="170"/>
        <v>0</v>
      </c>
      <c r="AA958">
        <f t="shared" si="171"/>
        <v>0</v>
      </c>
      <c r="AB958" s="5">
        <f t="shared" si="172"/>
        <v>0</v>
      </c>
      <c r="AC958" s="5">
        <f t="shared" si="164"/>
        <v>0</v>
      </c>
      <c r="AD958" s="5">
        <f t="shared" si="173"/>
        <v>0</v>
      </c>
    </row>
    <row r="959" spans="1:30" x14ac:dyDescent="0.25">
      <c r="A959" s="81"/>
      <c r="B959" s="82"/>
      <c r="C959" s="82"/>
      <c r="D959" s="81"/>
      <c r="E959" s="82"/>
      <c r="F959" s="82"/>
      <c r="G959" s="82"/>
      <c r="H959" s="82"/>
      <c r="I959" s="83"/>
      <c r="J959" s="84"/>
      <c r="K959" s="82"/>
      <c r="L959" s="83"/>
      <c r="M959" s="84"/>
      <c r="N959" s="85"/>
      <c r="O959" s="82"/>
      <c r="P959" s="82"/>
      <c r="Q959" s="82"/>
      <c r="R959" s="82"/>
      <c r="T959" s="7" t="str">
        <f t="shared" si="174"/>
        <v xml:space="preserve"> </v>
      </c>
      <c r="U959">
        <f t="shared" si="165"/>
        <v>0</v>
      </c>
      <c r="V959">
        <f t="shared" si="166"/>
        <v>0</v>
      </c>
      <c r="W959">
        <f t="shared" si="167"/>
        <v>0</v>
      </c>
      <c r="X959">
        <f t="shared" si="168"/>
        <v>0</v>
      </c>
      <c r="Y959">
        <f t="shared" si="169"/>
        <v>0</v>
      </c>
      <c r="Z959">
        <f t="shared" si="170"/>
        <v>0</v>
      </c>
      <c r="AA959">
        <f t="shared" si="171"/>
        <v>0</v>
      </c>
      <c r="AB959" s="5">
        <f t="shared" si="172"/>
        <v>0</v>
      </c>
      <c r="AC959" s="5">
        <f t="shared" si="164"/>
        <v>0</v>
      </c>
      <c r="AD959" s="5">
        <f t="shared" si="173"/>
        <v>0</v>
      </c>
    </row>
    <row r="960" spans="1:30" x14ac:dyDescent="0.25">
      <c r="A960" s="81"/>
      <c r="B960" s="82"/>
      <c r="C960" s="82"/>
      <c r="D960" s="81"/>
      <c r="E960" s="82"/>
      <c r="F960" s="82"/>
      <c r="G960" s="82"/>
      <c r="H960" s="82"/>
      <c r="I960" s="83"/>
      <c r="J960" s="84"/>
      <c r="K960" s="82"/>
      <c r="L960" s="83"/>
      <c r="M960" s="84"/>
      <c r="N960" s="85"/>
      <c r="O960" s="82"/>
      <c r="P960" s="82"/>
      <c r="Q960" s="82"/>
      <c r="R960" s="82"/>
      <c r="T960" s="7" t="str">
        <f t="shared" si="174"/>
        <v xml:space="preserve"> </v>
      </c>
      <c r="U960">
        <f t="shared" si="165"/>
        <v>0</v>
      </c>
      <c r="V960">
        <f t="shared" si="166"/>
        <v>0</v>
      </c>
      <c r="W960">
        <f t="shared" si="167"/>
        <v>0</v>
      </c>
      <c r="X960">
        <f t="shared" si="168"/>
        <v>0</v>
      </c>
      <c r="Y960">
        <f t="shared" si="169"/>
        <v>0</v>
      </c>
      <c r="Z960">
        <f t="shared" si="170"/>
        <v>0</v>
      </c>
      <c r="AA960">
        <f t="shared" si="171"/>
        <v>0</v>
      </c>
      <c r="AB960" s="5">
        <f t="shared" si="172"/>
        <v>0</v>
      </c>
      <c r="AC960" s="5">
        <f t="shared" si="164"/>
        <v>0</v>
      </c>
      <c r="AD960" s="5">
        <f t="shared" si="173"/>
        <v>0</v>
      </c>
    </row>
    <row r="961" spans="1:30" x14ac:dyDescent="0.25">
      <c r="A961" s="81"/>
      <c r="B961" s="82"/>
      <c r="C961" s="82"/>
      <c r="D961" s="81"/>
      <c r="E961" s="82"/>
      <c r="F961" s="82"/>
      <c r="G961" s="82"/>
      <c r="H961" s="82"/>
      <c r="I961" s="83"/>
      <c r="J961" s="84"/>
      <c r="K961" s="82"/>
      <c r="L961" s="83"/>
      <c r="M961" s="84"/>
      <c r="N961" s="85"/>
      <c r="O961" s="82"/>
      <c r="P961" s="82"/>
      <c r="Q961" s="82"/>
      <c r="R961" s="82"/>
      <c r="T961" s="7" t="str">
        <f t="shared" si="174"/>
        <v xml:space="preserve"> </v>
      </c>
      <c r="U961">
        <f t="shared" si="165"/>
        <v>0</v>
      </c>
      <c r="V961">
        <f t="shared" si="166"/>
        <v>0</v>
      </c>
      <c r="W961">
        <f t="shared" si="167"/>
        <v>0</v>
      </c>
      <c r="X961">
        <f t="shared" si="168"/>
        <v>0</v>
      </c>
      <c r="Y961">
        <f t="shared" si="169"/>
        <v>0</v>
      </c>
      <c r="Z961">
        <f t="shared" si="170"/>
        <v>0</v>
      </c>
      <c r="AA961">
        <f t="shared" si="171"/>
        <v>0</v>
      </c>
      <c r="AB961" s="5">
        <f t="shared" si="172"/>
        <v>0</v>
      </c>
      <c r="AC961" s="5">
        <f t="shared" si="164"/>
        <v>0</v>
      </c>
      <c r="AD961" s="5">
        <f t="shared" si="173"/>
        <v>0</v>
      </c>
    </row>
    <row r="962" spans="1:30" x14ac:dyDescent="0.25">
      <c r="A962" s="81"/>
      <c r="B962" s="82"/>
      <c r="C962" s="82"/>
      <c r="D962" s="81"/>
      <c r="E962" s="82"/>
      <c r="F962" s="82"/>
      <c r="G962" s="82"/>
      <c r="H962" s="82"/>
      <c r="I962" s="83"/>
      <c r="J962" s="84"/>
      <c r="K962" s="82"/>
      <c r="L962" s="83"/>
      <c r="M962" s="84"/>
      <c r="N962" s="85"/>
      <c r="O962" s="82"/>
      <c r="P962" s="82"/>
      <c r="Q962" s="82"/>
      <c r="R962" s="82"/>
      <c r="T962" s="7" t="str">
        <f t="shared" si="174"/>
        <v xml:space="preserve"> </v>
      </c>
      <c r="U962">
        <f t="shared" si="165"/>
        <v>0</v>
      </c>
      <c r="V962">
        <f t="shared" si="166"/>
        <v>0</v>
      </c>
      <c r="W962">
        <f t="shared" si="167"/>
        <v>0</v>
      </c>
      <c r="X962">
        <f t="shared" si="168"/>
        <v>0</v>
      </c>
      <c r="Y962">
        <f t="shared" si="169"/>
        <v>0</v>
      </c>
      <c r="Z962">
        <f t="shared" si="170"/>
        <v>0</v>
      </c>
      <c r="AA962">
        <f t="shared" si="171"/>
        <v>0</v>
      </c>
      <c r="AB962" s="5">
        <f t="shared" si="172"/>
        <v>0</v>
      </c>
      <c r="AC962" s="5">
        <f t="shared" si="164"/>
        <v>0</v>
      </c>
      <c r="AD962" s="5">
        <f t="shared" si="173"/>
        <v>0</v>
      </c>
    </row>
    <row r="963" spans="1:30" x14ac:dyDescent="0.25">
      <c r="A963" s="81"/>
      <c r="B963" s="82"/>
      <c r="C963" s="82"/>
      <c r="D963" s="81"/>
      <c r="E963" s="82"/>
      <c r="F963" s="82"/>
      <c r="G963" s="82"/>
      <c r="H963" s="82"/>
      <c r="I963" s="83"/>
      <c r="J963" s="84"/>
      <c r="K963" s="82"/>
      <c r="L963" s="83"/>
      <c r="M963" s="84"/>
      <c r="N963" s="85"/>
      <c r="O963" s="82"/>
      <c r="P963" s="82"/>
      <c r="Q963" s="82"/>
      <c r="R963" s="82"/>
      <c r="T963" s="7" t="str">
        <f t="shared" si="174"/>
        <v xml:space="preserve"> </v>
      </c>
      <c r="U963">
        <f t="shared" si="165"/>
        <v>0</v>
      </c>
      <c r="V963">
        <f t="shared" si="166"/>
        <v>0</v>
      </c>
      <c r="W963">
        <f t="shared" si="167"/>
        <v>0</v>
      </c>
      <c r="X963">
        <f t="shared" si="168"/>
        <v>0</v>
      </c>
      <c r="Y963">
        <f t="shared" si="169"/>
        <v>0</v>
      </c>
      <c r="Z963">
        <f t="shared" si="170"/>
        <v>0</v>
      </c>
      <c r="AA963">
        <f t="shared" si="171"/>
        <v>0</v>
      </c>
      <c r="AB963" s="5">
        <f t="shared" si="172"/>
        <v>0</v>
      </c>
      <c r="AC963" s="5">
        <f t="shared" si="164"/>
        <v>0</v>
      </c>
      <c r="AD963" s="5">
        <f t="shared" si="173"/>
        <v>0</v>
      </c>
    </row>
    <row r="964" spans="1:30" x14ac:dyDescent="0.25">
      <c r="A964" s="81"/>
      <c r="B964" s="82"/>
      <c r="C964" s="82"/>
      <c r="D964" s="81"/>
      <c r="E964" s="82"/>
      <c r="F964" s="82"/>
      <c r="G964" s="82"/>
      <c r="H964" s="82"/>
      <c r="I964" s="83"/>
      <c r="J964" s="84"/>
      <c r="K964" s="82"/>
      <c r="L964" s="83"/>
      <c r="M964" s="84"/>
      <c r="N964" s="85"/>
      <c r="O964" s="82"/>
      <c r="P964" s="82"/>
      <c r="Q964" s="82"/>
      <c r="R964" s="82"/>
      <c r="T964" s="7" t="str">
        <f t="shared" si="174"/>
        <v xml:space="preserve"> </v>
      </c>
      <c r="U964">
        <f t="shared" si="165"/>
        <v>0</v>
      </c>
      <c r="V964">
        <f t="shared" si="166"/>
        <v>0</v>
      </c>
      <c r="W964">
        <f t="shared" si="167"/>
        <v>0</v>
      </c>
      <c r="X964">
        <f t="shared" si="168"/>
        <v>0</v>
      </c>
      <c r="Y964">
        <f t="shared" si="169"/>
        <v>0</v>
      </c>
      <c r="Z964">
        <f t="shared" si="170"/>
        <v>0</v>
      </c>
      <c r="AA964">
        <f t="shared" si="171"/>
        <v>0</v>
      </c>
      <c r="AB964" s="5">
        <f t="shared" si="172"/>
        <v>0</v>
      </c>
      <c r="AC964" s="5">
        <f t="shared" ref="AC964:AC1027" si="175">A964</f>
        <v>0</v>
      </c>
      <c r="AD964" s="5">
        <f t="shared" si="173"/>
        <v>0</v>
      </c>
    </row>
    <row r="965" spans="1:30" x14ac:dyDescent="0.25">
      <c r="A965" s="81"/>
      <c r="B965" s="82"/>
      <c r="C965" s="82"/>
      <c r="D965" s="81"/>
      <c r="E965" s="82"/>
      <c r="F965" s="82"/>
      <c r="G965" s="82"/>
      <c r="H965" s="82"/>
      <c r="I965" s="83"/>
      <c r="J965" s="84"/>
      <c r="K965" s="82"/>
      <c r="L965" s="83"/>
      <c r="M965" s="84"/>
      <c r="N965" s="85"/>
      <c r="O965" s="82"/>
      <c r="P965" s="82"/>
      <c r="Q965" s="82"/>
      <c r="R965" s="82"/>
      <c r="T965" s="7" t="str">
        <f t="shared" si="174"/>
        <v xml:space="preserve"> </v>
      </c>
      <c r="U965">
        <f t="shared" si="165"/>
        <v>0</v>
      </c>
      <c r="V965">
        <f t="shared" si="166"/>
        <v>0</v>
      </c>
      <c r="W965">
        <f t="shared" si="167"/>
        <v>0</v>
      </c>
      <c r="X965">
        <f t="shared" si="168"/>
        <v>0</v>
      </c>
      <c r="Y965">
        <f t="shared" si="169"/>
        <v>0</v>
      </c>
      <c r="Z965">
        <f t="shared" si="170"/>
        <v>0</v>
      </c>
      <c r="AA965">
        <f t="shared" si="171"/>
        <v>0</v>
      </c>
      <c r="AB965" s="5">
        <f t="shared" si="172"/>
        <v>0</v>
      </c>
      <c r="AC965" s="5">
        <f t="shared" si="175"/>
        <v>0</v>
      </c>
      <c r="AD965" s="5">
        <f t="shared" si="173"/>
        <v>0</v>
      </c>
    </row>
    <row r="966" spans="1:30" x14ac:dyDescent="0.25">
      <c r="A966" s="81"/>
      <c r="B966" s="82"/>
      <c r="C966" s="82"/>
      <c r="D966" s="81"/>
      <c r="E966" s="82"/>
      <c r="F966" s="82"/>
      <c r="G966" s="82"/>
      <c r="H966" s="82"/>
      <c r="I966" s="83"/>
      <c r="J966" s="84"/>
      <c r="K966" s="82"/>
      <c r="L966" s="83"/>
      <c r="M966" s="84"/>
      <c r="N966" s="85"/>
      <c r="O966" s="82"/>
      <c r="P966" s="82"/>
      <c r="Q966" s="82"/>
      <c r="R966" s="82"/>
      <c r="T966" s="7" t="str">
        <f t="shared" si="174"/>
        <v xml:space="preserve"> </v>
      </c>
      <c r="U966">
        <f t="shared" si="165"/>
        <v>0</v>
      </c>
      <c r="V966">
        <f t="shared" si="166"/>
        <v>0</v>
      </c>
      <c r="W966">
        <f t="shared" si="167"/>
        <v>0</v>
      </c>
      <c r="X966">
        <f t="shared" si="168"/>
        <v>0</v>
      </c>
      <c r="Y966">
        <f t="shared" si="169"/>
        <v>0</v>
      </c>
      <c r="Z966">
        <f t="shared" si="170"/>
        <v>0</v>
      </c>
      <c r="AA966">
        <f t="shared" si="171"/>
        <v>0</v>
      </c>
      <c r="AB966" s="5">
        <f t="shared" si="172"/>
        <v>0</v>
      </c>
      <c r="AC966" s="5">
        <f t="shared" si="175"/>
        <v>0</v>
      </c>
      <c r="AD966" s="5">
        <f t="shared" si="173"/>
        <v>0</v>
      </c>
    </row>
    <row r="967" spans="1:30" x14ac:dyDescent="0.25">
      <c r="A967" s="81"/>
      <c r="B967" s="82"/>
      <c r="C967" s="82"/>
      <c r="D967" s="81"/>
      <c r="E967" s="82"/>
      <c r="F967" s="82"/>
      <c r="G967" s="82"/>
      <c r="H967" s="82"/>
      <c r="I967" s="83"/>
      <c r="J967" s="84"/>
      <c r="K967" s="82"/>
      <c r="L967" s="83"/>
      <c r="M967" s="84"/>
      <c r="N967" s="85"/>
      <c r="O967" s="82"/>
      <c r="P967" s="82"/>
      <c r="Q967" s="82"/>
      <c r="R967" s="82"/>
      <c r="T967" s="7" t="str">
        <f t="shared" si="174"/>
        <v xml:space="preserve"> </v>
      </c>
      <c r="U967">
        <f t="shared" si="165"/>
        <v>0</v>
      </c>
      <c r="V967">
        <f t="shared" si="166"/>
        <v>0</v>
      </c>
      <c r="W967">
        <f t="shared" si="167"/>
        <v>0</v>
      </c>
      <c r="X967">
        <f t="shared" si="168"/>
        <v>0</v>
      </c>
      <c r="Y967">
        <f t="shared" si="169"/>
        <v>0</v>
      </c>
      <c r="Z967">
        <f t="shared" si="170"/>
        <v>0</v>
      </c>
      <c r="AA967">
        <f t="shared" si="171"/>
        <v>0</v>
      </c>
      <c r="AB967" s="5">
        <f t="shared" si="172"/>
        <v>0</v>
      </c>
      <c r="AC967" s="5">
        <f t="shared" si="175"/>
        <v>0</v>
      </c>
      <c r="AD967" s="5">
        <f t="shared" si="173"/>
        <v>0</v>
      </c>
    </row>
    <row r="968" spans="1:30" x14ac:dyDescent="0.25">
      <c r="A968" s="81"/>
      <c r="B968" s="82"/>
      <c r="C968" s="82"/>
      <c r="D968" s="81"/>
      <c r="E968" s="82"/>
      <c r="F968" s="82"/>
      <c r="G968" s="82"/>
      <c r="H968" s="82"/>
      <c r="I968" s="83"/>
      <c r="J968" s="84"/>
      <c r="K968" s="82"/>
      <c r="L968" s="83"/>
      <c r="M968" s="84"/>
      <c r="N968" s="85"/>
      <c r="O968" s="82"/>
      <c r="P968" s="82"/>
      <c r="Q968" s="82"/>
      <c r="R968" s="82"/>
      <c r="T968" s="7" t="str">
        <f t="shared" si="174"/>
        <v xml:space="preserve"> </v>
      </c>
      <c r="U968">
        <f t="shared" si="165"/>
        <v>0</v>
      </c>
      <c r="V968">
        <f t="shared" si="166"/>
        <v>0</v>
      </c>
      <c r="W968">
        <f t="shared" si="167"/>
        <v>0</v>
      </c>
      <c r="X968">
        <f t="shared" si="168"/>
        <v>0</v>
      </c>
      <c r="Y968">
        <f t="shared" si="169"/>
        <v>0</v>
      </c>
      <c r="Z968">
        <f t="shared" si="170"/>
        <v>0</v>
      </c>
      <c r="AA968">
        <f t="shared" si="171"/>
        <v>0</v>
      </c>
      <c r="AB968" s="5">
        <f t="shared" si="172"/>
        <v>0</v>
      </c>
      <c r="AC968" s="5">
        <f t="shared" si="175"/>
        <v>0</v>
      </c>
      <c r="AD968" s="5">
        <f t="shared" si="173"/>
        <v>0</v>
      </c>
    </row>
    <row r="969" spans="1:30" x14ac:dyDescent="0.25">
      <c r="A969" s="81"/>
      <c r="B969" s="82"/>
      <c r="C969" s="82"/>
      <c r="D969" s="81"/>
      <c r="E969" s="82"/>
      <c r="F969" s="82"/>
      <c r="G969" s="82"/>
      <c r="H969" s="82"/>
      <c r="I969" s="83"/>
      <c r="J969" s="84"/>
      <c r="K969" s="82"/>
      <c r="L969" s="83"/>
      <c r="M969" s="84"/>
      <c r="N969" s="85"/>
      <c r="O969" s="82"/>
      <c r="P969" s="82"/>
      <c r="Q969" s="82"/>
      <c r="R969" s="82"/>
      <c r="T969" s="7" t="str">
        <f t="shared" si="174"/>
        <v xml:space="preserve"> </v>
      </c>
      <c r="U969">
        <f t="shared" si="165"/>
        <v>0</v>
      </c>
      <c r="V969">
        <f t="shared" si="166"/>
        <v>0</v>
      </c>
      <c r="W969">
        <f t="shared" si="167"/>
        <v>0</v>
      </c>
      <c r="X969">
        <f t="shared" si="168"/>
        <v>0</v>
      </c>
      <c r="Y969">
        <f t="shared" si="169"/>
        <v>0</v>
      </c>
      <c r="Z969">
        <f t="shared" si="170"/>
        <v>0</v>
      </c>
      <c r="AA969">
        <f t="shared" si="171"/>
        <v>0</v>
      </c>
      <c r="AB969" s="5">
        <f t="shared" si="172"/>
        <v>0</v>
      </c>
      <c r="AC969" s="5">
        <f t="shared" si="175"/>
        <v>0</v>
      </c>
      <c r="AD969" s="5">
        <f t="shared" si="173"/>
        <v>0</v>
      </c>
    </row>
    <row r="970" spans="1:30" x14ac:dyDescent="0.25">
      <c r="A970" s="81"/>
      <c r="B970" s="82"/>
      <c r="C970" s="82"/>
      <c r="D970" s="81"/>
      <c r="E970" s="82"/>
      <c r="F970" s="82"/>
      <c r="G970" s="82"/>
      <c r="H970" s="82"/>
      <c r="I970" s="83"/>
      <c r="J970" s="84"/>
      <c r="K970" s="82"/>
      <c r="L970" s="83"/>
      <c r="M970" s="84"/>
      <c r="N970" s="85"/>
      <c r="O970" s="82"/>
      <c r="P970" s="82"/>
      <c r="Q970" s="82"/>
      <c r="R970" s="82"/>
      <c r="T970" s="7" t="str">
        <f t="shared" si="174"/>
        <v xml:space="preserve"> </v>
      </c>
      <c r="U970">
        <f t="shared" ref="U970:U1033" si="176">COUNT(B970)</f>
        <v>0</v>
      </c>
      <c r="V970">
        <f t="shared" ref="V970:V1033" si="177">IF(E970=TRUE,1,0)</f>
        <v>0</v>
      </c>
      <c r="W970">
        <f t="shared" ref="W970:W1033" si="178">U970-V970</f>
        <v>0</v>
      </c>
      <c r="X970">
        <f t="shared" ref="X970:X1033" si="179">U970-Y970</f>
        <v>0</v>
      </c>
      <c r="Y970">
        <f t="shared" ref="Y970:Y1033" si="180">IF(F970=TRUE,1,0)</f>
        <v>0</v>
      </c>
      <c r="Z970">
        <f t="shared" ref="Z970:Z1033" si="181">U970-AA970</f>
        <v>0</v>
      </c>
      <c r="AA970">
        <f t="shared" ref="AA970:AA1033" si="182">IF(O970&lt;0,1,0)</f>
        <v>0</v>
      </c>
      <c r="AB970" s="5">
        <f t="shared" ref="AB970:AB1033" si="183">IF(Z970=1,O970,0)</f>
        <v>0</v>
      </c>
      <c r="AC970" s="5">
        <f t="shared" si="175"/>
        <v>0</v>
      </c>
      <c r="AD970" s="5">
        <f t="shared" ref="AD970:AD1033" si="184">IF(AA970=1,O970,0)</f>
        <v>0</v>
      </c>
    </row>
    <row r="971" spans="1:30" x14ac:dyDescent="0.25">
      <c r="A971" s="81"/>
      <c r="B971" s="82"/>
      <c r="C971" s="82"/>
      <c r="D971" s="81"/>
      <c r="E971" s="82"/>
      <c r="F971" s="82"/>
      <c r="G971" s="82"/>
      <c r="H971" s="82"/>
      <c r="I971" s="83"/>
      <c r="J971" s="84"/>
      <c r="K971" s="82"/>
      <c r="L971" s="83"/>
      <c r="M971" s="84"/>
      <c r="N971" s="85"/>
      <c r="O971" s="82"/>
      <c r="P971" s="82"/>
      <c r="Q971" s="82"/>
      <c r="R971" s="82"/>
      <c r="T971" s="7" t="str">
        <f t="shared" si="174"/>
        <v xml:space="preserve"> </v>
      </c>
      <c r="U971">
        <f t="shared" si="176"/>
        <v>0</v>
      </c>
      <c r="V971">
        <f t="shared" si="177"/>
        <v>0</v>
      </c>
      <c r="W971">
        <f t="shared" si="178"/>
        <v>0</v>
      </c>
      <c r="X971">
        <f t="shared" si="179"/>
        <v>0</v>
      </c>
      <c r="Y971">
        <f t="shared" si="180"/>
        <v>0</v>
      </c>
      <c r="Z971">
        <f t="shared" si="181"/>
        <v>0</v>
      </c>
      <c r="AA971">
        <f t="shared" si="182"/>
        <v>0</v>
      </c>
      <c r="AB971" s="5">
        <f t="shared" si="183"/>
        <v>0</v>
      </c>
      <c r="AC971" s="5">
        <f t="shared" si="175"/>
        <v>0</v>
      </c>
      <c r="AD971" s="5">
        <f t="shared" si="184"/>
        <v>0</v>
      </c>
    </row>
    <row r="972" spans="1:30" x14ac:dyDescent="0.25">
      <c r="A972" s="81"/>
      <c r="B972" s="82"/>
      <c r="C972" s="82"/>
      <c r="D972" s="81"/>
      <c r="E972" s="82"/>
      <c r="F972" s="82"/>
      <c r="G972" s="82"/>
      <c r="H972" s="82"/>
      <c r="I972" s="83"/>
      <c r="J972" s="84"/>
      <c r="K972" s="82"/>
      <c r="L972" s="83"/>
      <c r="M972" s="84"/>
      <c r="N972" s="85"/>
      <c r="O972" s="82"/>
      <c r="P972" s="82"/>
      <c r="Q972" s="82"/>
      <c r="R972" s="82"/>
      <c r="T972" s="7" t="str">
        <f t="shared" si="174"/>
        <v xml:space="preserve"> </v>
      </c>
      <c r="U972">
        <f t="shared" si="176"/>
        <v>0</v>
      </c>
      <c r="V972">
        <f t="shared" si="177"/>
        <v>0</v>
      </c>
      <c r="W972">
        <f t="shared" si="178"/>
        <v>0</v>
      </c>
      <c r="X972">
        <f t="shared" si="179"/>
        <v>0</v>
      </c>
      <c r="Y972">
        <f t="shared" si="180"/>
        <v>0</v>
      </c>
      <c r="Z972">
        <f t="shared" si="181"/>
        <v>0</v>
      </c>
      <c r="AA972">
        <f t="shared" si="182"/>
        <v>0</v>
      </c>
      <c r="AB972" s="5">
        <f t="shared" si="183"/>
        <v>0</v>
      </c>
      <c r="AC972" s="5">
        <f t="shared" si="175"/>
        <v>0</v>
      </c>
      <c r="AD972" s="5">
        <f t="shared" si="184"/>
        <v>0</v>
      </c>
    </row>
    <row r="973" spans="1:30" x14ac:dyDescent="0.25">
      <c r="A973" s="81"/>
      <c r="B973" s="82"/>
      <c r="C973" s="82"/>
      <c r="D973" s="81"/>
      <c r="E973" s="82"/>
      <c r="F973" s="82"/>
      <c r="G973" s="82"/>
      <c r="H973" s="82"/>
      <c r="I973" s="83"/>
      <c r="J973" s="84"/>
      <c r="K973" s="82"/>
      <c r="L973" s="83"/>
      <c r="M973" s="84"/>
      <c r="N973" s="85"/>
      <c r="O973" s="82"/>
      <c r="P973" s="82"/>
      <c r="Q973" s="82"/>
      <c r="R973" s="82"/>
      <c r="T973" s="7" t="str">
        <f t="shared" si="174"/>
        <v xml:space="preserve"> </v>
      </c>
      <c r="U973">
        <f t="shared" si="176"/>
        <v>0</v>
      </c>
      <c r="V973">
        <f t="shared" si="177"/>
        <v>0</v>
      </c>
      <c r="W973">
        <f t="shared" si="178"/>
        <v>0</v>
      </c>
      <c r="X973">
        <f t="shared" si="179"/>
        <v>0</v>
      </c>
      <c r="Y973">
        <f t="shared" si="180"/>
        <v>0</v>
      </c>
      <c r="Z973">
        <f t="shared" si="181"/>
        <v>0</v>
      </c>
      <c r="AA973">
        <f t="shared" si="182"/>
        <v>0</v>
      </c>
      <c r="AB973" s="5">
        <f t="shared" si="183"/>
        <v>0</v>
      </c>
      <c r="AC973" s="5">
        <f t="shared" si="175"/>
        <v>0</v>
      </c>
      <c r="AD973" s="5">
        <f t="shared" si="184"/>
        <v>0</v>
      </c>
    </row>
    <row r="974" spans="1:30" x14ac:dyDescent="0.25">
      <c r="A974" s="81"/>
      <c r="B974" s="82"/>
      <c r="C974" s="82"/>
      <c r="D974" s="81"/>
      <c r="E974" s="82"/>
      <c r="F974" s="82"/>
      <c r="G974" s="82"/>
      <c r="H974" s="82"/>
      <c r="I974" s="83"/>
      <c r="J974" s="84"/>
      <c r="K974" s="82"/>
      <c r="L974" s="83"/>
      <c r="M974" s="84"/>
      <c r="N974" s="85"/>
      <c r="O974" s="82"/>
      <c r="P974" s="82"/>
      <c r="Q974" s="82"/>
      <c r="R974" s="82"/>
      <c r="T974" s="7" t="str">
        <f t="shared" si="174"/>
        <v xml:space="preserve"> </v>
      </c>
      <c r="U974">
        <f t="shared" si="176"/>
        <v>0</v>
      </c>
      <c r="V974">
        <f t="shared" si="177"/>
        <v>0</v>
      </c>
      <c r="W974">
        <f t="shared" si="178"/>
        <v>0</v>
      </c>
      <c r="X974">
        <f t="shared" si="179"/>
        <v>0</v>
      </c>
      <c r="Y974">
        <f t="shared" si="180"/>
        <v>0</v>
      </c>
      <c r="Z974">
        <f t="shared" si="181"/>
        <v>0</v>
      </c>
      <c r="AA974">
        <f t="shared" si="182"/>
        <v>0</v>
      </c>
      <c r="AB974" s="5">
        <f t="shared" si="183"/>
        <v>0</v>
      </c>
      <c r="AC974" s="5">
        <f t="shared" si="175"/>
        <v>0</v>
      </c>
      <c r="AD974" s="5">
        <f t="shared" si="184"/>
        <v>0</v>
      </c>
    </row>
    <row r="975" spans="1:30" x14ac:dyDescent="0.25">
      <c r="A975" s="81"/>
      <c r="B975" s="82"/>
      <c r="C975" s="82"/>
      <c r="D975" s="81"/>
      <c r="E975" s="82"/>
      <c r="F975" s="82"/>
      <c r="G975" s="82"/>
      <c r="H975" s="82"/>
      <c r="I975" s="83"/>
      <c r="J975" s="84"/>
      <c r="K975" s="82"/>
      <c r="L975" s="83"/>
      <c r="M975" s="84"/>
      <c r="N975" s="85"/>
      <c r="O975" s="82"/>
      <c r="P975" s="82"/>
      <c r="Q975" s="82"/>
      <c r="R975" s="82"/>
      <c r="T975" s="7" t="str">
        <f t="shared" si="174"/>
        <v xml:space="preserve"> </v>
      </c>
      <c r="U975">
        <f t="shared" si="176"/>
        <v>0</v>
      </c>
      <c r="V975">
        <f t="shared" si="177"/>
        <v>0</v>
      </c>
      <c r="W975">
        <f t="shared" si="178"/>
        <v>0</v>
      </c>
      <c r="X975">
        <f t="shared" si="179"/>
        <v>0</v>
      </c>
      <c r="Y975">
        <f t="shared" si="180"/>
        <v>0</v>
      </c>
      <c r="Z975">
        <f t="shared" si="181"/>
        <v>0</v>
      </c>
      <c r="AA975">
        <f t="shared" si="182"/>
        <v>0</v>
      </c>
      <c r="AB975" s="5">
        <f t="shared" si="183"/>
        <v>0</v>
      </c>
      <c r="AC975" s="5">
        <f t="shared" si="175"/>
        <v>0</v>
      </c>
      <c r="AD975" s="5">
        <f t="shared" si="184"/>
        <v>0</v>
      </c>
    </row>
    <row r="976" spans="1:30" x14ac:dyDescent="0.25">
      <c r="A976" s="81"/>
      <c r="B976" s="82"/>
      <c r="C976" s="82"/>
      <c r="D976" s="81"/>
      <c r="E976" s="82"/>
      <c r="F976" s="82"/>
      <c r="G976" s="82"/>
      <c r="H976" s="82"/>
      <c r="I976" s="83"/>
      <c r="J976" s="84"/>
      <c r="K976" s="82"/>
      <c r="L976" s="83"/>
      <c r="M976" s="84"/>
      <c r="N976" s="85"/>
      <c r="O976" s="82"/>
      <c r="P976" s="82"/>
      <c r="Q976" s="82"/>
      <c r="R976" s="82"/>
      <c r="T976" s="7" t="str">
        <f t="shared" si="174"/>
        <v xml:space="preserve"> </v>
      </c>
      <c r="U976">
        <f t="shared" si="176"/>
        <v>0</v>
      </c>
      <c r="V976">
        <f t="shared" si="177"/>
        <v>0</v>
      </c>
      <c r="W976">
        <f t="shared" si="178"/>
        <v>0</v>
      </c>
      <c r="X976">
        <f t="shared" si="179"/>
        <v>0</v>
      </c>
      <c r="Y976">
        <f t="shared" si="180"/>
        <v>0</v>
      </c>
      <c r="Z976">
        <f t="shared" si="181"/>
        <v>0</v>
      </c>
      <c r="AA976">
        <f t="shared" si="182"/>
        <v>0</v>
      </c>
      <c r="AB976" s="5">
        <f t="shared" si="183"/>
        <v>0</v>
      </c>
      <c r="AC976" s="5">
        <f t="shared" si="175"/>
        <v>0</v>
      </c>
      <c r="AD976" s="5">
        <f t="shared" si="184"/>
        <v>0</v>
      </c>
    </row>
    <row r="977" spans="1:30" x14ac:dyDescent="0.25">
      <c r="A977" s="81"/>
      <c r="B977" s="82"/>
      <c r="C977" s="82"/>
      <c r="D977" s="81"/>
      <c r="E977" s="82"/>
      <c r="F977" s="82"/>
      <c r="G977" s="82"/>
      <c r="H977" s="82"/>
      <c r="I977" s="83"/>
      <c r="J977" s="84"/>
      <c r="K977" s="82"/>
      <c r="L977" s="83"/>
      <c r="M977" s="84"/>
      <c r="N977" s="85"/>
      <c r="O977" s="82"/>
      <c r="P977" s="82"/>
      <c r="Q977" s="82"/>
      <c r="R977" s="82"/>
      <c r="T977" s="7" t="str">
        <f t="shared" si="174"/>
        <v xml:space="preserve"> </v>
      </c>
      <c r="U977">
        <f t="shared" si="176"/>
        <v>0</v>
      </c>
      <c r="V977">
        <f t="shared" si="177"/>
        <v>0</v>
      </c>
      <c r="W977">
        <f t="shared" si="178"/>
        <v>0</v>
      </c>
      <c r="X977">
        <f t="shared" si="179"/>
        <v>0</v>
      </c>
      <c r="Y977">
        <f t="shared" si="180"/>
        <v>0</v>
      </c>
      <c r="Z977">
        <f t="shared" si="181"/>
        <v>0</v>
      </c>
      <c r="AA977">
        <f t="shared" si="182"/>
        <v>0</v>
      </c>
      <c r="AB977" s="5">
        <f t="shared" si="183"/>
        <v>0</v>
      </c>
      <c r="AC977" s="5">
        <f t="shared" si="175"/>
        <v>0</v>
      </c>
      <c r="AD977" s="5">
        <f t="shared" si="184"/>
        <v>0</v>
      </c>
    </row>
    <row r="978" spans="1:30" x14ac:dyDescent="0.25">
      <c r="A978" s="81"/>
      <c r="B978" s="82"/>
      <c r="C978" s="82"/>
      <c r="D978" s="81"/>
      <c r="E978" s="82"/>
      <c r="F978" s="82"/>
      <c r="G978" s="82"/>
      <c r="H978" s="82"/>
      <c r="I978" s="83"/>
      <c r="J978" s="84"/>
      <c r="K978" s="82"/>
      <c r="L978" s="83"/>
      <c r="M978" s="84"/>
      <c r="N978" s="85"/>
      <c r="O978" s="82"/>
      <c r="P978" s="82"/>
      <c r="Q978" s="82"/>
      <c r="R978" s="82"/>
      <c r="T978" s="7" t="str">
        <f t="shared" si="174"/>
        <v xml:space="preserve"> </v>
      </c>
      <c r="U978">
        <f t="shared" si="176"/>
        <v>0</v>
      </c>
      <c r="V978">
        <f t="shared" si="177"/>
        <v>0</v>
      </c>
      <c r="W978">
        <f t="shared" si="178"/>
        <v>0</v>
      </c>
      <c r="X978">
        <f t="shared" si="179"/>
        <v>0</v>
      </c>
      <c r="Y978">
        <f t="shared" si="180"/>
        <v>0</v>
      </c>
      <c r="Z978">
        <f t="shared" si="181"/>
        <v>0</v>
      </c>
      <c r="AA978">
        <f t="shared" si="182"/>
        <v>0</v>
      </c>
      <c r="AB978" s="5">
        <f t="shared" si="183"/>
        <v>0</v>
      </c>
      <c r="AC978" s="5">
        <f t="shared" si="175"/>
        <v>0</v>
      </c>
      <c r="AD978" s="5">
        <f t="shared" si="184"/>
        <v>0</v>
      </c>
    </row>
    <row r="979" spans="1:30" x14ac:dyDescent="0.25">
      <c r="A979" s="81"/>
      <c r="B979" s="82"/>
      <c r="C979" s="82"/>
      <c r="D979" s="81"/>
      <c r="E979" s="82"/>
      <c r="F979" s="82"/>
      <c r="G979" s="82"/>
      <c r="H979" s="82"/>
      <c r="I979" s="83"/>
      <c r="J979" s="84"/>
      <c r="K979" s="82"/>
      <c r="L979" s="83"/>
      <c r="M979" s="84"/>
      <c r="N979" s="85"/>
      <c r="O979" s="82"/>
      <c r="P979" s="82"/>
      <c r="Q979" s="82"/>
      <c r="R979" s="82"/>
      <c r="T979" s="7" t="str">
        <f t="shared" si="174"/>
        <v xml:space="preserve"> </v>
      </c>
      <c r="U979">
        <f t="shared" si="176"/>
        <v>0</v>
      </c>
      <c r="V979">
        <f t="shared" si="177"/>
        <v>0</v>
      </c>
      <c r="W979">
        <f t="shared" si="178"/>
        <v>0</v>
      </c>
      <c r="X979">
        <f t="shared" si="179"/>
        <v>0</v>
      </c>
      <c r="Y979">
        <f t="shared" si="180"/>
        <v>0</v>
      </c>
      <c r="Z979">
        <f t="shared" si="181"/>
        <v>0</v>
      </c>
      <c r="AA979">
        <f t="shared" si="182"/>
        <v>0</v>
      </c>
      <c r="AB979" s="5">
        <f t="shared" si="183"/>
        <v>0</v>
      </c>
      <c r="AC979" s="5">
        <f t="shared" si="175"/>
        <v>0</v>
      </c>
      <c r="AD979" s="5">
        <f t="shared" si="184"/>
        <v>0</v>
      </c>
    </row>
    <row r="980" spans="1:30" x14ac:dyDescent="0.25">
      <c r="A980" s="81"/>
      <c r="B980" s="82"/>
      <c r="C980" s="82"/>
      <c r="D980" s="81"/>
      <c r="E980" s="82"/>
      <c r="F980" s="82"/>
      <c r="G980" s="82"/>
      <c r="H980" s="82"/>
      <c r="I980" s="83"/>
      <c r="J980" s="84"/>
      <c r="K980" s="82"/>
      <c r="L980" s="83"/>
      <c r="M980" s="84"/>
      <c r="N980" s="85"/>
      <c r="O980" s="82"/>
      <c r="P980" s="82"/>
      <c r="Q980" s="82"/>
      <c r="R980" s="82"/>
      <c r="T980" s="7" t="str">
        <f t="shared" ref="T980:T1043" si="185">IF(L980=0," ",MONTH(L980)+12)</f>
        <v xml:space="preserve"> </v>
      </c>
      <c r="U980">
        <f t="shared" si="176"/>
        <v>0</v>
      </c>
      <c r="V980">
        <f t="shared" si="177"/>
        <v>0</v>
      </c>
      <c r="W980">
        <f t="shared" si="178"/>
        <v>0</v>
      </c>
      <c r="X980">
        <f t="shared" si="179"/>
        <v>0</v>
      </c>
      <c r="Y980">
        <f t="shared" si="180"/>
        <v>0</v>
      </c>
      <c r="Z980">
        <f t="shared" si="181"/>
        <v>0</v>
      </c>
      <c r="AA980">
        <f t="shared" si="182"/>
        <v>0</v>
      </c>
      <c r="AB980" s="5">
        <f t="shared" si="183"/>
        <v>0</v>
      </c>
      <c r="AC980" s="5">
        <f t="shared" si="175"/>
        <v>0</v>
      </c>
      <c r="AD980" s="5">
        <f t="shared" si="184"/>
        <v>0</v>
      </c>
    </row>
    <row r="981" spans="1:30" x14ac:dyDescent="0.25">
      <c r="A981" s="81"/>
      <c r="B981" s="82"/>
      <c r="C981" s="82"/>
      <c r="D981" s="81"/>
      <c r="E981" s="82"/>
      <c r="F981" s="82"/>
      <c r="G981" s="82"/>
      <c r="H981" s="82"/>
      <c r="I981" s="83"/>
      <c r="J981" s="84"/>
      <c r="K981" s="82"/>
      <c r="L981" s="83"/>
      <c r="M981" s="84"/>
      <c r="N981" s="85"/>
      <c r="O981" s="82"/>
      <c r="P981" s="82"/>
      <c r="Q981" s="82"/>
      <c r="R981" s="82"/>
      <c r="T981" s="7" t="str">
        <f t="shared" si="185"/>
        <v xml:space="preserve"> </v>
      </c>
      <c r="U981">
        <f t="shared" si="176"/>
        <v>0</v>
      </c>
      <c r="V981">
        <f t="shared" si="177"/>
        <v>0</v>
      </c>
      <c r="W981">
        <f t="shared" si="178"/>
        <v>0</v>
      </c>
      <c r="X981">
        <f t="shared" si="179"/>
        <v>0</v>
      </c>
      <c r="Y981">
        <f t="shared" si="180"/>
        <v>0</v>
      </c>
      <c r="Z981">
        <f t="shared" si="181"/>
        <v>0</v>
      </c>
      <c r="AA981">
        <f t="shared" si="182"/>
        <v>0</v>
      </c>
      <c r="AB981" s="5">
        <f t="shared" si="183"/>
        <v>0</v>
      </c>
      <c r="AC981" s="5">
        <f t="shared" si="175"/>
        <v>0</v>
      </c>
      <c r="AD981" s="5">
        <f t="shared" si="184"/>
        <v>0</v>
      </c>
    </row>
    <row r="982" spans="1:30" x14ac:dyDescent="0.25">
      <c r="A982" s="81"/>
      <c r="B982" s="82"/>
      <c r="C982" s="82"/>
      <c r="D982" s="81"/>
      <c r="E982" s="82"/>
      <c r="F982" s="82"/>
      <c r="G982" s="82"/>
      <c r="H982" s="82"/>
      <c r="I982" s="83"/>
      <c r="J982" s="84"/>
      <c r="K982" s="82"/>
      <c r="L982" s="83"/>
      <c r="M982" s="84"/>
      <c r="N982" s="85"/>
      <c r="O982" s="82"/>
      <c r="P982" s="82"/>
      <c r="Q982" s="82"/>
      <c r="R982" s="82"/>
      <c r="T982" s="7" t="str">
        <f t="shared" si="185"/>
        <v xml:space="preserve"> </v>
      </c>
      <c r="U982">
        <f t="shared" si="176"/>
        <v>0</v>
      </c>
      <c r="V982">
        <f t="shared" si="177"/>
        <v>0</v>
      </c>
      <c r="W982">
        <f t="shared" si="178"/>
        <v>0</v>
      </c>
      <c r="X982">
        <f t="shared" si="179"/>
        <v>0</v>
      </c>
      <c r="Y982">
        <f t="shared" si="180"/>
        <v>0</v>
      </c>
      <c r="Z982">
        <f t="shared" si="181"/>
        <v>0</v>
      </c>
      <c r="AA982">
        <f t="shared" si="182"/>
        <v>0</v>
      </c>
      <c r="AB982" s="5">
        <f t="shared" si="183"/>
        <v>0</v>
      </c>
      <c r="AC982" s="5">
        <f t="shared" si="175"/>
        <v>0</v>
      </c>
      <c r="AD982" s="5">
        <f t="shared" si="184"/>
        <v>0</v>
      </c>
    </row>
    <row r="983" spans="1:30" x14ac:dyDescent="0.25">
      <c r="A983" s="81"/>
      <c r="B983" s="82"/>
      <c r="C983" s="82"/>
      <c r="D983" s="81"/>
      <c r="E983" s="82"/>
      <c r="F983" s="82"/>
      <c r="G983" s="82"/>
      <c r="H983" s="82"/>
      <c r="I983" s="83"/>
      <c r="J983" s="84"/>
      <c r="K983" s="82"/>
      <c r="L983" s="83"/>
      <c r="M983" s="84"/>
      <c r="N983" s="85"/>
      <c r="O983" s="82"/>
      <c r="P983" s="82"/>
      <c r="Q983" s="82"/>
      <c r="R983" s="82"/>
      <c r="T983" s="7" t="str">
        <f t="shared" si="185"/>
        <v xml:space="preserve"> </v>
      </c>
      <c r="U983">
        <f t="shared" si="176"/>
        <v>0</v>
      </c>
      <c r="V983">
        <f t="shared" si="177"/>
        <v>0</v>
      </c>
      <c r="W983">
        <f t="shared" si="178"/>
        <v>0</v>
      </c>
      <c r="X983">
        <f t="shared" si="179"/>
        <v>0</v>
      </c>
      <c r="Y983">
        <f t="shared" si="180"/>
        <v>0</v>
      </c>
      <c r="Z983">
        <f t="shared" si="181"/>
        <v>0</v>
      </c>
      <c r="AA983">
        <f t="shared" si="182"/>
        <v>0</v>
      </c>
      <c r="AB983" s="5">
        <f t="shared" si="183"/>
        <v>0</v>
      </c>
      <c r="AC983" s="5">
        <f t="shared" si="175"/>
        <v>0</v>
      </c>
      <c r="AD983" s="5">
        <f t="shared" si="184"/>
        <v>0</v>
      </c>
    </row>
    <row r="984" spans="1:30" x14ac:dyDescent="0.25">
      <c r="A984" s="81"/>
      <c r="B984" s="82"/>
      <c r="C984" s="82"/>
      <c r="D984" s="81"/>
      <c r="E984" s="82"/>
      <c r="F984" s="82"/>
      <c r="G984" s="82"/>
      <c r="H984" s="82"/>
      <c r="I984" s="83"/>
      <c r="J984" s="84"/>
      <c r="K984" s="82"/>
      <c r="L984" s="83"/>
      <c r="M984" s="84"/>
      <c r="N984" s="85"/>
      <c r="O984" s="82"/>
      <c r="P984" s="82"/>
      <c r="Q984" s="82"/>
      <c r="R984" s="82"/>
      <c r="T984" s="7" t="str">
        <f t="shared" si="185"/>
        <v xml:space="preserve"> </v>
      </c>
      <c r="U984">
        <f t="shared" si="176"/>
        <v>0</v>
      </c>
      <c r="V984">
        <f t="shared" si="177"/>
        <v>0</v>
      </c>
      <c r="W984">
        <f t="shared" si="178"/>
        <v>0</v>
      </c>
      <c r="X984">
        <f t="shared" si="179"/>
        <v>0</v>
      </c>
      <c r="Y984">
        <f t="shared" si="180"/>
        <v>0</v>
      </c>
      <c r="Z984">
        <f t="shared" si="181"/>
        <v>0</v>
      </c>
      <c r="AA984">
        <f t="shared" si="182"/>
        <v>0</v>
      </c>
      <c r="AB984" s="5">
        <f t="shared" si="183"/>
        <v>0</v>
      </c>
      <c r="AC984" s="5">
        <f t="shared" si="175"/>
        <v>0</v>
      </c>
      <c r="AD984" s="5">
        <f t="shared" si="184"/>
        <v>0</v>
      </c>
    </row>
    <row r="985" spans="1:30" x14ac:dyDescent="0.25">
      <c r="A985" s="81"/>
      <c r="B985" s="82"/>
      <c r="C985" s="82"/>
      <c r="D985" s="81"/>
      <c r="E985" s="82"/>
      <c r="F985" s="82"/>
      <c r="G985" s="82"/>
      <c r="H985" s="82"/>
      <c r="I985" s="83"/>
      <c r="J985" s="84"/>
      <c r="K985" s="82"/>
      <c r="L985" s="83"/>
      <c r="M985" s="84"/>
      <c r="N985" s="85"/>
      <c r="O985" s="82"/>
      <c r="P985" s="82"/>
      <c r="Q985" s="82"/>
      <c r="R985" s="82"/>
      <c r="T985" s="7" t="str">
        <f t="shared" si="185"/>
        <v xml:space="preserve"> </v>
      </c>
      <c r="U985">
        <f t="shared" si="176"/>
        <v>0</v>
      </c>
      <c r="V985">
        <f t="shared" si="177"/>
        <v>0</v>
      </c>
      <c r="W985">
        <f t="shared" si="178"/>
        <v>0</v>
      </c>
      <c r="X985">
        <f t="shared" si="179"/>
        <v>0</v>
      </c>
      <c r="Y985">
        <f t="shared" si="180"/>
        <v>0</v>
      </c>
      <c r="Z985">
        <f t="shared" si="181"/>
        <v>0</v>
      </c>
      <c r="AA985">
        <f t="shared" si="182"/>
        <v>0</v>
      </c>
      <c r="AB985" s="5">
        <f t="shared" si="183"/>
        <v>0</v>
      </c>
      <c r="AC985" s="5">
        <f t="shared" si="175"/>
        <v>0</v>
      </c>
      <c r="AD985" s="5">
        <f t="shared" si="184"/>
        <v>0</v>
      </c>
    </row>
    <row r="986" spans="1:30" x14ac:dyDescent="0.25">
      <c r="A986" s="81"/>
      <c r="B986" s="82"/>
      <c r="C986" s="82"/>
      <c r="D986" s="81"/>
      <c r="E986" s="82"/>
      <c r="F986" s="82"/>
      <c r="G986" s="82"/>
      <c r="H986" s="82"/>
      <c r="I986" s="83"/>
      <c r="J986" s="84"/>
      <c r="K986" s="82"/>
      <c r="L986" s="83"/>
      <c r="M986" s="84"/>
      <c r="N986" s="85"/>
      <c r="O986" s="82"/>
      <c r="P986" s="82"/>
      <c r="Q986" s="82"/>
      <c r="R986" s="82"/>
      <c r="T986" s="7" t="str">
        <f t="shared" si="185"/>
        <v xml:space="preserve"> </v>
      </c>
      <c r="U986">
        <f t="shared" si="176"/>
        <v>0</v>
      </c>
      <c r="V986">
        <f t="shared" si="177"/>
        <v>0</v>
      </c>
      <c r="W986">
        <f t="shared" si="178"/>
        <v>0</v>
      </c>
      <c r="X986">
        <f t="shared" si="179"/>
        <v>0</v>
      </c>
      <c r="Y986">
        <f t="shared" si="180"/>
        <v>0</v>
      </c>
      <c r="Z986">
        <f t="shared" si="181"/>
        <v>0</v>
      </c>
      <c r="AA986">
        <f t="shared" si="182"/>
        <v>0</v>
      </c>
      <c r="AB986" s="5">
        <f t="shared" si="183"/>
        <v>0</v>
      </c>
      <c r="AC986" s="5">
        <f t="shared" si="175"/>
        <v>0</v>
      </c>
      <c r="AD986" s="5">
        <f t="shared" si="184"/>
        <v>0</v>
      </c>
    </row>
    <row r="987" spans="1:30" x14ac:dyDescent="0.25">
      <c r="A987" s="81"/>
      <c r="B987" s="82"/>
      <c r="C987" s="82"/>
      <c r="D987" s="81"/>
      <c r="E987" s="82"/>
      <c r="F987" s="82"/>
      <c r="G987" s="82"/>
      <c r="H987" s="82"/>
      <c r="I987" s="83"/>
      <c r="J987" s="84"/>
      <c r="K987" s="82"/>
      <c r="L987" s="83"/>
      <c r="M987" s="84"/>
      <c r="N987" s="85"/>
      <c r="O987" s="82"/>
      <c r="P987" s="82"/>
      <c r="Q987" s="82"/>
      <c r="R987" s="82"/>
      <c r="T987" s="7" t="str">
        <f t="shared" si="185"/>
        <v xml:space="preserve"> </v>
      </c>
      <c r="U987">
        <f t="shared" si="176"/>
        <v>0</v>
      </c>
      <c r="V987">
        <f t="shared" si="177"/>
        <v>0</v>
      </c>
      <c r="W987">
        <f t="shared" si="178"/>
        <v>0</v>
      </c>
      <c r="X987">
        <f t="shared" si="179"/>
        <v>0</v>
      </c>
      <c r="Y987">
        <f t="shared" si="180"/>
        <v>0</v>
      </c>
      <c r="Z987">
        <f t="shared" si="181"/>
        <v>0</v>
      </c>
      <c r="AA987">
        <f t="shared" si="182"/>
        <v>0</v>
      </c>
      <c r="AB987" s="5">
        <f t="shared" si="183"/>
        <v>0</v>
      </c>
      <c r="AC987" s="5">
        <f t="shared" si="175"/>
        <v>0</v>
      </c>
      <c r="AD987" s="5">
        <f t="shared" si="184"/>
        <v>0</v>
      </c>
    </row>
    <row r="988" spans="1:30" x14ac:dyDescent="0.25">
      <c r="A988" s="81"/>
      <c r="B988" s="82"/>
      <c r="C988" s="82"/>
      <c r="D988" s="81"/>
      <c r="E988" s="82"/>
      <c r="F988" s="82"/>
      <c r="G988" s="82"/>
      <c r="H988" s="82"/>
      <c r="I988" s="83"/>
      <c r="J988" s="84"/>
      <c r="K988" s="82"/>
      <c r="L988" s="83"/>
      <c r="M988" s="84"/>
      <c r="N988" s="85"/>
      <c r="O988" s="82"/>
      <c r="P988" s="82"/>
      <c r="Q988" s="82"/>
      <c r="R988" s="82"/>
      <c r="T988" s="7" t="str">
        <f t="shared" si="185"/>
        <v xml:space="preserve"> </v>
      </c>
      <c r="U988">
        <f t="shared" si="176"/>
        <v>0</v>
      </c>
      <c r="V988">
        <f t="shared" si="177"/>
        <v>0</v>
      </c>
      <c r="W988">
        <f t="shared" si="178"/>
        <v>0</v>
      </c>
      <c r="X988">
        <f t="shared" si="179"/>
        <v>0</v>
      </c>
      <c r="Y988">
        <f t="shared" si="180"/>
        <v>0</v>
      </c>
      <c r="Z988">
        <f t="shared" si="181"/>
        <v>0</v>
      </c>
      <c r="AA988">
        <f t="shared" si="182"/>
        <v>0</v>
      </c>
      <c r="AB988" s="5">
        <f t="shared" si="183"/>
        <v>0</v>
      </c>
      <c r="AC988" s="5">
        <f t="shared" si="175"/>
        <v>0</v>
      </c>
      <c r="AD988" s="5">
        <f t="shared" si="184"/>
        <v>0</v>
      </c>
    </row>
    <row r="989" spans="1:30" x14ac:dyDescent="0.25">
      <c r="A989" s="81"/>
      <c r="B989" s="82"/>
      <c r="C989" s="82"/>
      <c r="D989" s="81"/>
      <c r="E989" s="82"/>
      <c r="F989" s="82"/>
      <c r="G989" s="82"/>
      <c r="H989" s="82"/>
      <c r="I989" s="83"/>
      <c r="J989" s="84"/>
      <c r="K989" s="82"/>
      <c r="L989" s="83"/>
      <c r="M989" s="84"/>
      <c r="N989" s="85"/>
      <c r="O989" s="82"/>
      <c r="P989" s="82"/>
      <c r="Q989" s="82"/>
      <c r="R989" s="82"/>
      <c r="T989" s="7" t="str">
        <f t="shared" si="185"/>
        <v xml:space="preserve"> </v>
      </c>
      <c r="U989">
        <f t="shared" si="176"/>
        <v>0</v>
      </c>
      <c r="V989">
        <f t="shared" si="177"/>
        <v>0</v>
      </c>
      <c r="W989">
        <f t="shared" si="178"/>
        <v>0</v>
      </c>
      <c r="X989">
        <f t="shared" si="179"/>
        <v>0</v>
      </c>
      <c r="Y989">
        <f t="shared" si="180"/>
        <v>0</v>
      </c>
      <c r="Z989">
        <f t="shared" si="181"/>
        <v>0</v>
      </c>
      <c r="AA989">
        <f t="shared" si="182"/>
        <v>0</v>
      </c>
      <c r="AB989" s="5">
        <f t="shared" si="183"/>
        <v>0</v>
      </c>
      <c r="AC989" s="5">
        <f t="shared" si="175"/>
        <v>0</v>
      </c>
      <c r="AD989" s="5">
        <f t="shared" si="184"/>
        <v>0</v>
      </c>
    </row>
    <row r="990" spans="1:30" x14ac:dyDescent="0.25">
      <c r="A990" s="81"/>
      <c r="B990" s="82"/>
      <c r="C990" s="82"/>
      <c r="D990" s="81"/>
      <c r="E990" s="82"/>
      <c r="F990" s="82"/>
      <c r="G990" s="82"/>
      <c r="H990" s="82"/>
      <c r="I990" s="83"/>
      <c r="J990" s="84"/>
      <c r="K990" s="82"/>
      <c r="L990" s="83"/>
      <c r="M990" s="84"/>
      <c r="N990" s="85"/>
      <c r="O990" s="82"/>
      <c r="P990" s="82"/>
      <c r="Q990" s="82"/>
      <c r="R990" s="82"/>
      <c r="T990" s="7" t="str">
        <f t="shared" si="185"/>
        <v xml:space="preserve"> </v>
      </c>
      <c r="U990">
        <f t="shared" si="176"/>
        <v>0</v>
      </c>
      <c r="V990">
        <f t="shared" si="177"/>
        <v>0</v>
      </c>
      <c r="W990">
        <f t="shared" si="178"/>
        <v>0</v>
      </c>
      <c r="X990">
        <f t="shared" si="179"/>
        <v>0</v>
      </c>
      <c r="Y990">
        <f t="shared" si="180"/>
        <v>0</v>
      </c>
      <c r="Z990">
        <f t="shared" si="181"/>
        <v>0</v>
      </c>
      <c r="AA990">
        <f t="shared" si="182"/>
        <v>0</v>
      </c>
      <c r="AB990" s="5">
        <f t="shared" si="183"/>
        <v>0</v>
      </c>
      <c r="AC990" s="5">
        <f t="shared" si="175"/>
        <v>0</v>
      </c>
      <c r="AD990" s="5">
        <f t="shared" si="184"/>
        <v>0</v>
      </c>
    </row>
    <row r="991" spans="1:30" x14ac:dyDescent="0.25">
      <c r="A991" s="81"/>
      <c r="B991" s="82"/>
      <c r="C991" s="82"/>
      <c r="D991" s="81"/>
      <c r="E991" s="82"/>
      <c r="F991" s="82"/>
      <c r="G991" s="82"/>
      <c r="H991" s="82"/>
      <c r="I991" s="83"/>
      <c r="J991" s="84"/>
      <c r="K991" s="82"/>
      <c r="L991" s="83"/>
      <c r="M991" s="84"/>
      <c r="N991" s="85"/>
      <c r="O991" s="82"/>
      <c r="P991" s="82"/>
      <c r="Q991" s="82"/>
      <c r="R991" s="82"/>
      <c r="T991" s="7" t="str">
        <f t="shared" si="185"/>
        <v xml:space="preserve"> </v>
      </c>
      <c r="U991">
        <f t="shared" si="176"/>
        <v>0</v>
      </c>
      <c r="V991">
        <f t="shared" si="177"/>
        <v>0</v>
      </c>
      <c r="W991">
        <f t="shared" si="178"/>
        <v>0</v>
      </c>
      <c r="X991">
        <f t="shared" si="179"/>
        <v>0</v>
      </c>
      <c r="Y991">
        <f t="shared" si="180"/>
        <v>0</v>
      </c>
      <c r="Z991">
        <f t="shared" si="181"/>
        <v>0</v>
      </c>
      <c r="AA991">
        <f t="shared" si="182"/>
        <v>0</v>
      </c>
      <c r="AB991" s="5">
        <f t="shared" si="183"/>
        <v>0</v>
      </c>
      <c r="AC991" s="5">
        <f t="shared" si="175"/>
        <v>0</v>
      </c>
      <c r="AD991" s="5">
        <f t="shared" si="184"/>
        <v>0</v>
      </c>
    </row>
    <row r="992" spans="1:30" x14ac:dyDescent="0.25">
      <c r="A992" s="81"/>
      <c r="B992" s="82"/>
      <c r="C992" s="82"/>
      <c r="D992" s="81"/>
      <c r="E992" s="82"/>
      <c r="F992" s="82"/>
      <c r="G992" s="82"/>
      <c r="H992" s="82"/>
      <c r="I992" s="83"/>
      <c r="J992" s="84"/>
      <c r="K992" s="82"/>
      <c r="L992" s="83"/>
      <c r="M992" s="84"/>
      <c r="N992" s="85"/>
      <c r="O992" s="82"/>
      <c r="P992" s="82"/>
      <c r="Q992" s="82"/>
      <c r="R992" s="82"/>
      <c r="T992" s="7" t="str">
        <f t="shared" si="185"/>
        <v xml:space="preserve"> </v>
      </c>
      <c r="U992">
        <f t="shared" si="176"/>
        <v>0</v>
      </c>
      <c r="V992">
        <f t="shared" si="177"/>
        <v>0</v>
      </c>
      <c r="W992">
        <f t="shared" si="178"/>
        <v>0</v>
      </c>
      <c r="X992">
        <f t="shared" si="179"/>
        <v>0</v>
      </c>
      <c r="Y992">
        <f t="shared" si="180"/>
        <v>0</v>
      </c>
      <c r="Z992">
        <f t="shared" si="181"/>
        <v>0</v>
      </c>
      <c r="AA992">
        <f t="shared" si="182"/>
        <v>0</v>
      </c>
      <c r="AB992" s="5">
        <f t="shared" si="183"/>
        <v>0</v>
      </c>
      <c r="AC992" s="5">
        <f t="shared" si="175"/>
        <v>0</v>
      </c>
      <c r="AD992" s="5">
        <f t="shared" si="184"/>
        <v>0</v>
      </c>
    </row>
    <row r="993" spans="1:30" x14ac:dyDescent="0.25">
      <c r="A993" s="81"/>
      <c r="B993" s="82"/>
      <c r="C993" s="82"/>
      <c r="D993" s="81"/>
      <c r="E993" s="82"/>
      <c r="F993" s="82"/>
      <c r="G993" s="82"/>
      <c r="H993" s="82"/>
      <c r="I993" s="83"/>
      <c r="J993" s="84"/>
      <c r="K993" s="82"/>
      <c r="L993" s="83"/>
      <c r="M993" s="84"/>
      <c r="N993" s="85"/>
      <c r="O993" s="82"/>
      <c r="P993" s="82"/>
      <c r="Q993" s="82"/>
      <c r="R993" s="82"/>
      <c r="T993" s="7" t="str">
        <f t="shared" si="185"/>
        <v xml:space="preserve"> </v>
      </c>
      <c r="U993">
        <f t="shared" si="176"/>
        <v>0</v>
      </c>
      <c r="V993">
        <f t="shared" si="177"/>
        <v>0</v>
      </c>
      <c r="W993">
        <f t="shared" si="178"/>
        <v>0</v>
      </c>
      <c r="X993">
        <f t="shared" si="179"/>
        <v>0</v>
      </c>
      <c r="Y993">
        <f t="shared" si="180"/>
        <v>0</v>
      </c>
      <c r="Z993">
        <f t="shared" si="181"/>
        <v>0</v>
      </c>
      <c r="AA993">
        <f t="shared" si="182"/>
        <v>0</v>
      </c>
      <c r="AB993" s="5">
        <f t="shared" si="183"/>
        <v>0</v>
      </c>
      <c r="AC993" s="5">
        <f t="shared" si="175"/>
        <v>0</v>
      </c>
      <c r="AD993" s="5">
        <f t="shared" si="184"/>
        <v>0</v>
      </c>
    </row>
    <row r="994" spans="1:30" x14ac:dyDescent="0.25">
      <c r="A994" s="81"/>
      <c r="B994" s="82"/>
      <c r="C994" s="82"/>
      <c r="D994" s="81"/>
      <c r="E994" s="82"/>
      <c r="F994" s="82"/>
      <c r="G994" s="82"/>
      <c r="H994" s="82"/>
      <c r="I994" s="83"/>
      <c r="J994" s="84"/>
      <c r="K994" s="82"/>
      <c r="L994" s="83"/>
      <c r="M994" s="84"/>
      <c r="N994" s="85"/>
      <c r="O994" s="82"/>
      <c r="P994" s="82"/>
      <c r="Q994" s="82"/>
      <c r="R994" s="82"/>
      <c r="T994" s="7" t="str">
        <f t="shared" si="185"/>
        <v xml:space="preserve"> </v>
      </c>
      <c r="U994">
        <f t="shared" si="176"/>
        <v>0</v>
      </c>
      <c r="V994">
        <f t="shared" si="177"/>
        <v>0</v>
      </c>
      <c r="W994">
        <f t="shared" si="178"/>
        <v>0</v>
      </c>
      <c r="X994">
        <f t="shared" si="179"/>
        <v>0</v>
      </c>
      <c r="Y994">
        <f t="shared" si="180"/>
        <v>0</v>
      </c>
      <c r="Z994">
        <f t="shared" si="181"/>
        <v>0</v>
      </c>
      <c r="AA994">
        <f t="shared" si="182"/>
        <v>0</v>
      </c>
      <c r="AB994" s="5">
        <f t="shared" si="183"/>
        <v>0</v>
      </c>
      <c r="AC994" s="5">
        <f t="shared" si="175"/>
        <v>0</v>
      </c>
      <c r="AD994" s="5">
        <f t="shared" si="184"/>
        <v>0</v>
      </c>
    </row>
    <row r="995" spans="1:30" x14ac:dyDescent="0.25">
      <c r="A995" s="81"/>
      <c r="B995" s="82"/>
      <c r="C995" s="82"/>
      <c r="D995" s="81"/>
      <c r="E995" s="82"/>
      <c r="F995" s="82"/>
      <c r="G995" s="82"/>
      <c r="H995" s="82"/>
      <c r="I995" s="83"/>
      <c r="J995" s="84"/>
      <c r="K995" s="82"/>
      <c r="L995" s="83"/>
      <c r="M995" s="84"/>
      <c r="N995" s="85"/>
      <c r="O995" s="82"/>
      <c r="P995" s="82"/>
      <c r="Q995" s="82"/>
      <c r="R995" s="82"/>
      <c r="T995" s="7" t="str">
        <f t="shared" si="185"/>
        <v xml:space="preserve"> </v>
      </c>
      <c r="U995">
        <f t="shared" si="176"/>
        <v>0</v>
      </c>
      <c r="V995">
        <f t="shared" si="177"/>
        <v>0</v>
      </c>
      <c r="W995">
        <f t="shared" si="178"/>
        <v>0</v>
      </c>
      <c r="X995">
        <f t="shared" si="179"/>
        <v>0</v>
      </c>
      <c r="Y995">
        <f t="shared" si="180"/>
        <v>0</v>
      </c>
      <c r="Z995">
        <f t="shared" si="181"/>
        <v>0</v>
      </c>
      <c r="AA995">
        <f t="shared" si="182"/>
        <v>0</v>
      </c>
      <c r="AB995" s="5">
        <f t="shared" si="183"/>
        <v>0</v>
      </c>
      <c r="AC995" s="5">
        <f t="shared" si="175"/>
        <v>0</v>
      </c>
      <c r="AD995" s="5">
        <f t="shared" si="184"/>
        <v>0</v>
      </c>
    </row>
    <row r="996" spans="1:30" x14ac:dyDescent="0.25">
      <c r="A996" s="81"/>
      <c r="B996" s="82"/>
      <c r="C996" s="82"/>
      <c r="D996" s="81"/>
      <c r="E996" s="82"/>
      <c r="F996" s="82"/>
      <c r="G996" s="82"/>
      <c r="H996" s="82"/>
      <c r="I996" s="83"/>
      <c r="J996" s="84"/>
      <c r="K996" s="82"/>
      <c r="L996" s="83"/>
      <c r="M996" s="84"/>
      <c r="N996" s="85"/>
      <c r="O996" s="82"/>
      <c r="P996" s="82"/>
      <c r="Q996" s="82"/>
      <c r="R996" s="82"/>
      <c r="T996" s="7" t="str">
        <f t="shared" si="185"/>
        <v xml:space="preserve"> </v>
      </c>
      <c r="U996">
        <f t="shared" si="176"/>
        <v>0</v>
      </c>
      <c r="V996">
        <f t="shared" si="177"/>
        <v>0</v>
      </c>
      <c r="W996">
        <f t="shared" si="178"/>
        <v>0</v>
      </c>
      <c r="X996">
        <f t="shared" si="179"/>
        <v>0</v>
      </c>
      <c r="Y996">
        <f t="shared" si="180"/>
        <v>0</v>
      </c>
      <c r="Z996">
        <f t="shared" si="181"/>
        <v>0</v>
      </c>
      <c r="AA996">
        <f t="shared" si="182"/>
        <v>0</v>
      </c>
      <c r="AB996" s="5">
        <f t="shared" si="183"/>
        <v>0</v>
      </c>
      <c r="AC996" s="5">
        <f t="shared" si="175"/>
        <v>0</v>
      </c>
      <c r="AD996" s="5">
        <f t="shared" si="184"/>
        <v>0</v>
      </c>
    </row>
    <row r="997" spans="1:30" x14ac:dyDescent="0.25">
      <c r="A997" s="81"/>
      <c r="B997" s="82"/>
      <c r="C997" s="82"/>
      <c r="D997" s="81"/>
      <c r="E997" s="82"/>
      <c r="F997" s="82"/>
      <c r="G997" s="82"/>
      <c r="H997" s="82"/>
      <c r="I997" s="83"/>
      <c r="J997" s="84"/>
      <c r="K997" s="82"/>
      <c r="L997" s="83"/>
      <c r="M997" s="84"/>
      <c r="N997" s="85"/>
      <c r="O997" s="82"/>
      <c r="P997" s="82"/>
      <c r="Q997" s="82"/>
      <c r="R997" s="82"/>
      <c r="T997" s="7" t="str">
        <f t="shared" si="185"/>
        <v xml:space="preserve"> </v>
      </c>
      <c r="U997">
        <f t="shared" si="176"/>
        <v>0</v>
      </c>
      <c r="V997">
        <f t="shared" si="177"/>
        <v>0</v>
      </c>
      <c r="W997">
        <f t="shared" si="178"/>
        <v>0</v>
      </c>
      <c r="X997">
        <f t="shared" si="179"/>
        <v>0</v>
      </c>
      <c r="Y997">
        <f t="shared" si="180"/>
        <v>0</v>
      </c>
      <c r="Z997">
        <f t="shared" si="181"/>
        <v>0</v>
      </c>
      <c r="AA997">
        <f t="shared" si="182"/>
        <v>0</v>
      </c>
      <c r="AB997" s="5">
        <f t="shared" si="183"/>
        <v>0</v>
      </c>
      <c r="AC997" s="5">
        <f t="shared" si="175"/>
        <v>0</v>
      </c>
      <c r="AD997" s="5">
        <f t="shared" si="184"/>
        <v>0</v>
      </c>
    </row>
    <row r="998" spans="1:30" x14ac:dyDescent="0.25">
      <c r="A998" s="81"/>
      <c r="B998" s="82"/>
      <c r="C998" s="82"/>
      <c r="D998" s="81"/>
      <c r="E998" s="82"/>
      <c r="F998" s="82"/>
      <c r="G998" s="82"/>
      <c r="H998" s="82"/>
      <c r="I998" s="83"/>
      <c r="J998" s="84"/>
      <c r="K998" s="82"/>
      <c r="L998" s="83"/>
      <c r="M998" s="84"/>
      <c r="N998" s="85"/>
      <c r="O998" s="82"/>
      <c r="P998" s="82"/>
      <c r="Q998" s="82"/>
      <c r="R998" s="82"/>
      <c r="T998" s="7" t="str">
        <f t="shared" si="185"/>
        <v xml:space="preserve"> </v>
      </c>
      <c r="U998">
        <f t="shared" si="176"/>
        <v>0</v>
      </c>
      <c r="V998">
        <f t="shared" si="177"/>
        <v>0</v>
      </c>
      <c r="W998">
        <f t="shared" si="178"/>
        <v>0</v>
      </c>
      <c r="X998">
        <f t="shared" si="179"/>
        <v>0</v>
      </c>
      <c r="Y998">
        <f t="shared" si="180"/>
        <v>0</v>
      </c>
      <c r="Z998">
        <f t="shared" si="181"/>
        <v>0</v>
      </c>
      <c r="AA998">
        <f t="shared" si="182"/>
        <v>0</v>
      </c>
      <c r="AB998" s="5">
        <f t="shared" si="183"/>
        <v>0</v>
      </c>
      <c r="AC998" s="5">
        <f t="shared" si="175"/>
        <v>0</v>
      </c>
      <c r="AD998" s="5">
        <f t="shared" si="184"/>
        <v>0</v>
      </c>
    </row>
    <row r="999" spans="1:30" x14ac:dyDescent="0.25">
      <c r="A999" s="81"/>
      <c r="B999" s="82"/>
      <c r="C999" s="82"/>
      <c r="D999" s="81"/>
      <c r="E999" s="82"/>
      <c r="F999" s="82"/>
      <c r="G999" s="82"/>
      <c r="H999" s="82"/>
      <c r="I999" s="83"/>
      <c r="J999" s="84"/>
      <c r="K999" s="82"/>
      <c r="L999" s="83"/>
      <c r="M999" s="84"/>
      <c r="N999" s="85"/>
      <c r="O999" s="82"/>
      <c r="P999" s="82"/>
      <c r="Q999" s="82"/>
      <c r="R999" s="82"/>
      <c r="T999" s="7" t="str">
        <f t="shared" si="185"/>
        <v xml:space="preserve"> </v>
      </c>
      <c r="U999">
        <f t="shared" si="176"/>
        <v>0</v>
      </c>
      <c r="V999">
        <f t="shared" si="177"/>
        <v>0</v>
      </c>
      <c r="W999">
        <f t="shared" si="178"/>
        <v>0</v>
      </c>
      <c r="X999">
        <f t="shared" si="179"/>
        <v>0</v>
      </c>
      <c r="Y999">
        <f t="shared" si="180"/>
        <v>0</v>
      </c>
      <c r="Z999">
        <f t="shared" si="181"/>
        <v>0</v>
      </c>
      <c r="AA999">
        <f t="shared" si="182"/>
        <v>0</v>
      </c>
      <c r="AB999" s="5">
        <f t="shared" si="183"/>
        <v>0</v>
      </c>
      <c r="AC999" s="5">
        <f t="shared" si="175"/>
        <v>0</v>
      </c>
      <c r="AD999" s="5">
        <f t="shared" si="184"/>
        <v>0</v>
      </c>
    </row>
    <row r="1000" spans="1:30" x14ac:dyDescent="0.25">
      <c r="A1000" s="81"/>
      <c r="B1000" s="82"/>
      <c r="C1000" s="82"/>
      <c r="D1000" s="81"/>
      <c r="E1000" s="82"/>
      <c r="F1000" s="82"/>
      <c r="G1000" s="82"/>
      <c r="H1000" s="82"/>
      <c r="I1000" s="83"/>
      <c r="J1000" s="84"/>
      <c r="K1000" s="82"/>
      <c r="L1000" s="83"/>
      <c r="M1000" s="84"/>
      <c r="N1000" s="85"/>
      <c r="O1000" s="82"/>
      <c r="P1000" s="82"/>
      <c r="Q1000" s="82"/>
      <c r="R1000" s="82"/>
      <c r="T1000" s="7" t="str">
        <f t="shared" si="185"/>
        <v xml:space="preserve"> </v>
      </c>
      <c r="U1000">
        <f t="shared" si="176"/>
        <v>0</v>
      </c>
      <c r="V1000">
        <f t="shared" si="177"/>
        <v>0</v>
      </c>
      <c r="W1000">
        <f t="shared" si="178"/>
        <v>0</v>
      </c>
      <c r="X1000">
        <f t="shared" si="179"/>
        <v>0</v>
      </c>
      <c r="Y1000">
        <f t="shared" si="180"/>
        <v>0</v>
      </c>
      <c r="Z1000">
        <f t="shared" si="181"/>
        <v>0</v>
      </c>
      <c r="AA1000">
        <f t="shared" si="182"/>
        <v>0</v>
      </c>
      <c r="AB1000" s="5">
        <f t="shared" si="183"/>
        <v>0</v>
      </c>
      <c r="AC1000" s="5">
        <f t="shared" si="175"/>
        <v>0</v>
      </c>
      <c r="AD1000" s="5">
        <f t="shared" si="184"/>
        <v>0</v>
      </c>
    </row>
    <row r="1001" spans="1:30" x14ac:dyDescent="0.25">
      <c r="A1001" s="81"/>
      <c r="B1001" s="82"/>
      <c r="C1001" s="82"/>
      <c r="D1001" s="81"/>
      <c r="E1001" s="82"/>
      <c r="F1001" s="82"/>
      <c r="G1001" s="82"/>
      <c r="H1001" s="82"/>
      <c r="I1001" s="83"/>
      <c r="J1001" s="84"/>
      <c r="K1001" s="82"/>
      <c r="L1001" s="83"/>
      <c r="M1001" s="84"/>
      <c r="N1001" s="85"/>
      <c r="O1001" s="82"/>
      <c r="P1001" s="82"/>
      <c r="Q1001" s="82"/>
      <c r="R1001" s="82"/>
      <c r="T1001" s="7" t="str">
        <f t="shared" si="185"/>
        <v xml:space="preserve"> </v>
      </c>
      <c r="U1001">
        <f t="shared" si="176"/>
        <v>0</v>
      </c>
      <c r="V1001">
        <f t="shared" si="177"/>
        <v>0</v>
      </c>
      <c r="W1001">
        <f t="shared" si="178"/>
        <v>0</v>
      </c>
      <c r="X1001">
        <f t="shared" si="179"/>
        <v>0</v>
      </c>
      <c r="Y1001">
        <f t="shared" si="180"/>
        <v>0</v>
      </c>
      <c r="Z1001">
        <f t="shared" si="181"/>
        <v>0</v>
      </c>
      <c r="AA1001">
        <f t="shared" si="182"/>
        <v>0</v>
      </c>
      <c r="AB1001" s="5">
        <f t="shared" si="183"/>
        <v>0</v>
      </c>
      <c r="AC1001" s="5">
        <f t="shared" si="175"/>
        <v>0</v>
      </c>
      <c r="AD1001" s="5">
        <f t="shared" si="184"/>
        <v>0</v>
      </c>
    </row>
    <row r="1002" spans="1:30" x14ac:dyDescent="0.25">
      <c r="A1002" s="81"/>
      <c r="B1002" s="82"/>
      <c r="C1002" s="82"/>
      <c r="D1002" s="81"/>
      <c r="E1002" s="82"/>
      <c r="F1002" s="82"/>
      <c r="G1002" s="82"/>
      <c r="H1002" s="82"/>
      <c r="I1002" s="83"/>
      <c r="J1002" s="84"/>
      <c r="K1002" s="82"/>
      <c r="L1002" s="83"/>
      <c r="M1002" s="84"/>
      <c r="N1002" s="85"/>
      <c r="O1002" s="82"/>
      <c r="P1002" s="82"/>
      <c r="Q1002" s="82"/>
      <c r="R1002" s="82"/>
      <c r="T1002" s="7" t="str">
        <f t="shared" si="185"/>
        <v xml:space="preserve"> </v>
      </c>
      <c r="U1002">
        <f t="shared" si="176"/>
        <v>0</v>
      </c>
      <c r="V1002">
        <f t="shared" si="177"/>
        <v>0</v>
      </c>
      <c r="W1002">
        <f t="shared" si="178"/>
        <v>0</v>
      </c>
      <c r="X1002">
        <f t="shared" si="179"/>
        <v>0</v>
      </c>
      <c r="Y1002">
        <f t="shared" si="180"/>
        <v>0</v>
      </c>
      <c r="Z1002">
        <f t="shared" si="181"/>
        <v>0</v>
      </c>
      <c r="AA1002">
        <f t="shared" si="182"/>
        <v>0</v>
      </c>
      <c r="AB1002" s="5">
        <f t="shared" si="183"/>
        <v>0</v>
      </c>
      <c r="AC1002" s="5">
        <f t="shared" si="175"/>
        <v>0</v>
      </c>
      <c r="AD1002" s="5">
        <f t="shared" si="184"/>
        <v>0</v>
      </c>
    </row>
    <row r="1003" spans="1:30" x14ac:dyDescent="0.25">
      <c r="A1003" s="81"/>
      <c r="B1003" s="82"/>
      <c r="C1003" s="82"/>
      <c r="D1003" s="81"/>
      <c r="E1003" s="82"/>
      <c r="F1003" s="82"/>
      <c r="G1003" s="82"/>
      <c r="H1003" s="82"/>
      <c r="I1003" s="83"/>
      <c r="J1003" s="84"/>
      <c r="K1003" s="82"/>
      <c r="L1003" s="83"/>
      <c r="M1003" s="84"/>
      <c r="N1003" s="85"/>
      <c r="O1003" s="82"/>
      <c r="P1003" s="82"/>
      <c r="Q1003" s="82"/>
      <c r="R1003" s="82"/>
      <c r="T1003" s="7" t="str">
        <f t="shared" si="185"/>
        <v xml:space="preserve"> </v>
      </c>
      <c r="U1003">
        <f t="shared" si="176"/>
        <v>0</v>
      </c>
      <c r="V1003">
        <f t="shared" si="177"/>
        <v>0</v>
      </c>
      <c r="W1003">
        <f t="shared" si="178"/>
        <v>0</v>
      </c>
      <c r="X1003">
        <f t="shared" si="179"/>
        <v>0</v>
      </c>
      <c r="Y1003">
        <f t="shared" si="180"/>
        <v>0</v>
      </c>
      <c r="Z1003">
        <f t="shared" si="181"/>
        <v>0</v>
      </c>
      <c r="AA1003">
        <f t="shared" si="182"/>
        <v>0</v>
      </c>
      <c r="AB1003" s="5">
        <f t="shared" si="183"/>
        <v>0</v>
      </c>
      <c r="AC1003" s="5">
        <f t="shared" si="175"/>
        <v>0</v>
      </c>
      <c r="AD1003" s="5">
        <f t="shared" si="184"/>
        <v>0</v>
      </c>
    </row>
    <row r="1004" spans="1:30" x14ac:dyDescent="0.25">
      <c r="A1004" s="81"/>
      <c r="B1004" s="82"/>
      <c r="C1004" s="82"/>
      <c r="D1004" s="81"/>
      <c r="E1004" s="82"/>
      <c r="F1004" s="82"/>
      <c r="G1004" s="82"/>
      <c r="H1004" s="82"/>
      <c r="I1004" s="83"/>
      <c r="J1004" s="84"/>
      <c r="K1004" s="82"/>
      <c r="L1004" s="83"/>
      <c r="M1004" s="84"/>
      <c r="N1004" s="85"/>
      <c r="O1004" s="82"/>
      <c r="P1004" s="82"/>
      <c r="Q1004" s="82"/>
      <c r="R1004" s="82"/>
      <c r="T1004" s="7" t="str">
        <f t="shared" si="185"/>
        <v xml:space="preserve"> </v>
      </c>
      <c r="U1004">
        <f t="shared" si="176"/>
        <v>0</v>
      </c>
      <c r="V1004">
        <f t="shared" si="177"/>
        <v>0</v>
      </c>
      <c r="W1004">
        <f t="shared" si="178"/>
        <v>0</v>
      </c>
      <c r="X1004">
        <f t="shared" si="179"/>
        <v>0</v>
      </c>
      <c r="Y1004">
        <f t="shared" si="180"/>
        <v>0</v>
      </c>
      <c r="Z1004">
        <f t="shared" si="181"/>
        <v>0</v>
      </c>
      <c r="AA1004">
        <f t="shared" si="182"/>
        <v>0</v>
      </c>
      <c r="AB1004" s="5">
        <f t="shared" si="183"/>
        <v>0</v>
      </c>
      <c r="AC1004" s="5">
        <f t="shared" si="175"/>
        <v>0</v>
      </c>
      <c r="AD1004" s="5">
        <f t="shared" si="184"/>
        <v>0</v>
      </c>
    </row>
    <row r="1005" spans="1:30" x14ac:dyDescent="0.25">
      <c r="A1005" s="81"/>
      <c r="B1005" s="82"/>
      <c r="C1005" s="82"/>
      <c r="D1005" s="81"/>
      <c r="E1005" s="82"/>
      <c r="F1005" s="82"/>
      <c r="G1005" s="82"/>
      <c r="H1005" s="82"/>
      <c r="I1005" s="83"/>
      <c r="J1005" s="84"/>
      <c r="K1005" s="82"/>
      <c r="L1005" s="83"/>
      <c r="M1005" s="84"/>
      <c r="N1005" s="85"/>
      <c r="O1005" s="82"/>
      <c r="P1005" s="82"/>
      <c r="Q1005" s="82"/>
      <c r="R1005" s="82"/>
      <c r="T1005" s="7" t="str">
        <f t="shared" si="185"/>
        <v xml:space="preserve"> </v>
      </c>
      <c r="U1005">
        <f t="shared" si="176"/>
        <v>0</v>
      </c>
      <c r="V1005">
        <f t="shared" si="177"/>
        <v>0</v>
      </c>
      <c r="W1005">
        <f t="shared" si="178"/>
        <v>0</v>
      </c>
      <c r="X1005">
        <f t="shared" si="179"/>
        <v>0</v>
      </c>
      <c r="Y1005">
        <f t="shared" si="180"/>
        <v>0</v>
      </c>
      <c r="Z1005">
        <f t="shared" si="181"/>
        <v>0</v>
      </c>
      <c r="AA1005">
        <f t="shared" si="182"/>
        <v>0</v>
      </c>
      <c r="AB1005" s="5">
        <f t="shared" si="183"/>
        <v>0</v>
      </c>
      <c r="AC1005" s="5">
        <f t="shared" si="175"/>
        <v>0</v>
      </c>
      <c r="AD1005" s="5">
        <f t="shared" si="184"/>
        <v>0</v>
      </c>
    </row>
    <row r="1006" spans="1:30" x14ac:dyDescent="0.25">
      <c r="A1006" s="81"/>
      <c r="B1006" s="82"/>
      <c r="C1006" s="82"/>
      <c r="D1006" s="81"/>
      <c r="E1006" s="82"/>
      <c r="F1006" s="82"/>
      <c r="G1006" s="82"/>
      <c r="H1006" s="82"/>
      <c r="I1006" s="83"/>
      <c r="J1006" s="84"/>
      <c r="K1006" s="82"/>
      <c r="L1006" s="83"/>
      <c r="M1006" s="84"/>
      <c r="N1006" s="85"/>
      <c r="O1006" s="82"/>
      <c r="P1006" s="82"/>
      <c r="Q1006" s="82"/>
      <c r="R1006" s="82"/>
      <c r="T1006" s="7" t="str">
        <f t="shared" si="185"/>
        <v xml:space="preserve"> </v>
      </c>
      <c r="U1006">
        <f t="shared" si="176"/>
        <v>0</v>
      </c>
      <c r="V1006">
        <f t="shared" si="177"/>
        <v>0</v>
      </c>
      <c r="W1006">
        <f t="shared" si="178"/>
        <v>0</v>
      </c>
      <c r="X1006">
        <f t="shared" si="179"/>
        <v>0</v>
      </c>
      <c r="Y1006">
        <f t="shared" si="180"/>
        <v>0</v>
      </c>
      <c r="Z1006">
        <f t="shared" si="181"/>
        <v>0</v>
      </c>
      <c r="AA1006">
        <f t="shared" si="182"/>
        <v>0</v>
      </c>
      <c r="AB1006" s="5">
        <f t="shared" si="183"/>
        <v>0</v>
      </c>
      <c r="AC1006" s="5">
        <f t="shared" si="175"/>
        <v>0</v>
      </c>
      <c r="AD1006" s="5">
        <f t="shared" si="184"/>
        <v>0</v>
      </c>
    </row>
    <row r="1007" spans="1:30" x14ac:dyDescent="0.25">
      <c r="A1007" s="81"/>
      <c r="B1007" s="82"/>
      <c r="C1007" s="82"/>
      <c r="D1007" s="81"/>
      <c r="E1007" s="82"/>
      <c r="F1007" s="82"/>
      <c r="G1007" s="82"/>
      <c r="H1007" s="82"/>
      <c r="I1007" s="83"/>
      <c r="J1007" s="84"/>
      <c r="K1007" s="82"/>
      <c r="L1007" s="83"/>
      <c r="M1007" s="84"/>
      <c r="N1007" s="85"/>
      <c r="O1007" s="82"/>
      <c r="P1007" s="82"/>
      <c r="Q1007" s="82"/>
      <c r="R1007" s="82"/>
      <c r="T1007" s="7" t="str">
        <f t="shared" si="185"/>
        <v xml:space="preserve"> </v>
      </c>
      <c r="U1007">
        <f t="shared" si="176"/>
        <v>0</v>
      </c>
      <c r="V1007">
        <f t="shared" si="177"/>
        <v>0</v>
      </c>
      <c r="W1007">
        <f t="shared" si="178"/>
        <v>0</v>
      </c>
      <c r="X1007">
        <f t="shared" si="179"/>
        <v>0</v>
      </c>
      <c r="Y1007">
        <f t="shared" si="180"/>
        <v>0</v>
      </c>
      <c r="Z1007">
        <f t="shared" si="181"/>
        <v>0</v>
      </c>
      <c r="AA1007">
        <f t="shared" si="182"/>
        <v>0</v>
      </c>
      <c r="AB1007" s="5">
        <f t="shared" si="183"/>
        <v>0</v>
      </c>
      <c r="AC1007" s="5">
        <f t="shared" si="175"/>
        <v>0</v>
      </c>
      <c r="AD1007" s="5">
        <f t="shared" si="184"/>
        <v>0</v>
      </c>
    </row>
    <row r="1008" spans="1:30" x14ac:dyDescent="0.25">
      <c r="A1008" s="81"/>
      <c r="B1008" s="82"/>
      <c r="C1008" s="82"/>
      <c r="D1008" s="81"/>
      <c r="E1008" s="82"/>
      <c r="F1008" s="82"/>
      <c r="G1008" s="82"/>
      <c r="H1008" s="82"/>
      <c r="I1008" s="83"/>
      <c r="J1008" s="84"/>
      <c r="K1008" s="82"/>
      <c r="L1008" s="83"/>
      <c r="M1008" s="84"/>
      <c r="N1008" s="85"/>
      <c r="O1008" s="82"/>
      <c r="P1008" s="82"/>
      <c r="Q1008" s="82"/>
      <c r="R1008" s="82"/>
      <c r="T1008" s="7" t="str">
        <f t="shared" si="185"/>
        <v xml:space="preserve"> </v>
      </c>
      <c r="U1008">
        <f t="shared" si="176"/>
        <v>0</v>
      </c>
      <c r="V1008">
        <f t="shared" si="177"/>
        <v>0</v>
      </c>
      <c r="W1008">
        <f t="shared" si="178"/>
        <v>0</v>
      </c>
      <c r="X1008">
        <f t="shared" si="179"/>
        <v>0</v>
      </c>
      <c r="Y1008">
        <f t="shared" si="180"/>
        <v>0</v>
      </c>
      <c r="Z1008">
        <f t="shared" si="181"/>
        <v>0</v>
      </c>
      <c r="AA1008">
        <f t="shared" si="182"/>
        <v>0</v>
      </c>
      <c r="AB1008" s="5">
        <f t="shared" si="183"/>
        <v>0</v>
      </c>
      <c r="AC1008" s="5">
        <f t="shared" si="175"/>
        <v>0</v>
      </c>
      <c r="AD1008" s="5">
        <f t="shared" si="184"/>
        <v>0</v>
      </c>
    </row>
    <row r="1009" spans="1:30" x14ac:dyDescent="0.25">
      <c r="A1009" s="81"/>
      <c r="B1009" s="82"/>
      <c r="C1009" s="82"/>
      <c r="D1009" s="81"/>
      <c r="E1009" s="82"/>
      <c r="F1009" s="82"/>
      <c r="G1009" s="82"/>
      <c r="H1009" s="82"/>
      <c r="I1009" s="83"/>
      <c r="J1009" s="84"/>
      <c r="K1009" s="82"/>
      <c r="L1009" s="83"/>
      <c r="M1009" s="84"/>
      <c r="N1009" s="85"/>
      <c r="O1009" s="82"/>
      <c r="P1009" s="82"/>
      <c r="Q1009" s="82"/>
      <c r="R1009" s="82"/>
      <c r="T1009" s="7" t="str">
        <f t="shared" si="185"/>
        <v xml:space="preserve"> </v>
      </c>
      <c r="U1009">
        <f t="shared" si="176"/>
        <v>0</v>
      </c>
      <c r="V1009">
        <f t="shared" si="177"/>
        <v>0</v>
      </c>
      <c r="W1009">
        <f t="shared" si="178"/>
        <v>0</v>
      </c>
      <c r="X1009">
        <f t="shared" si="179"/>
        <v>0</v>
      </c>
      <c r="Y1009">
        <f t="shared" si="180"/>
        <v>0</v>
      </c>
      <c r="Z1009">
        <f t="shared" si="181"/>
        <v>0</v>
      </c>
      <c r="AA1009">
        <f t="shared" si="182"/>
        <v>0</v>
      </c>
      <c r="AB1009" s="5">
        <f t="shared" si="183"/>
        <v>0</v>
      </c>
      <c r="AC1009" s="5">
        <f t="shared" si="175"/>
        <v>0</v>
      </c>
      <c r="AD1009" s="5">
        <f t="shared" si="184"/>
        <v>0</v>
      </c>
    </row>
    <row r="1010" spans="1:30" x14ac:dyDescent="0.25">
      <c r="A1010" s="81"/>
      <c r="B1010" s="82"/>
      <c r="C1010" s="82"/>
      <c r="D1010" s="81"/>
      <c r="E1010" s="82"/>
      <c r="F1010" s="82"/>
      <c r="G1010" s="82"/>
      <c r="H1010" s="82"/>
      <c r="I1010" s="83"/>
      <c r="J1010" s="84"/>
      <c r="K1010" s="82"/>
      <c r="L1010" s="83"/>
      <c r="M1010" s="84"/>
      <c r="N1010" s="85"/>
      <c r="O1010" s="82"/>
      <c r="P1010" s="82"/>
      <c r="Q1010" s="82"/>
      <c r="R1010" s="82"/>
      <c r="T1010" s="7" t="str">
        <f t="shared" si="185"/>
        <v xml:space="preserve"> </v>
      </c>
      <c r="U1010">
        <f t="shared" si="176"/>
        <v>0</v>
      </c>
      <c r="V1010">
        <f t="shared" si="177"/>
        <v>0</v>
      </c>
      <c r="W1010">
        <f t="shared" si="178"/>
        <v>0</v>
      </c>
      <c r="X1010">
        <f t="shared" si="179"/>
        <v>0</v>
      </c>
      <c r="Y1010">
        <f t="shared" si="180"/>
        <v>0</v>
      </c>
      <c r="Z1010">
        <f t="shared" si="181"/>
        <v>0</v>
      </c>
      <c r="AA1010">
        <f t="shared" si="182"/>
        <v>0</v>
      </c>
      <c r="AB1010" s="5">
        <f t="shared" si="183"/>
        <v>0</v>
      </c>
      <c r="AC1010" s="5">
        <f t="shared" si="175"/>
        <v>0</v>
      </c>
      <c r="AD1010" s="5">
        <f t="shared" si="184"/>
        <v>0</v>
      </c>
    </row>
    <row r="1011" spans="1:30" x14ac:dyDescent="0.25">
      <c r="A1011" s="81"/>
      <c r="B1011" s="82"/>
      <c r="C1011" s="82"/>
      <c r="D1011" s="81"/>
      <c r="E1011" s="82"/>
      <c r="F1011" s="82"/>
      <c r="G1011" s="82"/>
      <c r="H1011" s="82"/>
      <c r="I1011" s="83"/>
      <c r="J1011" s="84"/>
      <c r="K1011" s="82"/>
      <c r="L1011" s="83"/>
      <c r="M1011" s="84"/>
      <c r="N1011" s="85"/>
      <c r="O1011" s="82"/>
      <c r="P1011" s="82"/>
      <c r="Q1011" s="82"/>
      <c r="R1011" s="82"/>
      <c r="T1011" s="7" t="str">
        <f t="shared" si="185"/>
        <v xml:space="preserve"> </v>
      </c>
      <c r="U1011">
        <f t="shared" si="176"/>
        <v>0</v>
      </c>
      <c r="V1011">
        <f t="shared" si="177"/>
        <v>0</v>
      </c>
      <c r="W1011">
        <f t="shared" si="178"/>
        <v>0</v>
      </c>
      <c r="X1011">
        <f t="shared" si="179"/>
        <v>0</v>
      </c>
      <c r="Y1011">
        <f t="shared" si="180"/>
        <v>0</v>
      </c>
      <c r="Z1011">
        <f t="shared" si="181"/>
        <v>0</v>
      </c>
      <c r="AA1011">
        <f t="shared" si="182"/>
        <v>0</v>
      </c>
      <c r="AB1011" s="5">
        <f t="shared" si="183"/>
        <v>0</v>
      </c>
      <c r="AC1011" s="5">
        <f t="shared" si="175"/>
        <v>0</v>
      </c>
      <c r="AD1011" s="5">
        <f t="shared" si="184"/>
        <v>0</v>
      </c>
    </row>
    <row r="1012" spans="1:30" x14ac:dyDescent="0.25">
      <c r="A1012" s="81"/>
      <c r="B1012" s="82"/>
      <c r="C1012" s="82"/>
      <c r="D1012" s="81"/>
      <c r="E1012" s="82"/>
      <c r="F1012" s="82"/>
      <c r="G1012" s="82"/>
      <c r="H1012" s="82"/>
      <c r="I1012" s="83"/>
      <c r="J1012" s="84"/>
      <c r="K1012" s="82"/>
      <c r="L1012" s="83"/>
      <c r="M1012" s="84"/>
      <c r="N1012" s="85"/>
      <c r="O1012" s="82"/>
      <c r="P1012" s="82"/>
      <c r="Q1012" s="82"/>
      <c r="R1012" s="82"/>
      <c r="T1012" s="7" t="str">
        <f t="shared" si="185"/>
        <v xml:space="preserve"> </v>
      </c>
      <c r="U1012">
        <f t="shared" si="176"/>
        <v>0</v>
      </c>
      <c r="V1012">
        <f t="shared" si="177"/>
        <v>0</v>
      </c>
      <c r="W1012">
        <f t="shared" si="178"/>
        <v>0</v>
      </c>
      <c r="X1012">
        <f t="shared" si="179"/>
        <v>0</v>
      </c>
      <c r="Y1012">
        <f t="shared" si="180"/>
        <v>0</v>
      </c>
      <c r="Z1012">
        <f t="shared" si="181"/>
        <v>0</v>
      </c>
      <c r="AA1012">
        <f t="shared" si="182"/>
        <v>0</v>
      </c>
      <c r="AB1012" s="5">
        <f t="shared" si="183"/>
        <v>0</v>
      </c>
      <c r="AC1012" s="5">
        <f t="shared" si="175"/>
        <v>0</v>
      </c>
      <c r="AD1012" s="5">
        <f t="shared" si="184"/>
        <v>0</v>
      </c>
    </row>
    <row r="1013" spans="1:30" x14ac:dyDescent="0.25">
      <c r="A1013" s="81"/>
      <c r="B1013" s="82"/>
      <c r="C1013" s="82"/>
      <c r="D1013" s="81"/>
      <c r="E1013" s="82"/>
      <c r="F1013" s="82"/>
      <c r="G1013" s="82"/>
      <c r="H1013" s="82"/>
      <c r="I1013" s="83"/>
      <c r="J1013" s="84"/>
      <c r="K1013" s="82"/>
      <c r="L1013" s="83"/>
      <c r="M1013" s="84"/>
      <c r="N1013" s="85"/>
      <c r="O1013" s="82"/>
      <c r="P1013" s="82"/>
      <c r="Q1013" s="82"/>
      <c r="R1013" s="82"/>
      <c r="T1013" s="7" t="str">
        <f t="shared" si="185"/>
        <v xml:space="preserve"> </v>
      </c>
      <c r="U1013">
        <f t="shared" si="176"/>
        <v>0</v>
      </c>
      <c r="V1013">
        <f t="shared" si="177"/>
        <v>0</v>
      </c>
      <c r="W1013">
        <f t="shared" si="178"/>
        <v>0</v>
      </c>
      <c r="X1013">
        <f t="shared" si="179"/>
        <v>0</v>
      </c>
      <c r="Y1013">
        <f t="shared" si="180"/>
        <v>0</v>
      </c>
      <c r="Z1013">
        <f t="shared" si="181"/>
        <v>0</v>
      </c>
      <c r="AA1013">
        <f t="shared" si="182"/>
        <v>0</v>
      </c>
      <c r="AB1013" s="5">
        <f t="shared" si="183"/>
        <v>0</v>
      </c>
      <c r="AC1013" s="5">
        <f t="shared" si="175"/>
        <v>0</v>
      </c>
      <c r="AD1013" s="5">
        <f t="shared" si="184"/>
        <v>0</v>
      </c>
    </row>
    <row r="1014" spans="1:30" x14ac:dyDescent="0.25">
      <c r="A1014" s="81"/>
      <c r="B1014" s="82"/>
      <c r="C1014" s="82"/>
      <c r="D1014" s="81"/>
      <c r="E1014" s="82"/>
      <c r="F1014" s="82"/>
      <c r="G1014" s="82"/>
      <c r="H1014" s="82"/>
      <c r="I1014" s="83"/>
      <c r="J1014" s="84"/>
      <c r="K1014" s="82"/>
      <c r="L1014" s="83"/>
      <c r="M1014" s="84"/>
      <c r="N1014" s="85"/>
      <c r="O1014" s="82"/>
      <c r="P1014" s="82"/>
      <c r="Q1014" s="82"/>
      <c r="R1014" s="82"/>
      <c r="T1014" s="7" t="str">
        <f t="shared" si="185"/>
        <v xml:space="preserve"> </v>
      </c>
      <c r="U1014">
        <f t="shared" si="176"/>
        <v>0</v>
      </c>
      <c r="V1014">
        <f t="shared" si="177"/>
        <v>0</v>
      </c>
      <c r="W1014">
        <f t="shared" si="178"/>
        <v>0</v>
      </c>
      <c r="X1014">
        <f t="shared" si="179"/>
        <v>0</v>
      </c>
      <c r="Y1014">
        <f t="shared" si="180"/>
        <v>0</v>
      </c>
      <c r="Z1014">
        <f t="shared" si="181"/>
        <v>0</v>
      </c>
      <c r="AA1014">
        <f t="shared" si="182"/>
        <v>0</v>
      </c>
      <c r="AB1014" s="5">
        <f t="shared" si="183"/>
        <v>0</v>
      </c>
      <c r="AC1014" s="5">
        <f t="shared" si="175"/>
        <v>0</v>
      </c>
      <c r="AD1014" s="5">
        <f t="shared" si="184"/>
        <v>0</v>
      </c>
    </row>
    <row r="1015" spans="1:30" x14ac:dyDescent="0.25">
      <c r="A1015" s="81"/>
      <c r="B1015" s="82"/>
      <c r="C1015" s="82"/>
      <c r="D1015" s="81"/>
      <c r="E1015" s="82"/>
      <c r="F1015" s="82"/>
      <c r="G1015" s="82"/>
      <c r="H1015" s="82"/>
      <c r="I1015" s="83"/>
      <c r="J1015" s="84"/>
      <c r="K1015" s="82"/>
      <c r="L1015" s="83"/>
      <c r="M1015" s="84"/>
      <c r="N1015" s="85"/>
      <c r="O1015" s="82"/>
      <c r="P1015" s="82"/>
      <c r="Q1015" s="82"/>
      <c r="R1015" s="82"/>
      <c r="T1015" s="7" t="str">
        <f t="shared" si="185"/>
        <v xml:space="preserve"> </v>
      </c>
      <c r="U1015">
        <f t="shared" si="176"/>
        <v>0</v>
      </c>
      <c r="V1015">
        <f t="shared" si="177"/>
        <v>0</v>
      </c>
      <c r="W1015">
        <f t="shared" si="178"/>
        <v>0</v>
      </c>
      <c r="X1015">
        <f t="shared" si="179"/>
        <v>0</v>
      </c>
      <c r="Y1015">
        <f t="shared" si="180"/>
        <v>0</v>
      </c>
      <c r="Z1015">
        <f t="shared" si="181"/>
        <v>0</v>
      </c>
      <c r="AA1015">
        <f t="shared" si="182"/>
        <v>0</v>
      </c>
      <c r="AB1015" s="5">
        <f t="shared" si="183"/>
        <v>0</v>
      </c>
      <c r="AC1015" s="5">
        <f t="shared" si="175"/>
        <v>0</v>
      </c>
      <c r="AD1015" s="5">
        <f t="shared" si="184"/>
        <v>0</v>
      </c>
    </row>
    <row r="1016" spans="1:30" x14ac:dyDescent="0.25">
      <c r="A1016" s="81"/>
      <c r="B1016" s="82"/>
      <c r="C1016" s="82"/>
      <c r="D1016" s="81"/>
      <c r="E1016" s="82"/>
      <c r="F1016" s="82"/>
      <c r="G1016" s="82"/>
      <c r="H1016" s="82"/>
      <c r="I1016" s="83"/>
      <c r="J1016" s="84"/>
      <c r="K1016" s="82"/>
      <c r="L1016" s="83"/>
      <c r="M1016" s="84"/>
      <c r="N1016" s="85"/>
      <c r="O1016" s="82"/>
      <c r="P1016" s="82"/>
      <c r="Q1016" s="82"/>
      <c r="R1016" s="82"/>
      <c r="T1016" s="7" t="str">
        <f t="shared" si="185"/>
        <v xml:space="preserve"> </v>
      </c>
      <c r="U1016">
        <f t="shared" si="176"/>
        <v>0</v>
      </c>
      <c r="V1016">
        <f t="shared" si="177"/>
        <v>0</v>
      </c>
      <c r="W1016">
        <f t="shared" si="178"/>
        <v>0</v>
      </c>
      <c r="X1016">
        <f t="shared" si="179"/>
        <v>0</v>
      </c>
      <c r="Y1016">
        <f t="shared" si="180"/>
        <v>0</v>
      </c>
      <c r="Z1016">
        <f t="shared" si="181"/>
        <v>0</v>
      </c>
      <c r="AA1016">
        <f t="shared" si="182"/>
        <v>0</v>
      </c>
      <c r="AB1016" s="5">
        <f t="shared" si="183"/>
        <v>0</v>
      </c>
      <c r="AC1016" s="5">
        <f t="shared" si="175"/>
        <v>0</v>
      </c>
      <c r="AD1016" s="5">
        <f t="shared" si="184"/>
        <v>0</v>
      </c>
    </row>
    <row r="1017" spans="1:30" x14ac:dyDescent="0.25">
      <c r="A1017" s="81"/>
      <c r="B1017" s="82"/>
      <c r="C1017" s="82"/>
      <c r="D1017" s="81"/>
      <c r="E1017" s="82"/>
      <c r="F1017" s="82"/>
      <c r="G1017" s="82"/>
      <c r="H1017" s="82"/>
      <c r="I1017" s="83"/>
      <c r="J1017" s="84"/>
      <c r="K1017" s="82"/>
      <c r="L1017" s="83"/>
      <c r="M1017" s="84"/>
      <c r="N1017" s="85"/>
      <c r="O1017" s="82"/>
      <c r="P1017" s="82"/>
      <c r="Q1017" s="82"/>
      <c r="R1017" s="82"/>
      <c r="T1017" s="7" t="str">
        <f t="shared" si="185"/>
        <v xml:space="preserve"> </v>
      </c>
      <c r="U1017">
        <f t="shared" si="176"/>
        <v>0</v>
      </c>
      <c r="V1017">
        <f t="shared" si="177"/>
        <v>0</v>
      </c>
      <c r="W1017">
        <f t="shared" si="178"/>
        <v>0</v>
      </c>
      <c r="X1017">
        <f t="shared" si="179"/>
        <v>0</v>
      </c>
      <c r="Y1017">
        <f t="shared" si="180"/>
        <v>0</v>
      </c>
      <c r="Z1017">
        <f t="shared" si="181"/>
        <v>0</v>
      </c>
      <c r="AA1017">
        <f t="shared" si="182"/>
        <v>0</v>
      </c>
      <c r="AB1017" s="5">
        <f t="shared" si="183"/>
        <v>0</v>
      </c>
      <c r="AC1017" s="5">
        <f t="shared" si="175"/>
        <v>0</v>
      </c>
      <c r="AD1017" s="5">
        <f t="shared" si="184"/>
        <v>0</v>
      </c>
    </row>
    <row r="1018" spans="1:30" x14ac:dyDescent="0.25">
      <c r="A1018" s="81"/>
      <c r="B1018" s="82"/>
      <c r="C1018" s="82"/>
      <c r="D1018" s="81"/>
      <c r="E1018" s="82"/>
      <c r="F1018" s="82"/>
      <c r="G1018" s="82"/>
      <c r="H1018" s="82"/>
      <c r="I1018" s="83"/>
      <c r="J1018" s="84"/>
      <c r="K1018" s="82"/>
      <c r="L1018" s="83"/>
      <c r="M1018" s="84"/>
      <c r="N1018" s="85"/>
      <c r="O1018" s="82"/>
      <c r="P1018" s="82"/>
      <c r="Q1018" s="82"/>
      <c r="R1018" s="82"/>
      <c r="T1018" s="7" t="str">
        <f t="shared" si="185"/>
        <v xml:space="preserve"> </v>
      </c>
      <c r="U1018">
        <f t="shared" si="176"/>
        <v>0</v>
      </c>
      <c r="V1018">
        <f t="shared" si="177"/>
        <v>0</v>
      </c>
      <c r="W1018">
        <f t="shared" si="178"/>
        <v>0</v>
      </c>
      <c r="X1018">
        <f t="shared" si="179"/>
        <v>0</v>
      </c>
      <c r="Y1018">
        <f t="shared" si="180"/>
        <v>0</v>
      </c>
      <c r="Z1018">
        <f t="shared" si="181"/>
        <v>0</v>
      </c>
      <c r="AA1018">
        <f t="shared" si="182"/>
        <v>0</v>
      </c>
      <c r="AB1018" s="5">
        <f t="shared" si="183"/>
        <v>0</v>
      </c>
      <c r="AC1018" s="5">
        <f t="shared" si="175"/>
        <v>0</v>
      </c>
      <c r="AD1018" s="5">
        <f t="shared" si="184"/>
        <v>0</v>
      </c>
    </row>
    <row r="1019" spans="1:30" x14ac:dyDescent="0.25">
      <c r="A1019" s="81"/>
      <c r="B1019" s="82"/>
      <c r="C1019" s="82"/>
      <c r="D1019" s="81"/>
      <c r="E1019" s="82"/>
      <c r="F1019" s="82"/>
      <c r="G1019" s="82"/>
      <c r="H1019" s="82"/>
      <c r="I1019" s="83"/>
      <c r="J1019" s="84"/>
      <c r="K1019" s="82"/>
      <c r="L1019" s="83"/>
      <c r="M1019" s="84"/>
      <c r="N1019" s="85"/>
      <c r="O1019" s="82"/>
      <c r="P1019" s="82"/>
      <c r="Q1019" s="82"/>
      <c r="R1019" s="82"/>
      <c r="T1019" s="7" t="str">
        <f t="shared" si="185"/>
        <v xml:space="preserve"> </v>
      </c>
      <c r="U1019">
        <f t="shared" si="176"/>
        <v>0</v>
      </c>
      <c r="V1019">
        <f t="shared" si="177"/>
        <v>0</v>
      </c>
      <c r="W1019">
        <f t="shared" si="178"/>
        <v>0</v>
      </c>
      <c r="X1019">
        <f t="shared" si="179"/>
        <v>0</v>
      </c>
      <c r="Y1019">
        <f t="shared" si="180"/>
        <v>0</v>
      </c>
      <c r="Z1019">
        <f t="shared" si="181"/>
        <v>0</v>
      </c>
      <c r="AA1019">
        <f t="shared" si="182"/>
        <v>0</v>
      </c>
      <c r="AB1019" s="5">
        <f t="shared" si="183"/>
        <v>0</v>
      </c>
      <c r="AC1019" s="5">
        <f t="shared" si="175"/>
        <v>0</v>
      </c>
      <c r="AD1019" s="5">
        <f t="shared" si="184"/>
        <v>0</v>
      </c>
    </row>
    <row r="1020" spans="1:30" x14ac:dyDescent="0.25">
      <c r="A1020" s="81"/>
      <c r="B1020" s="82"/>
      <c r="C1020" s="82"/>
      <c r="D1020" s="81"/>
      <c r="E1020" s="82"/>
      <c r="F1020" s="82"/>
      <c r="G1020" s="82"/>
      <c r="H1020" s="82"/>
      <c r="I1020" s="83"/>
      <c r="J1020" s="84"/>
      <c r="K1020" s="82"/>
      <c r="L1020" s="83"/>
      <c r="M1020" s="84"/>
      <c r="N1020" s="85"/>
      <c r="O1020" s="82"/>
      <c r="P1020" s="82"/>
      <c r="Q1020" s="82"/>
      <c r="R1020" s="82"/>
      <c r="T1020" s="7" t="str">
        <f t="shared" si="185"/>
        <v xml:space="preserve"> </v>
      </c>
      <c r="U1020">
        <f t="shared" si="176"/>
        <v>0</v>
      </c>
      <c r="V1020">
        <f t="shared" si="177"/>
        <v>0</v>
      </c>
      <c r="W1020">
        <f t="shared" si="178"/>
        <v>0</v>
      </c>
      <c r="X1020">
        <f t="shared" si="179"/>
        <v>0</v>
      </c>
      <c r="Y1020">
        <f t="shared" si="180"/>
        <v>0</v>
      </c>
      <c r="Z1020">
        <f t="shared" si="181"/>
        <v>0</v>
      </c>
      <c r="AA1020">
        <f t="shared" si="182"/>
        <v>0</v>
      </c>
      <c r="AB1020" s="5">
        <f t="shared" si="183"/>
        <v>0</v>
      </c>
      <c r="AC1020" s="5">
        <f t="shared" si="175"/>
        <v>0</v>
      </c>
      <c r="AD1020" s="5">
        <f t="shared" si="184"/>
        <v>0</v>
      </c>
    </row>
    <row r="1021" spans="1:30" x14ac:dyDescent="0.25">
      <c r="A1021" s="81"/>
      <c r="B1021" s="82"/>
      <c r="C1021" s="82"/>
      <c r="D1021" s="81"/>
      <c r="E1021" s="82"/>
      <c r="F1021" s="82"/>
      <c r="G1021" s="82"/>
      <c r="H1021" s="82"/>
      <c r="I1021" s="83"/>
      <c r="J1021" s="84"/>
      <c r="K1021" s="82"/>
      <c r="L1021" s="83"/>
      <c r="M1021" s="84"/>
      <c r="N1021" s="85"/>
      <c r="O1021" s="82"/>
      <c r="P1021" s="82"/>
      <c r="Q1021" s="82"/>
      <c r="R1021" s="82"/>
      <c r="T1021" s="7" t="str">
        <f t="shared" si="185"/>
        <v xml:space="preserve"> </v>
      </c>
      <c r="U1021">
        <f t="shared" si="176"/>
        <v>0</v>
      </c>
      <c r="V1021">
        <f t="shared" si="177"/>
        <v>0</v>
      </c>
      <c r="W1021">
        <f t="shared" si="178"/>
        <v>0</v>
      </c>
      <c r="X1021">
        <f t="shared" si="179"/>
        <v>0</v>
      </c>
      <c r="Y1021">
        <f t="shared" si="180"/>
        <v>0</v>
      </c>
      <c r="Z1021">
        <f t="shared" si="181"/>
        <v>0</v>
      </c>
      <c r="AA1021">
        <f t="shared" si="182"/>
        <v>0</v>
      </c>
      <c r="AB1021" s="5">
        <f t="shared" si="183"/>
        <v>0</v>
      </c>
      <c r="AC1021" s="5">
        <f t="shared" si="175"/>
        <v>0</v>
      </c>
      <c r="AD1021" s="5">
        <f t="shared" si="184"/>
        <v>0</v>
      </c>
    </row>
    <row r="1022" spans="1:30" x14ac:dyDescent="0.25">
      <c r="A1022" s="81"/>
      <c r="B1022" s="82"/>
      <c r="C1022" s="82"/>
      <c r="D1022" s="81"/>
      <c r="E1022" s="82"/>
      <c r="F1022" s="82"/>
      <c r="G1022" s="82"/>
      <c r="H1022" s="82"/>
      <c r="I1022" s="83"/>
      <c r="J1022" s="84"/>
      <c r="K1022" s="82"/>
      <c r="L1022" s="83"/>
      <c r="M1022" s="84"/>
      <c r="N1022" s="85"/>
      <c r="O1022" s="82"/>
      <c r="P1022" s="82"/>
      <c r="Q1022" s="82"/>
      <c r="R1022" s="82"/>
      <c r="T1022" s="7" t="str">
        <f t="shared" si="185"/>
        <v xml:space="preserve"> </v>
      </c>
      <c r="U1022">
        <f t="shared" si="176"/>
        <v>0</v>
      </c>
      <c r="V1022">
        <f t="shared" si="177"/>
        <v>0</v>
      </c>
      <c r="W1022">
        <f t="shared" si="178"/>
        <v>0</v>
      </c>
      <c r="X1022">
        <f t="shared" si="179"/>
        <v>0</v>
      </c>
      <c r="Y1022">
        <f t="shared" si="180"/>
        <v>0</v>
      </c>
      <c r="Z1022">
        <f t="shared" si="181"/>
        <v>0</v>
      </c>
      <c r="AA1022">
        <f t="shared" si="182"/>
        <v>0</v>
      </c>
      <c r="AB1022" s="5">
        <f t="shared" si="183"/>
        <v>0</v>
      </c>
      <c r="AC1022" s="5">
        <f t="shared" si="175"/>
        <v>0</v>
      </c>
      <c r="AD1022" s="5">
        <f t="shared" si="184"/>
        <v>0</v>
      </c>
    </row>
    <row r="1023" spans="1:30" x14ac:dyDescent="0.25">
      <c r="A1023" s="81"/>
      <c r="B1023" s="82"/>
      <c r="C1023" s="82"/>
      <c r="D1023" s="81"/>
      <c r="E1023" s="82"/>
      <c r="F1023" s="82"/>
      <c r="G1023" s="82"/>
      <c r="H1023" s="82"/>
      <c r="I1023" s="83"/>
      <c r="J1023" s="84"/>
      <c r="K1023" s="82"/>
      <c r="L1023" s="83"/>
      <c r="M1023" s="84"/>
      <c r="N1023" s="85"/>
      <c r="O1023" s="82"/>
      <c r="P1023" s="82"/>
      <c r="Q1023" s="82"/>
      <c r="R1023" s="82"/>
      <c r="T1023" s="7" t="str">
        <f t="shared" si="185"/>
        <v xml:space="preserve"> </v>
      </c>
      <c r="U1023">
        <f t="shared" si="176"/>
        <v>0</v>
      </c>
      <c r="V1023">
        <f t="shared" si="177"/>
        <v>0</v>
      </c>
      <c r="W1023">
        <f t="shared" si="178"/>
        <v>0</v>
      </c>
      <c r="X1023">
        <f t="shared" si="179"/>
        <v>0</v>
      </c>
      <c r="Y1023">
        <f t="shared" si="180"/>
        <v>0</v>
      </c>
      <c r="Z1023">
        <f t="shared" si="181"/>
        <v>0</v>
      </c>
      <c r="AA1023">
        <f t="shared" si="182"/>
        <v>0</v>
      </c>
      <c r="AB1023" s="5">
        <f t="shared" si="183"/>
        <v>0</v>
      </c>
      <c r="AC1023" s="5">
        <f t="shared" si="175"/>
        <v>0</v>
      </c>
      <c r="AD1023" s="5">
        <f t="shared" si="184"/>
        <v>0</v>
      </c>
    </row>
    <row r="1024" spans="1:30" x14ac:dyDescent="0.25">
      <c r="A1024" s="81"/>
      <c r="B1024" s="82"/>
      <c r="C1024" s="82"/>
      <c r="D1024" s="81"/>
      <c r="E1024" s="82"/>
      <c r="F1024" s="82"/>
      <c r="G1024" s="82"/>
      <c r="H1024" s="82"/>
      <c r="I1024" s="83"/>
      <c r="J1024" s="84"/>
      <c r="K1024" s="82"/>
      <c r="L1024" s="83"/>
      <c r="M1024" s="84"/>
      <c r="N1024" s="85"/>
      <c r="O1024" s="82"/>
      <c r="P1024" s="82"/>
      <c r="Q1024" s="82"/>
      <c r="R1024" s="82"/>
      <c r="T1024" s="7" t="str">
        <f t="shared" si="185"/>
        <v xml:space="preserve"> </v>
      </c>
      <c r="U1024">
        <f t="shared" si="176"/>
        <v>0</v>
      </c>
      <c r="V1024">
        <f t="shared" si="177"/>
        <v>0</v>
      </c>
      <c r="W1024">
        <f t="shared" si="178"/>
        <v>0</v>
      </c>
      <c r="X1024">
        <f t="shared" si="179"/>
        <v>0</v>
      </c>
      <c r="Y1024">
        <f t="shared" si="180"/>
        <v>0</v>
      </c>
      <c r="Z1024">
        <f t="shared" si="181"/>
        <v>0</v>
      </c>
      <c r="AA1024">
        <f t="shared" si="182"/>
        <v>0</v>
      </c>
      <c r="AB1024" s="5">
        <f t="shared" si="183"/>
        <v>0</v>
      </c>
      <c r="AC1024" s="5">
        <f t="shared" si="175"/>
        <v>0</v>
      </c>
      <c r="AD1024" s="5">
        <f t="shared" si="184"/>
        <v>0</v>
      </c>
    </row>
    <row r="1025" spans="1:30" x14ac:dyDescent="0.25">
      <c r="A1025" s="81"/>
      <c r="B1025" s="82"/>
      <c r="C1025" s="82"/>
      <c r="D1025" s="81"/>
      <c r="E1025" s="82"/>
      <c r="F1025" s="82"/>
      <c r="G1025" s="82"/>
      <c r="H1025" s="82"/>
      <c r="I1025" s="83"/>
      <c r="J1025" s="84"/>
      <c r="K1025" s="82"/>
      <c r="L1025" s="83"/>
      <c r="M1025" s="84"/>
      <c r="N1025" s="85"/>
      <c r="O1025" s="82"/>
      <c r="P1025" s="82"/>
      <c r="Q1025" s="82"/>
      <c r="R1025" s="82"/>
      <c r="T1025" s="7" t="str">
        <f t="shared" si="185"/>
        <v xml:space="preserve"> </v>
      </c>
      <c r="U1025">
        <f t="shared" si="176"/>
        <v>0</v>
      </c>
      <c r="V1025">
        <f t="shared" si="177"/>
        <v>0</v>
      </c>
      <c r="W1025">
        <f t="shared" si="178"/>
        <v>0</v>
      </c>
      <c r="X1025">
        <f t="shared" si="179"/>
        <v>0</v>
      </c>
      <c r="Y1025">
        <f t="shared" si="180"/>
        <v>0</v>
      </c>
      <c r="Z1025">
        <f t="shared" si="181"/>
        <v>0</v>
      </c>
      <c r="AA1025">
        <f t="shared" si="182"/>
        <v>0</v>
      </c>
      <c r="AB1025" s="5">
        <f t="shared" si="183"/>
        <v>0</v>
      </c>
      <c r="AC1025" s="5">
        <f t="shared" si="175"/>
        <v>0</v>
      </c>
      <c r="AD1025" s="5">
        <f t="shared" si="184"/>
        <v>0</v>
      </c>
    </row>
    <row r="1026" spans="1:30" x14ac:dyDescent="0.25">
      <c r="A1026" s="81"/>
      <c r="B1026" s="82"/>
      <c r="C1026" s="82"/>
      <c r="D1026" s="81"/>
      <c r="E1026" s="82"/>
      <c r="F1026" s="82"/>
      <c r="G1026" s="82"/>
      <c r="H1026" s="82"/>
      <c r="I1026" s="83"/>
      <c r="J1026" s="84"/>
      <c r="K1026" s="82"/>
      <c r="L1026" s="83"/>
      <c r="M1026" s="84"/>
      <c r="N1026" s="85"/>
      <c r="O1026" s="82"/>
      <c r="P1026" s="82"/>
      <c r="Q1026" s="82"/>
      <c r="R1026" s="82"/>
      <c r="T1026" s="7" t="str">
        <f t="shared" si="185"/>
        <v xml:space="preserve"> </v>
      </c>
      <c r="U1026">
        <f t="shared" si="176"/>
        <v>0</v>
      </c>
      <c r="V1026">
        <f t="shared" si="177"/>
        <v>0</v>
      </c>
      <c r="W1026">
        <f t="shared" si="178"/>
        <v>0</v>
      </c>
      <c r="X1026">
        <f t="shared" si="179"/>
        <v>0</v>
      </c>
      <c r="Y1026">
        <f t="shared" si="180"/>
        <v>0</v>
      </c>
      <c r="Z1026">
        <f t="shared" si="181"/>
        <v>0</v>
      </c>
      <c r="AA1026">
        <f t="shared" si="182"/>
        <v>0</v>
      </c>
      <c r="AB1026" s="5">
        <f t="shared" si="183"/>
        <v>0</v>
      </c>
      <c r="AC1026" s="5">
        <f t="shared" si="175"/>
        <v>0</v>
      </c>
      <c r="AD1026" s="5">
        <f t="shared" si="184"/>
        <v>0</v>
      </c>
    </row>
    <row r="1027" spans="1:30" x14ac:dyDescent="0.25">
      <c r="A1027" s="81"/>
      <c r="B1027" s="82"/>
      <c r="C1027" s="82"/>
      <c r="D1027" s="81"/>
      <c r="E1027" s="82"/>
      <c r="F1027" s="82"/>
      <c r="G1027" s="82"/>
      <c r="H1027" s="82"/>
      <c r="I1027" s="83"/>
      <c r="J1027" s="84"/>
      <c r="K1027" s="82"/>
      <c r="L1027" s="83"/>
      <c r="M1027" s="84"/>
      <c r="N1027" s="85"/>
      <c r="O1027" s="82"/>
      <c r="P1027" s="82"/>
      <c r="Q1027" s="82"/>
      <c r="R1027" s="82"/>
      <c r="T1027" s="7" t="str">
        <f t="shared" si="185"/>
        <v xml:space="preserve"> </v>
      </c>
      <c r="U1027">
        <f t="shared" si="176"/>
        <v>0</v>
      </c>
      <c r="V1027">
        <f t="shared" si="177"/>
        <v>0</v>
      </c>
      <c r="W1027">
        <f t="shared" si="178"/>
        <v>0</v>
      </c>
      <c r="X1027">
        <f t="shared" si="179"/>
        <v>0</v>
      </c>
      <c r="Y1027">
        <f t="shared" si="180"/>
        <v>0</v>
      </c>
      <c r="Z1027">
        <f t="shared" si="181"/>
        <v>0</v>
      </c>
      <c r="AA1027">
        <f t="shared" si="182"/>
        <v>0</v>
      </c>
      <c r="AB1027" s="5">
        <f t="shared" si="183"/>
        <v>0</v>
      </c>
      <c r="AC1027" s="5">
        <f t="shared" si="175"/>
        <v>0</v>
      </c>
      <c r="AD1027" s="5">
        <f t="shared" si="184"/>
        <v>0</v>
      </c>
    </row>
    <row r="1028" spans="1:30" x14ac:dyDescent="0.25">
      <c r="A1028" s="81"/>
      <c r="B1028" s="82"/>
      <c r="C1028" s="82"/>
      <c r="D1028" s="81"/>
      <c r="E1028" s="82"/>
      <c r="F1028" s="82"/>
      <c r="G1028" s="82"/>
      <c r="H1028" s="82"/>
      <c r="I1028" s="83"/>
      <c r="J1028" s="84"/>
      <c r="K1028" s="82"/>
      <c r="L1028" s="83"/>
      <c r="M1028" s="84"/>
      <c r="N1028" s="85"/>
      <c r="O1028" s="82"/>
      <c r="P1028" s="82"/>
      <c r="Q1028" s="82"/>
      <c r="R1028" s="82"/>
      <c r="T1028" s="7" t="str">
        <f t="shared" si="185"/>
        <v xml:space="preserve"> </v>
      </c>
      <c r="U1028">
        <f t="shared" si="176"/>
        <v>0</v>
      </c>
      <c r="V1028">
        <f t="shared" si="177"/>
        <v>0</v>
      </c>
      <c r="W1028">
        <f t="shared" si="178"/>
        <v>0</v>
      </c>
      <c r="X1028">
        <f t="shared" si="179"/>
        <v>0</v>
      </c>
      <c r="Y1028">
        <f t="shared" si="180"/>
        <v>0</v>
      </c>
      <c r="Z1028">
        <f t="shared" si="181"/>
        <v>0</v>
      </c>
      <c r="AA1028">
        <f t="shared" si="182"/>
        <v>0</v>
      </c>
      <c r="AB1028" s="5">
        <f t="shared" si="183"/>
        <v>0</v>
      </c>
      <c r="AC1028" s="5">
        <f t="shared" ref="AC1028:AC1091" si="186">A1028</f>
        <v>0</v>
      </c>
      <c r="AD1028" s="5">
        <f t="shared" si="184"/>
        <v>0</v>
      </c>
    </row>
    <row r="1029" spans="1:30" x14ac:dyDescent="0.25">
      <c r="A1029" s="81"/>
      <c r="B1029" s="82"/>
      <c r="C1029" s="82"/>
      <c r="D1029" s="81"/>
      <c r="E1029" s="82"/>
      <c r="F1029" s="82"/>
      <c r="G1029" s="82"/>
      <c r="H1029" s="82"/>
      <c r="I1029" s="83"/>
      <c r="J1029" s="84"/>
      <c r="K1029" s="82"/>
      <c r="L1029" s="83"/>
      <c r="M1029" s="84"/>
      <c r="N1029" s="85"/>
      <c r="O1029" s="82"/>
      <c r="P1029" s="82"/>
      <c r="Q1029" s="82"/>
      <c r="R1029" s="82"/>
      <c r="T1029" s="7" t="str">
        <f t="shared" si="185"/>
        <v xml:space="preserve"> </v>
      </c>
      <c r="U1029">
        <f t="shared" si="176"/>
        <v>0</v>
      </c>
      <c r="V1029">
        <f t="shared" si="177"/>
        <v>0</v>
      </c>
      <c r="W1029">
        <f t="shared" si="178"/>
        <v>0</v>
      </c>
      <c r="X1029">
        <f t="shared" si="179"/>
        <v>0</v>
      </c>
      <c r="Y1029">
        <f t="shared" si="180"/>
        <v>0</v>
      </c>
      <c r="Z1029">
        <f t="shared" si="181"/>
        <v>0</v>
      </c>
      <c r="AA1029">
        <f t="shared" si="182"/>
        <v>0</v>
      </c>
      <c r="AB1029" s="5">
        <f t="shared" si="183"/>
        <v>0</v>
      </c>
      <c r="AC1029" s="5">
        <f t="shared" si="186"/>
        <v>0</v>
      </c>
      <c r="AD1029" s="5">
        <f t="shared" si="184"/>
        <v>0</v>
      </c>
    </row>
    <row r="1030" spans="1:30" x14ac:dyDescent="0.25">
      <c r="A1030" s="81"/>
      <c r="B1030" s="82"/>
      <c r="C1030" s="82"/>
      <c r="D1030" s="81"/>
      <c r="E1030" s="82"/>
      <c r="F1030" s="82"/>
      <c r="G1030" s="82"/>
      <c r="H1030" s="82"/>
      <c r="I1030" s="83"/>
      <c r="J1030" s="84"/>
      <c r="K1030" s="82"/>
      <c r="L1030" s="83"/>
      <c r="M1030" s="84"/>
      <c r="N1030" s="85"/>
      <c r="O1030" s="82"/>
      <c r="P1030" s="82"/>
      <c r="Q1030" s="82"/>
      <c r="R1030" s="82"/>
      <c r="T1030" s="7" t="str">
        <f t="shared" si="185"/>
        <v xml:space="preserve"> </v>
      </c>
      <c r="U1030">
        <f t="shared" si="176"/>
        <v>0</v>
      </c>
      <c r="V1030">
        <f t="shared" si="177"/>
        <v>0</v>
      </c>
      <c r="W1030">
        <f t="shared" si="178"/>
        <v>0</v>
      </c>
      <c r="X1030">
        <f t="shared" si="179"/>
        <v>0</v>
      </c>
      <c r="Y1030">
        <f t="shared" si="180"/>
        <v>0</v>
      </c>
      <c r="Z1030">
        <f t="shared" si="181"/>
        <v>0</v>
      </c>
      <c r="AA1030">
        <f t="shared" si="182"/>
        <v>0</v>
      </c>
      <c r="AB1030" s="5">
        <f t="shared" si="183"/>
        <v>0</v>
      </c>
      <c r="AC1030" s="5">
        <f t="shared" si="186"/>
        <v>0</v>
      </c>
      <c r="AD1030" s="5">
        <f t="shared" si="184"/>
        <v>0</v>
      </c>
    </row>
    <row r="1031" spans="1:30" x14ac:dyDescent="0.25">
      <c r="A1031" s="81"/>
      <c r="B1031" s="82"/>
      <c r="C1031" s="82"/>
      <c r="D1031" s="81"/>
      <c r="E1031" s="82"/>
      <c r="F1031" s="82"/>
      <c r="G1031" s="82"/>
      <c r="H1031" s="82"/>
      <c r="I1031" s="83"/>
      <c r="J1031" s="84"/>
      <c r="K1031" s="82"/>
      <c r="L1031" s="83"/>
      <c r="M1031" s="84"/>
      <c r="N1031" s="85"/>
      <c r="O1031" s="82"/>
      <c r="P1031" s="82"/>
      <c r="Q1031" s="82"/>
      <c r="R1031" s="82"/>
      <c r="T1031" s="7" t="str">
        <f t="shared" si="185"/>
        <v xml:space="preserve"> </v>
      </c>
      <c r="U1031">
        <f t="shared" si="176"/>
        <v>0</v>
      </c>
      <c r="V1031">
        <f t="shared" si="177"/>
        <v>0</v>
      </c>
      <c r="W1031">
        <f t="shared" si="178"/>
        <v>0</v>
      </c>
      <c r="X1031">
        <f t="shared" si="179"/>
        <v>0</v>
      </c>
      <c r="Y1031">
        <f t="shared" si="180"/>
        <v>0</v>
      </c>
      <c r="Z1031">
        <f t="shared" si="181"/>
        <v>0</v>
      </c>
      <c r="AA1031">
        <f t="shared" si="182"/>
        <v>0</v>
      </c>
      <c r="AB1031" s="5">
        <f t="shared" si="183"/>
        <v>0</v>
      </c>
      <c r="AC1031" s="5">
        <f t="shared" si="186"/>
        <v>0</v>
      </c>
      <c r="AD1031" s="5">
        <f t="shared" si="184"/>
        <v>0</v>
      </c>
    </row>
    <row r="1032" spans="1:30" x14ac:dyDescent="0.25">
      <c r="A1032" s="81"/>
      <c r="B1032" s="82"/>
      <c r="C1032" s="82"/>
      <c r="D1032" s="81"/>
      <c r="E1032" s="82"/>
      <c r="F1032" s="82"/>
      <c r="G1032" s="82"/>
      <c r="H1032" s="82"/>
      <c r="I1032" s="83"/>
      <c r="J1032" s="84"/>
      <c r="K1032" s="82"/>
      <c r="L1032" s="83"/>
      <c r="M1032" s="84"/>
      <c r="N1032" s="85"/>
      <c r="O1032" s="82"/>
      <c r="P1032" s="82"/>
      <c r="Q1032" s="82"/>
      <c r="R1032" s="82"/>
      <c r="T1032" s="7" t="str">
        <f t="shared" si="185"/>
        <v xml:space="preserve"> </v>
      </c>
      <c r="U1032">
        <f t="shared" si="176"/>
        <v>0</v>
      </c>
      <c r="V1032">
        <f t="shared" si="177"/>
        <v>0</v>
      </c>
      <c r="W1032">
        <f t="shared" si="178"/>
        <v>0</v>
      </c>
      <c r="X1032">
        <f t="shared" si="179"/>
        <v>0</v>
      </c>
      <c r="Y1032">
        <f t="shared" si="180"/>
        <v>0</v>
      </c>
      <c r="Z1032">
        <f t="shared" si="181"/>
        <v>0</v>
      </c>
      <c r="AA1032">
        <f t="shared" si="182"/>
        <v>0</v>
      </c>
      <c r="AB1032" s="5">
        <f t="shared" si="183"/>
        <v>0</v>
      </c>
      <c r="AC1032" s="5">
        <f t="shared" si="186"/>
        <v>0</v>
      </c>
      <c r="AD1032" s="5">
        <f t="shared" si="184"/>
        <v>0</v>
      </c>
    </row>
    <row r="1033" spans="1:30" x14ac:dyDescent="0.25">
      <c r="A1033" s="81"/>
      <c r="B1033" s="82"/>
      <c r="C1033" s="82"/>
      <c r="D1033" s="81"/>
      <c r="E1033" s="82"/>
      <c r="F1033" s="82"/>
      <c r="G1033" s="82"/>
      <c r="H1033" s="82"/>
      <c r="I1033" s="83"/>
      <c r="J1033" s="84"/>
      <c r="K1033" s="82"/>
      <c r="L1033" s="83"/>
      <c r="M1033" s="84"/>
      <c r="N1033" s="85"/>
      <c r="O1033" s="82"/>
      <c r="P1033" s="82"/>
      <c r="Q1033" s="82"/>
      <c r="R1033" s="82"/>
      <c r="T1033" s="7" t="str">
        <f t="shared" si="185"/>
        <v xml:space="preserve"> </v>
      </c>
      <c r="U1033">
        <f t="shared" si="176"/>
        <v>0</v>
      </c>
      <c r="V1033">
        <f t="shared" si="177"/>
        <v>0</v>
      </c>
      <c r="W1033">
        <f t="shared" si="178"/>
        <v>0</v>
      </c>
      <c r="X1033">
        <f t="shared" si="179"/>
        <v>0</v>
      </c>
      <c r="Y1033">
        <f t="shared" si="180"/>
        <v>0</v>
      </c>
      <c r="Z1033">
        <f t="shared" si="181"/>
        <v>0</v>
      </c>
      <c r="AA1033">
        <f t="shared" si="182"/>
        <v>0</v>
      </c>
      <c r="AB1033" s="5">
        <f t="shared" si="183"/>
        <v>0</v>
      </c>
      <c r="AC1033" s="5">
        <f t="shared" si="186"/>
        <v>0</v>
      </c>
      <c r="AD1033" s="5">
        <f t="shared" si="184"/>
        <v>0</v>
      </c>
    </row>
    <row r="1034" spans="1:30" x14ac:dyDescent="0.25">
      <c r="A1034" s="81"/>
      <c r="B1034" s="82"/>
      <c r="C1034" s="82"/>
      <c r="D1034" s="81"/>
      <c r="E1034" s="82"/>
      <c r="F1034" s="82"/>
      <c r="G1034" s="82"/>
      <c r="H1034" s="82"/>
      <c r="I1034" s="83"/>
      <c r="J1034" s="84"/>
      <c r="K1034" s="82"/>
      <c r="L1034" s="83"/>
      <c r="M1034" s="84"/>
      <c r="N1034" s="85"/>
      <c r="O1034" s="82"/>
      <c r="P1034" s="82"/>
      <c r="Q1034" s="82"/>
      <c r="R1034" s="82"/>
      <c r="T1034" s="7" t="str">
        <f t="shared" si="185"/>
        <v xml:space="preserve"> </v>
      </c>
      <c r="U1034">
        <f t="shared" ref="U1034:U1097" si="187">COUNT(B1034)</f>
        <v>0</v>
      </c>
      <c r="V1034">
        <f t="shared" ref="V1034:V1097" si="188">IF(E1034=TRUE,1,0)</f>
        <v>0</v>
      </c>
      <c r="W1034">
        <f t="shared" ref="W1034:W1097" si="189">U1034-V1034</f>
        <v>0</v>
      </c>
      <c r="X1034">
        <f t="shared" ref="X1034:X1097" si="190">U1034-Y1034</f>
        <v>0</v>
      </c>
      <c r="Y1034">
        <f t="shared" ref="Y1034:Y1097" si="191">IF(F1034=TRUE,1,0)</f>
        <v>0</v>
      </c>
      <c r="Z1034">
        <f t="shared" ref="Z1034:Z1097" si="192">U1034-AA1034</f>
        <v>0</v>
      </c>
      <c r="AA1034">
        <f t="shared" ref="AA1034:AA1097" si="193">IF(O1034&lt;0,1,0)</f>
        <v>0</v>
      </c>
      <c r="AB1034" s="5">
        <f t="shared" ref="AB1034:AB1097" si="194">IF(Z1034=1,O1034,0)</f>
        <v>0</v>
      </c>
      <c r="AC1034" s="5">
        <f t="shared" si="186"/>
        <v>0</v>
      </c>
      <c r="AD1034" s="5">
        <f t="shared" ref="AD1034:AD1097" si="195">IF(AA1034=1,O1034,0)</f>
        <v>0</v>
      </c>
    </row>
    <row r="1035" spans="1:30" x14ac:dyDescent="0.25">
      <c r="A1035" s="81"/>
      <c r="B1035" s="82"/>
      <c r="C1035" s="82"/>
      <c r="D1035" s="81"/>
      <c r="E1035" s="82"/>
      <c r="F1035" s="82"/>
      <c r="G1035" s="82"/>
      <c r="H1035" s="82"/>
      <c r="I1035" s="83"/>
      <c r="J1035" s="84"/>
      <c r="K1035" s="82"/>
      <c r="L1035" s="83"/>
      <c r="M1035" s="84"/>
      <c r="N1035" s="85"/>
      <c r="O1035" s="82"/>
      <c r="P1035" s="82"/>
      <c r="Q1035" s="82"/>
      <c r="R1035" s="82"/>
      <c r="T1035" s="7" t="str">
        <f t="shared" si="185"/>
        <v xml:space="preserve"> </v>
      </c>
      <c r="U1035">
        <f t="shared" si="187"/>
        <v>0</v>
      </c>
      <c r="V1035">
        <f t="shared" si="188"/>
        <v>0</v>
      </c>
      <c r="W1035">
        <f t="shared" si="189"/>
        <v>0</v>
      </c>
      <c r="X1035">
        <f t="shared" si="190"/>
        <v>0</v>
      </c>
      <c r="Y1035">
        <f t="shared" si="191"/>
        <v>0</v>
      </c>
      <c r="Z1035">
        <f t="shared" si="192"/>
        <v>0</v>
      </c>
      <c r="AA1035">
        <f t="shared" si="193"/>
        <v>0</v>
      </c>
      <c r="AB1035" s="5">
        <f t="shared" si="194"/>
        <v>0</v>
      </c>
      <c r="AC1035" s="5">
        <f t="shared" si="186"/>
        <v>0</v>
      </c>
      <c r="AD1035" s="5">
        <f t="shared" si="195"/>
        <v>0</v>
      </c>
    </row>
    <row r="1036" spans="1:30" x14ac:dyDescent="0.25">
      <c r="A1036" s="81"/>
      <c r="B1036" s="82"/>
      <c r="C1036" s="82"/>
      <c r="D1036" s="81"/>
      <c r="E1036" s="82"/>
      <c r="F1036" s="82"/>
      <c r="G1036" s="82"/>
      <c r="H1036" s="82"/>
      <c r="I1036" s="83"/>
      <c r="J1036" s="84"/>
      <c r="K1036" s="82"/>
      <c r="L1036" s="83"/>
      <c r="M1036" s="84"/>
      <c r="N1036" s="85"/>
      <c r="O1036" s="82"/>
      <c r="P1036" s="82"/>
      <c r="Q1036" s="82"/>
      <c r="R1036" s="82"/>
      <c r="T1036" s="7" t="str">
        <f t="shared" si="185"/>
        <v xml:space="preserve"> </v>
      </c>
      <c r="U1036">
        <f t="shared" si="187"/>
        <v>0</v>
      </c>
      <c r="V1036">
        <f t="shared" si="188"/>
        <v>0</v>
      </c>
      <c r="W1036">
        <f t="shared" si="189"/>
        <v>0</v>
      </c>
      <c r="X1036">
        <f t="shared" si="190"/>
        <v>0</v>
      </c>
      <c r="Y1036">
        <f t="shared" si="191"/>
        <v>0</v>
      </c>
      <c r="Z1036">
        <f t="shared" si="192"/>
        <v>0</v>
      </c>
      <c r="AA1036">
        <f t="shared" si="193"/>
        <v>0</v>
      </c>
      <c r="AB1036" s="5">
        <f t="shared" si="194"/>
        <v>0</v>
      </c>
      <c r="AC1036" s="5">
        <f t="shared" si="186"/>
        <v>0</v>
      </c>
      <c r="AD1036" s="5">
        <f t="shared" si="195"/>
        <v>0</v>
      </c>
    </row>
    <row r="1037" spans="1:30" x14ac:dyDescent="0.25">
      <c r="A1037" s="81"/>
      <c r="B1037" s="82"/>
      <c r="C1037" s="82"/>
      <c r="D1037" s="81"/>
      <c r="E1037" s="82"/>
      <c r="F1037" s="82"/>
      <c r="G1037" s="82"/>
      <c r="H1037" s="82"/>
      <c r="I1037" s="83"/>
      <c r="J1037" s="84"/>
      <c r="K1037" s="82"/>
      <c r="L1037" s="83"/>
      <c r="M1037" s="84"/>
      <c r="N1037" s="85"/>
      <c r="O1037" s="82"/>
      <c r="P1037" s="82"/>
      <c r="Q1037" s="82"/>
      <c r="R1037" s="82"/>
      <c r="T1037" s="7" t="str">
        <f t="shared" si="185"/>
        <v xml:space="preserve"> </v>
      </c>
      <c r="U1037">
        <f t="shared" si="187"/>
        <v>0</v>
      </c>
      <c r="V1037">
        <f t="shared" si="188"/>
        <v>0</v>
      </c>
      <c r="W1037">
        <f t="shared" si="189"/>
        <v>0</v>
      </c>
      <c r="X1037">
        <f t="shared" si="190"/>
        <v>0</v>
      </c>
      <c r="Y1037">
        <f t="shared" si="191"/>
        <v>0</v>
      </c>
      <c r="Z1037">
        <f t="shared" si="192"/>
        <v>0</v>
      </c>
      <c r="AA1037">
        <f t="shared" si="193"/>
        <v>0</v>
      </c>
      <c r="AB1037" s="5">
        <f t="shared" si="194"/>
        <v>0</v>
      </c>
      <c r="AC1037" s="5">
        <f t="shared" si="186"/>
        <v>0</v>
      </c>
      <c r="AD1037" s="5">
        <f t="shared" si="195"/>
        <v>0</v>
      </c>
    </row>
    <row r="1038" spans="1:30" x14ac:dyDescent="0.25">
      <c r="A1038" s="81"/>
      <c r="B1038" s="82"/>
      <c r="C1038" s="82"/>
      <c r="D1038" s="81"/>
      <c r="E1038" s="82"/>
      <c r="F1038" s="82"/>
      <c r="G1038" s="82"/>
      <c r="H1038" s="82"/>
      <c r="I1038" s="83"/>
      <c r="J1038" s="84"/>
      <c r="K1038" s="82"/>
      <c r="L1038" s="83"/>
      <c r="M1038" s="84"/>
      <c r="N1038" s="85"/>
      <c r="O1038" s="82"/>
      <c r="P1038" s="82"/>
      <c r="Q1038" s="82"/>
      <c r="R1038" s="82"/>
      <c r="T1038" s="7" t="str">
        <f t="shared" si="185"/>
        <v xml:space="preserve"> </v>
      </c>
      <c r="U1038">
        <f t="shared" si="187"/>
        <v>0</v>
      </c>
      <c r="V1038">
        <f t="shared" si="188"/>
        <v>0</v>
      </c>
      <c r="W1038">
        <f t="shared" si="189"/>
        <v>0</v>
      </c>
      <c r="X1038">
        <f t="shared" si="190"/>
        <v>0</v>
      </c>
      <c r="Y1038">
        <f t="shared" si="191"/>
        <v>0</v>
      </c>
      <c r="Z1038">
        <f t="shared" si="192"/>
        <v>0</v>
      </c>
      <c r="AA1038">
        <f t="shared" si="193"/>
        <v>0</v>
      </c>
      <c r="AB1038" s="5">
        <f t="shared" si="194"/>
        <v>0</v>
      </c>
      <c r="AC1038" s="5">
        <f t="shared" si="186"/>
        <v>0</v>
      </c>
      <c r="AD1038" s="5">
        <f t="shared" si="195"/>
        <v>0</v>
      </c>
    </row>
    <row r="1039" spans="1:30" x14ac:dyDescent="0.25">
      <c r="A1039" s="81"/>
      <c r="B1039" s="82"/>
      <c r="C1039" s="82"/>
      <c r="D1039" s="81"/>
      <c r="E1039" s="82"/>
      <c r="F1039" s="82"/>
      <c r="G1039" s="82"/>
      <c r="H1039" s="82"/>
      <c r="I1039" s="83"/>
      <c r="J1039" s="84"/>
      <c r="K1039" s="82"/>
      <c r="L1039" s="83"/>
      <c r="M1039" s="84"/>
      <c r="N1039" s="85"/>
      <c r="O1039" s="82"/>
      <c r="P1039" s="82"/>
      <c r="Q1039" s="82"/>
      <c r="R1039" s="82"/>
      <c r="T1039" s="7" t="str">
        <f t="shared" si="185"/>
        <v xml:space="preserve"> </v>
      </c>
      <c r="U1039">
        <f t="shared" si="187"/>
        <v>0</v>
      </c>
      <c r="V1039">
        <f t="shared" si="188"/>
        <v>0</v>
      </c>
      <c r="W1039">
        <f t="shared" si="189"/>
        <v>0</v>
      </c>
      <c r="X1039">
        <f t="shared" si="190"/>
        <v>0</v>
      </c>
      <c r="Y1039">
        <f t="shared" si="191"/>
        <v>0</v>
      </c>
      <c r="Z1039">
        <f t="shared" si="192"/>
        <v>0</v>
      </c>
      <c r="AA1039">
        <f t="shared" si="193"/>
        <v>0</v>
      </c>
      <c r="AB1039" s="5">
        <f t="shared" si="194"/>
        <v>0</v>
      </c>
      <c r="AC1039" s="5">
        <f t="shared" si="186"/>
        <v>0</v>
      </c>
      <c r="AD1039" s="5">
        <f t="shared" si="195"/>
        <v>0</v>
      </c>
    </row>
    <row r="1040" spans="1:30" x14ac:dyDescent="0.25">
      <c r="A1040" s="81"/>
      <c r="B1040" s="82"/>
      <c r="C1040" s="82"/>
      <c r="D1040" s="81"/>
      <c r="E1040" s="82"/>
      <c r="F1040" s="82"/>
      <c r="G1040" s="82"/>
      <c r="H1040" s="82"/>
      <c r="I1040" s="83"/>
      <c r="J1040" s="84"/>
      <c r="K1040" s="82"/>
      <c r="L1040" s="83"/>
      <c r="M1040" s="84"/>
      <c r="N1040" s="85"/>
      <c r="O1040" s="82"/>
      <c r="P1040" s="82"/>
      <c r="Q1040" s="82"/>
      <c r="R1040" s="82"/>
      <c r="T1040" s="7" t="str">
        <f t="shared" si="185"/>
        <v xml:space="preserve"> </v>
      </c>
      <c r="U1040">
        <f t="shared" si="187"/>
        <v>0</v>
      </c>
      <c r="V1040">
        <f t="shared" si="188"/>
        <v>0</v>
      </c>
      <c r="W1040">
        <f t="shared" si="189"/>
        <v>0</v>
      </c>
      <c r="X1040">
        <f t="shared" si="190"/>
        <v>0</v>
      </c>
      <c r="Y1040">
        <f t="shared" si="191"/>
        <v>0</v>
      </c>
      <c r="Z1040">
        <f t="shared" si="192"/>
        <v>0</v>
      </c>
      <c r="AA1040">
        <f t="shared" si="193"/>
        <v>0</v>
      </c>
      <c r="AB1040" s="5">
        <f t="shared" si="194"/>
        <v>0</v>
      </c>
      <c r="AC1040" s="5">
        <f t="shared" si="186"/>
        <v>0</v>
      </c>
      <c r="AD1040" s="5">
        <f t="shared" si="195"/>
        <v>0</v>
      </c>
    </row>
    <row r="1041" spans="1:30" x14ac:dyDescent="0.25">
      <c r="A1041" s="81"/>
      <c r="B1041" s="82"/>
      <c r="C1041" s="82"/>
      <c r="D1041" s="81"/>
      <c r="E1041" s="82"/>
      <c r="F1041" s="82"/>
      <c r="G1041" s="82"/>
      <c r="H1041" s="82"/>
      <c r="I1041" s="83"/>
      <c r="J1041" s="84"/>
      <c r="K1041" s="82"/>
      <c r="L1041" s="83"/>
      <c r="M1041" s="84"/>
      <c r="N1041" s="85"/>
      <c r="O1041" s="82"/>
      <c r="P1041" s="82"/>
      <c r="Q1041" s="82"/>
      <c r="R1041" s="82"/>
      <c r="T1041" s="7" t="str">
        <f t="shared" si="185"/>
        <v xml:space="preserve"> </v>
      </c>
      <c r="U1041">
        <f t="shared" si="187"/>
        <v>0</v>
      </c>
      <c r="V1041">
        <f t="shared" si="188"/>
        <v>0</v>
      </c>
      <c r="W1041">
        <f t="shared" si="189"/>
        <v>0</v>
      </c>
      <c r="X1041">
        <f t="shared" si="190"/>
        <v>0</v>
      </c>
      <c r="Y1041">
        <f t="shared" si="191"/>
        <v>0</v>
      </c>
      <c r="Z1041">
        <f t="shared" si="192"/>
        <v>0</v>
      </c>
      <c r="AA1041">
        <f t="shared" si="193"/>
        <v>0</v>
      </c>
      <c r="AB1041" s="5">
        <f t="shared" si="194"/>
        <v>0</v>
      </c>
      <c r="AC1041" s="5">
        <f t="shared" si="186"/>
        <v>0</v>
      </c>
      <c r="AD1041" s="5">
        <f t="shared" si="195"/>
        <v>0</v>
      </c>
    </row>
    <row r="1042" spans="1:30" x14ac:dyDescent="0.25">
      <c r="A1042" s="81"/>
      <c r="B1042" s="82"/>
      <c r="C1042" s="82"/>
      <c r="D1042" s="81"/>
      <c r="E1042" s="82"/>
      <c r="F1042" s="82"/>
      <c r="G1042" s="82"/>
      <c r="H1042" s="82"/>
      <c r="I1042" s="83"/>
      <c r="J1042" s="84"/>
      <c r="K1042" s="82"/>
      <c r="L1042" s="83"/>
      <c r="M1042" s="84"/>
      <c r="N1042" s="85"/>
      <c r="O1042" s="82"/>
      <c r="P1042" s="82"/>
      <c r="Q1042" s="82"/>
      <c r="R1042" s="82"/>
      <c r="T1042" s="7" t="str">
        <f t="shared" si="185"/>
        <v xml:space="preserve"> </v>
      </c>
      <c r="U1042">
        <f t="shared" si="187"/>
        <v>0</v>
      </c>
      <c r="V1042">
        <f t="shared" si="188"/>
        <v>0</v>
      </c>
      <c r="W1042">
        <f t="shared" si="189"/>
        <v>0</v>
      </c>
      <c r="X1042">
        <f t="shared" si="190"/>
        <v>0</v>
      </c>
      <c r="Y1042">
        <f t="shared" si="191"/>
        <v>0</v>
      </c>
      <c r="Z1042">
        <f t="shared" si="192"/>
        <v>0</v>
      </c>
      <c r="AA1042">
        <f t="shared" si="193"/>
        <v>0</v>
      </c>
      <c r="AB1042" s="5">
        <f t="shared" si="194"/>
        <v>0</v>
      </c>
      <c r="AC1042" s="5">
        <f t="shared" si="186"/>
        <v>0</v>
      </c>
      <c r="AD1042" s="5">
        <f t="shared" si="195"/>
        <v>0</v>
      </c>
    </row>
    <row r="1043" spans="1:30" x14ac:dyDescent="0.25">
      <c r="A1043" s="81"/>
      <c r="B1043" s="82"/>
      <c r="C1043" s="82"/>
      <c r="D1043" s="81"/>
      <c r="E1043" s="82"/>
      <c r="F1043" s="82"/>
      <c r="G1043" s="82"/>
      <c r="H1043" s="82"/>
      <c r="I1043" s="83"/>
      <c r="J1043" s="84"/>
      <c r="K1043" s="82"/>
      <c r="L1043" s="83"/>
      <c r="M1043" s="84"/>
      <c r="N1043" s="85"/>
      <c r="O1043" s="82"/>
      <c r="P1043" s="82"/>
      <c r="Q1043" s="82"/>
      <c r="R1043" s="82"/>
      <c r="T1043" s="7" t="str">
        <f t="shared" si="185"/>
        <v xml:space="preserve"> </v>
      </c>
      <c r="U1043">
        <f t="shared" si="187"/>
        <v>0</v>
      </c>
      <c r="V1043">
        <f t="shared" si="188"/>
        <v>0</v>
      </c>
      <c r="W1043">
        <f t="shared" si="189"/>
        <v>0</v>
      </c>
      <c r="X1043">
        <f t="shared" si="190"/>
        <v>0</v>
      </c>
      <c r="Y1043">
        <f t="shared" si="191"/>
        <v>0</v>
      </c>
      <c r="Z1043">
        <f t="shared" si="192"/>
        <v>0</v>
      </c>
      <c r="AA1043">
        <f t="shared" si="193"/>
        <v>0</v>
      </c>
      <c r="AB1043" s="5">
        <f t="shared" si="194"/>
        <v>0</v>
      </c>
      <c r="AC1043" s="5">
        <f t="shared" si="186"/>
        <v>0</v>
      </c>
      <c r="AD1043" s="5">
        <f t="shared" si="195"/>
        <v>0</v>
      </c>
    </row>
    <row r="1044" spans="1:30" x14ac:dyDescent="0.25">
      <c r="A1044" s="81"/>
      <c r="B1044" s="82"/>
      <c r="C1044" s="82"/>
      <c r="D1044" s="81"/>
      <c r="E1044" s="82"/>
      <c r="F1044" s="82"/>
      <c r="G1044" s="82"/>
      <c r="H1044" s="82"/>
      <c r="I1044" s="83"/>
      <c r="J1044" s="84"/>
      <c r="K1044" s="82"/>
      <c r="L1044" s="83"/>
      <c r="M1044" s="84"/>
      <c r="N1044" s="85"/>
      <c r="O1044" s="82"/>
      <c r="P1044" s="82"/>
      <c r="Q1044" s="82"/>
      <c r="R1044" s="82"/>
      <c r="T1044" s="7" t="str">
        <f t="shared" ref="T1044:T1107" si="196">IF(L1044=0," ",MONTH(L1044)+12)</f>
        <v xml:space="preserve"> </v>
      </c>
      <c r="U1044">
        <f t="shared" si="187"/>
        <v>0</v>
      </c>
      <c r="V1044">
        <f t="shared" si="188"/>
        <v>0</v>
      </c>
      <c r="W1044">
        <f t="shared" si="189"/>
        <v>0</v>
      </c>
      <c r="X1044">
        <f t="shared" si="190"/>
        <v>0</v>
      </c>
      <c r="Y1044">
        <f t="shared" si="191"/>
        <v>0</v>
      </c>
      <c r="Z1044">
        <f t="shared" si="192"/>
        <v>0</v>
      </c>
      <c r="AA1044">
        <f t="shared" si="193"/>
        <v>0</v>
      </c>
      <c r="AB1044" s="5">
        <f t="shared" si="194"/>
        <v>0</v>
      </c>
      <c r="AC1044" s="5">
        <f t="shared" si="186"/>
        <v>0</v>
      </c>
      <c r="AD1044" s="5">
        <f t="shared" si="195"/>
        <v>0</v>
      </c>
    </row>
    <row r="1045" spans="1:30" x14ac:dyDescent="0.25">
      <c r="A1045" s="81"/>
      <c r="B1045" s="82"/>
      <c r="C1045" s="82"/>
      <c r="D1045" s="81"/>
      <c r="E1045" s="82"/>
      <c r="F1045" s="82"/>
      <c r="G1045" s="82"/>
      <c r="H1045" s="82"/>
      <c r="I1045" s="83"/>
      <c r="J1045" s="84"/>
      <c r="K1045" s="82"/>
      <c r="L1045" s="83"/>
      <c r="M1045" s="84"/>
      <c r="N1045" s="85"/>
      <c r="O1045" s="82"/>
      <c r="P1045" s="82"/>
      <c r="Q1045" s="82"/>
      <c r="R1045" s="82"/>
      <c r="T1045" s="7" t="str">
        <f t="shared" si="196"/>
        <v xml:space="preserve"> </v>
      </c>
      <c r="U1045">
        <f t="shared" si="187"/>
        <v>0</v>
      </c>
      <c r="V1045">
        <f t="shared" si="188"/>
        <v>0</v>
      </c>
      <c r="W1045">
        <f t="shared" si="189"/>
        <v>0</v>
      </c>
      <c r="X1045">
        <f t="shared" si="190"/>
        <v>0</v>
      </c>
      <c r="Y1045">
        <f t="shared" si="191"/>
        <v>0</v>
      </c>
      <c r="Z1045">
        <f t="shared" si="192"/>
        <v>0</v>
      </c>
      <c r="AA1045">
        <f t="shared" si="193"/>
        <v>0</v>
      </c>
      <c r="AB1045" s="5">
        <f t="shared" si="194"/>
        <v>0</v>
      </c>
      <c r="AC1045" s="5">
        <f t="shared" si="186"/>
        <v>0</v>
      </c>
      <c r="AD1045" s="5">
        <f t="shared" si="195"/>
        <v>0</v>
      </c>
    </row>
    <row r="1046" spans="1:30" x14ac:dyDescent="0.25">
      <c r="A1046" s="81"/>
      <c r="B1046" s="82"/>
      <c r="C1046" s="82"/>
      <c r="D1046" s="81"/>
      <c r="E1046" s="82"/>
      <c r="F1046" s="82"/>
      <c r="G1046" s="82"/>
      <c r="H1046" s="82"/>
      <c r="I1046" s="83"/>
      <c r="J1046" s="84"/>
      <c r="K1046" s="82"/>
      <c r="L1046" s="83"/>
      <c r="M1046" s="84"/>
      <c r="N1046" s="85"/>
      <c r="O1046" s="82"/>
      <c r="P1046" s="82"/>
      <c r="Q1046" s="82"/>
      <c r="R1046" s="82"/>
      <c r="T1046" s="7" t="str">
        <f t="shared" si="196"/>
        <v xml:space="preserve"> </v>
      </c>
      <c r="U1046">
        <f t="shared" si="187"/>
        <v>0</v>
      </c>
      <c r="V1046">
        <f t="shared" si="188"/>
        <v>0</v>
      </c>
      <c r="W1046">
        <f t="shared" si="189"/>
        <v>0</v>
      </c>
      <c r="X1046">
        <f t="shared" si="190"/>
        <v>0</v>
      </c>
      <c r="Y1046">
        <f t="shared" si="191"/>
        <v>0</v>
      </c>
      <c r="Z1046">
        <f t="shared" si="192"/>
        <v>0</v>
      </c>
      <c r="AA1046">
        <f t="shared" si="193"/>
        <v>0</v>
      </c>
      <c r="AB1046" s="5">
        <f t="shared" si="194"/>
        <v>0</v>
      </c>
      <c r="AC1046" s="5">
        <f t="shared" si="186"/>
        <v>0</v>
      </c>
      <c r="AD1046" s="5">
        <f t="shared" si="195"/>
        <v>0</v>
      </c>
    </row>
    <row r="1047" spans="1:30" x14ac:dyDescent="0.25">
      <c r="A1047" s="81"/>
      <c r="B1047" s="82"/>
      <c r="C1047" s="82"/>
      <c r="D1047" s="81"/>
      <c r="E1047" s="82"/>
      <c r="F1047" s="82"/>
      <c r="G1047" s="82"/>
      <c r="H1047" s="82"/>
      <c r="I1047" s="83"/>
      <c r="J1047" s="84"/>
      <c r="K1047" s="82"/>
      <c r="L1047" s="83"/>
      <c r="M1047" s="84"/>
      <c r="N1047" s="85"/>
      <c r="O1047" s="82"/>
      <c r="P1047" s="82"/>
      <c r="Q1047" s="82"/>
      <c r="R1047" s="82"/>
      <c r="T1047" s="7" t="str">
        <f t="shared" si="196"/>
        <v xml:space="preserve"> </v>
      </c>
      <c r="U1047">
        <f t="shared" si="187"/>
        <v>0</v>
      </c>
      <c r="V1047">
        <f t="shared" si="188"/>
        <v>0</v>
      </c>
      <c r="W1047">
        <f t="shared" si="189"/>
        <v>0</v>
      </c>
      <c r="X1047">
        <f t="shared" si="190"/>
        <v>0</v>
      </c>
      <c r="Y1047">
        <f t="shared" si="191"/>
        <v>0</v>
      </c>
      <c r="Z1047">
        <f t="shared" si="192"/>
        <v>0</v>
      </c>
      <c r="AA1047">
        <f t="shared" si="193"/>
        <v>0</v>
      </c>
      <c r="AB1047" s="5">
        <f t="shared" si="194"/>
        <v>0</v>
      </c>
      <c r="AC1047" s="5">
        <f t="shared" si="186"/>
        <v>0</v>
      </c>
      <c r="AD1047" s="5">
        <f t="shared" si="195"/>
        <v>0</v>
      </c>
    </row>
    <row r="1048" spans="1:30" x14ac:dyDescent="0.25">
      <c r="A1048" s="81"/>
      <c r="B1048" s="82"/>
      <c r="C1048" s="82"/>
      <c r="D1048" s="81"/>
      <c r="E1048" s="82"/>
      <c r="F1048" s="82"/>
      <c r="G1048" s="82"/>
      <c r="H1048" s="82"/>
      <c r="I1048" s="83"/>
      <c r="J1048" s="84"/>
      <c r="K1048" s="82"/>
      <c r="L1048" s="83"/>
      <c r="M1048" s="84"/>
      <c r="N1048" s="85"/>
      <c r="O1048" s="82"/>
      <c r="P1048" s="82"/>
      <c r="Q1048" s="82"/>
      <c r="R1048" s="82"/>
      <c r="T1048" s="7" t="str">
        <f t="shared" si="196"/>
        <v xml:space="preserve"> </v>
      </c>
      <c r="U1048">
        <f t="shared" si="187"/>
        <v>0</v>
      </c>
      <c r="V1048">
        <f t="shared" si="188"/>
        <v>0</v>
      </c>
      <c r="W1048">
        <f t="shared" si="189"/>
        <v>0</v>
      </c>
      <c r="X1048">
        <f t="shared" si="190"/>
        <v>0</v>
      </c>
      <c r="Y1048">
        <f t="shared" si="191"/>
        <v>0</v>
      </c>
      <c r="Z1048">
        <f t="shared" si="192"/>
        <v>0</v>
      </c>
      <c r="AA1048">
        <f t="shared" si="193"/>
        <v>0</v>
      </c>
      <c r="AB1048" s="5">
        <f t="shared" si="194"/>
        <v>0</v>
      </c>
      <c r="AC1048" s="5">
        <f t="shared" si="186"/>
        <v>0</v>
      </c>
      <c r="AD1048" s="5">
        <f t="shared" si="195"/>
        <v>0</v>
      </c>
    </row>
    <row r="1049" spans="1:30" x14ac:dyDescent="0.25">
      <c r="A1049" s="81"/>
      <c r="B1049" s="82"/>
      <c r="C1049" s="82"/>
      <c r="D1049" s="81"/>
      <c r="E1049" s="82"/>
      <c r="F1049" s="82"/>
      <c r="G1049" s="82"/>
      <c r="H1049" s="82"/>
      <c r="I1049" s="83"/>
      <c r="J1049" s="84"/>
      <c r="K1049" s="82"/>
      <c r="L1049" s="83"/>
      <c r="M1049" s="84"/>
      <c r="N1049" s="85"/>
      <c r="O1049" s="82"/>
      <c r="P1049" s="82"/>
      <c r="Q1049" s="82"/>
      <c r="R1049" s="82"/>
      <c r="T1049" s="7" t="str">
        <f t="shared" si="196"/>
        <v xml:space="preserve"> </v>
      </c>
      <c r="U1049">
        <f t="shared" si="187"/>
        <v>0</v>
      </c>
      <c r="V1049">
        <f t="shared" si="188"/>
        <v>0</v>
      </c>
      <c r="W1049">
        <f t="shared" si="189"/>
        <v>0</v>
      </c>
      <c r="X1049">
        <f t="shared" si="190"/>
        <v>0</v>
      </c>
      <c r="Y1049">
        <f t="shared" si="191"/>
        <v>0</v>
      </c>
      <c r="Z1049">
        <f t="shared" si="192"/>
        <v>0</v>
      </c>
      <c r="AA1049">
        <f t="shared" si="193"/>
        <v>0</v>
      </c>
      <c r="AB1049" s="5">
        <f t="shared" si="194"/>
        <v>0</v>
      </c>
      <c r="AC1049" s="5">
        <f t="shared" si="186"/>
        <v>0</v>
      </c>
      <c r="AD1049" s="5">
        <f t="shared" si="195"/>
        <v>0</v>
      </c>
    </row>
    <row r="1050" spans="1:30" x14ac:dyDescent="0.25">
      <c r="A1050" s="81"/>
      <c r="B1050" s="82"/>
      <c r="C1050" s="82"/>
      <c r="D1050" s="81"/>
      <c r="E1050" s="82"/>
      <c r="F1050" s="82"/>
      <c r="G1050" s="82"/>
      <c r="H1050" s="82"/>
      <c r="I1050" s="83"/>
      <c r="J1050" s="84"/>
      <c r="K1050" s="82"/>
      <c r="L1050" s="83"/>
      <c r="M1050" s="84"/>
      <c r="N1050" s="85"/>
      <c r="O1050" s="82"/>
      <c r="P1050" s="82"/>
      <c r="Q1050" s="82"/>
      <c r="R1050" s="82"/>
      <c r="T1050" s="7" t="str">
        <f t="shared" si="196"/>
        <v xml:space="preserve"> </v>
      </c>
      <c r="U1050">
        <f t="shared" si="187"/>
        <v>0</v>
      </c>
      <c r="V1050">
        <f t="shared" si="188"/>
        <v>0</v>
      </c>
      <c r="W1050">
        <f t="shared" si="189"/>
        <v>0</v>
      </c>
      <c r="X1050">
        <f t="shared" si="190"/>
        <v>0</v>
      </c>
      <c r="Y1050">
        <f t="shared" si="191"/>
        <v>0</v>
      </c>
      <c r="Z1050">
        <f t="shared" si="192"/>
        <v>0</v>
      </c>
      <c r="AA1050">
        <f t="shared" si="193"/>
        <v>0</v>
      </c>
      <c r="AB1050" s="5">
        <f t="shared" si="194"/>
        <v>0</v>
      </c>
      <c r="AC1050" s="5">
        <f t="shared" si="186"/>
        <v>0</v>
      </c>
      <c r="AD1050" s="5">
        <f t="shared" si="195"/>
        <v>0</v>
      </c>
    </row>
    <row r="1051" spans="1:30" x14ac:dyDescent="0.25">
      <c r="A1051" s="81"/>
      <c r="B1051" s="82"/>
      <c r="C1051" s="82"/>
      <c r="D1051" s="81"/>
      <c r="E1051" s="82"/>
      <c r="F1051" s="82"/>
      <c r="G1051" s="82"/>
      <c r="H1051" s="82"/>
      <c r="I1051" s="83"/>
      <c r="J1051" s="84"/>
      <c r="K1051" s="82"/>
      <c r="L1051" s="83"/>
      <c r="M1051" s="84"/>
      <c r="N1051" s="85"/>
      <c r="O1051" s="82"/>
      <c r="P1051" s="82"/>
      <c r="Q1051" s="82"/>
      <c r="R1051" s="82"/>
      <c r="T1051" s="7" t="str">
        <f t="shared" si="196"/>
        <v xml:space="preserve"> </v>
      </c>
      <c r="U1051">
        <f t="shared" si="187"/>
        <v>0</v>
      </c>
      <c r="V1051">
        <f t="shared" si="188"/>
        <v>0</v>
      </c>
      <c r="W1051">
        <f t="shared" si="189"/>
        <v>0</v>
      </c>
      <c r="X1051">
        <f t="shared" si="190"/>
        <v>0</v>
      </c>
      <c r="Y1051">
        <f t="shared" si="191"/>
        <v>0</v>
      </c>
      <c r="Z1051">
        <f t="shared" si="192"/>
        <v>0</v>
      </c>
      <c r="AA1051">
        <f t="shared" si="193"/>
        <v>0</v>
      </c>
      <c r="AB1051" s="5">
        <f t="shared" si="194"/>
        <v>0</v>
      </c>
      <c r="AC1051" s="5">
        <f t="shared" si="186"/>
        <v>0</v>
      </c>
      <c r="AD1051" s="5">
        <f t="shared" si="195"/>
        <v>0</v>
      </c>
    </row>
    <row r="1052" spans="1:30" x14ac:dyDescent="0.25">
      <c r="A1052" s="81"/>
      <c r="B1052" s="82"/>
      <c r="C1052" s="82"/>
      <c r="D1052" s="81"/>
      <c r="E1052" s="82"/>
      <c r="F1052" s="82"/>
      <c r="G1052" s="82"/>
      <c r="H1052" s="82"/>
      <c r="I1052" s="83"/>
      <c r="J1052" s="84"/>
      <c r="K1052" s="82"/>
      <c r="L1052" s="83"/>
      <c r="M1052" s="84"/>
      <c r="N1052" s="85"/>
      <c r="O1052" s="82"/>
      <c r="P1052" s="82"/>
      <c r="Q1052" s="82"/>
      <c r="R1052" s="82"/>
      <c r="T1052" s="7" t="str">
        <f t="shared" si="196"/>
        <v xml:space="preserve"> </v>
      </c>
      <c r="U1052">
        <f t="shared" si="187"/>
        <v>0</v>
      </c>
      <c r="V1052">
        <f t="shared" si="188"/>
        <v>0</v>
      </c>
      <c r="W1052">
        <f t="shared" si="189"/>
        <v>0</v>
      </c>
      <c r="X1052">
        <f t="shared" si="190"/>
        <v>0</v>
      </c>
      <c r="Y1052">
        <f t="shared" si="191"/>
        <v>0</v>
      </c>
      <c r="Z1052">
        <f t="shared" si="192"/>
        <v>0</v>
      </c>
      <c r="AA1052">
        <f t="shared" si="193"/>
        <v>0</v>
      </c>
      <c r="AB1052" s="5">
        <f t="shared" si="194"/>
        <v>0</v>
      </c>
      <c r="AC1052" s="5">
        <f t="shared" si="186"/>
        <v>0</v>
      </c>
      <c r="AD1052" s="5">
        <f t="shared" si="195"/>
        <v>0</v>
      </c>
    </row>
    <row r="1053" spans="1:30" x14ac:dyDescent="0.25">
      <c r="A1053" s="81"/>
      <c r="B1053" s="82"/>
      <c r="C1053" s="82"/>
      <c r="D1053" s="81"/>
      <c r="E1053" s="82"/>
      <c r="F1053" s="82"/>
      <c r="G1053" s="82"/>
      <c r="H1053" s="82"/>
      <c r="I1053" s="83"/>
      <c r="J1053" s="84"/>
      <c r="K1053" s="82"/>
      <c r="L1053" s="83"/>
      <c r="M1053" s="84"/>
      <c r="N1053" s="85"/>
      <c r="O1053" s="82"/>
      <c r="P1053" s="82"/>
      <c r="Q1053" s="82"/>
      <c r="R1053" s="82"/>
      <c r="T1053" s="7" t="str">
        <f t="shared" si="196"/>
        <v xml:space="preserve"> </v>
      </c>
      <c r="U1053">
        <f t="shared" si="187"/>
        <v>0</v>
      </c>
      <c r="V1053">
        <f t="shared" si="188"/>
        <v>0</v>
      </c>
      <c r="W1053">
        <f t="shared" si="189"/>
        <v>0</v>
      </c>
      <c r="X1053">
        <f t="shared" si="190"/>
        <v>0</v>
      </c>
      <c r="Y1053">
        <f t="shared" si="191"/>
        <v>0</v>
      </c>
      <c r="Z1053">
        <f t="shared" si="192"/>
        <v>0</v>
      </c>
      <c r="AA1053">
        <f t="shared" si="193"/>
        <v>0</v>
      </c>
      <c r="AB1053" s="5">
        <f t="shared" si="194"/>
        <v>0</v>
      </c>
      <c r="AC1053" s="5">
        <f t="shared" si="186"/>
        <v>0</v>
      </c>
      <c r="AD1053" s="5">
        <f t="shared" si="195"/>
        <v>0</v>
      </c>
    </row>
    <row r="1054" spans="1:30" x14ac:dyDescent="0.25">
      <c r="A1054" s="81"/>
      <c r="B1054" s="82"/>
      <c r="C1054" s="82"/>
      <c r="D1054" s="81"/>
      <c r="E1054" s="82"/>
      <c r="F1054" s="82"/>
      <c r="G1054" s="82"/>
      <c r="H1054" s="82"/>
      <c r="I1054" s="83"/>
      <c r="J1054" s="84"/>
      <c r="K1054" s="82"/>
      <c r="L1054" s="83"/>
      <c r="M1054" s="84"/>
      <c r="N1054" s="85"/>
      <c r="O1054" s="82"/>
      <c r="P1054" s="82"/>
      <c r="Q1054" s="82"/>
      <c r="R1054" s="82"/>
      <c r="T1054" s="7" t="str">
        <f t="shared" si="196"/>
        <v xml:space="preserve"> </v>
      </c>
      <c r="U1054">
        <f t="shared" si="187"/>
        <v>0</v>
      </c>
      <c r="V1054">
        <f t="shared" si="188"/>
        <v>0</v>
      </c>
      <c r="W1054">
        <f t="shared" si="189"/>
        <v>0</v>
      </c>
      <c r="X1054">
        <f t="shared" si="190"/>
        <v>0</v>
      </c>
      <c r="Y1054">
        <f t="shared" si="191"/>
        <v>0</v>
      </c>
      <c r="Z1054">
        <f t="shared" si="192"/>
        <v>0</v>
      </c>
      <c r="AA1054">
        <f t="shared" si="193"/>
        <v>0</v>
      </c>
      <c r="AB1054" s="5">
        <f t="shared" si="194"/>
        <v>0</v>
      </c>
      <c r="AC1054" s="5">
        <f t="shared" si="186"/>
        <v>0</v>
      </c>
      <c r="AD1054" s="5">
        <f t="shared" si="195"/>
        <v>0</v>
      </c>
    </row>
    <row r="1055" spans="1:30" x14ac:dyDescent="0.25">
      <c r="A1055" s="81"/>
      <c r="B1055" s="82"/>
      <c r="C1055" s="82"/>
      <c r="D1055" s="81"/>
      <c r="E1055" s="82"/>
      <c r="F1055" s="82"/>
      <c r="G1055" s="82"/>
      <c r="H1055" s="82"/>
      <c r="I1055" s="83"/>
      <c r="J1055" s="84"/>
      <c r="K1055" s="82"/>
      <c r="L1055" s="83"/>
      <c r="M1055" s="84"/>
      <c r="N1055" s="85"/>
      <c r="O1055" s="82"/>
      <c r="P1055" s="82"/>
      <c r="Q1055" s="82"/>
      <c r="R1055" s="82"/>
      <c r="T1055" s="7" t="str">
        <f t="shared" si="196"/>
        <v xml:space="preserve"> </v>
      </c>
      <c r="U1055">
        <f t="shared" si="187"/>
        <v>0</v>
      </c>
      <c r="V1055">
        <f t="shared" si="188"/>
        <v>0</v>
      </c>
      <c r="W1055">
        <f t="shared" si="189"/>
        <v>0</v>
      </c>
      <c r="X1055">
        <f t="shared" si="190"/>
        <v>0</v>
      </c>
      <c r="Y1055">
        <f t="shared" si="191"/>
        <v>0</v>
      </c>
      <c r="Z1055">
        <f t="shared" si="192"/>
        <v>0</v>
      </c>
      <c r="AA1055">
        <f t="shared" si="193"/>
        <v>0</v>
      </c>
      <c r="AB1055" s="5">
        <f t="shared" si="194"/>
        <v>0</v>
      </c>
      <c r="AC1055" s="5">
        <f t="shared" si="186"/>
        <v>0</v>
      </c>
      <c r="AD1055" s="5">
        <f t="shared" si="195"/>
        <v>0</v>
      </c>
    </row>
    <row r="1056" spans="1:30" x14ac:dyDescent="0.25">
      <c r="A1056" s="81"/>
      <c r="B1056" s="82"/>
      <c r="C1056" s="82"/>
      <c r="D1056" s="81"/>
      <c r="E1056" s="82"/>
      <c r="F1056" s="82"/>
      <c r="G1056" s="82"/>
      <c r="H1056" s="82"/>
      <c r="I1056" s="83"/>
      <c r="J1056" s="84"/>
      <c r="K1056" s="82"/>
      <c r="L1056" s="83"/>
      <c r="M1056" s="84"/>
      <c r="N1056" s="85"/>
      <c r="O1056" s="82"/>
      <c r="P1056" s="82"/>
      <c r="Q1056" s="82"/>
      <c r="R1056" s="82"/>
      <c r="T1056" s="7" t="str">
        <f t="shared" si="196"/>
        <v xml:space="preserve"> </v>
      </c>
      <c r="U1056">
        <f t="shared" si="187"/>
        <v>0</v>
      </c>
      <c r="V1056">
        <f t="shared" si="188"/>
        <v>0</v>
      </c>
      <c r="W1056">
        <f t="shared" si="189"/>
        <v>0</v>
      </c>
      <c r="X1056">
        <f t="shared" si="190"/>
        <v>0</v>
      </c>
      <c r="Y1056">
        <f t="shared" si="191"/>
        <v>0</v>
      </c>
      <c r="Z1056">
        <f t="shared" si="192"/>
        <v>0</v>
      </c>
      <c r="AA1056">
        <f t="shared" si="193"/>
        <v>0</v>
      </c>
      <c r="AB1056" s="5">
        <f t="shared" si="194"/>
        <v>0</v>
      </c>
      <c r="AC1056" s="5">
        <f t="shared" si="186"/>
        <v>0</v>
      </c>
      <c r="AD1056" s="5">
        <f t="shared" si="195"/>
        <v>0</v>
      </c>
    </row>
    <row r="1057" spans="1:30" x14ac:dyDescent="0.25">
      <c r="A1057" s="81"/>
      <c r="B1057" s="82"/>
      <c r="C1057" s="82"/>
      <c r="D1057" s="81"/>
      <c r="E1057" s="82"/>
      <c r="F1057" s="82"/>
      <c r="G1057" s="82"/>
      <c r="H1057" s="82"/>
      <c r="I1057" s="83"/>
      <c r="J1057" s="84"/>
      <c r="K1057" s="82"/>
      <c r="L1057" s="83"/>
      <c r="M1057" s="84"/>
      <c r="N1057" s="85"/>
      <c r="O1057" s="82"/>
      <c r="P1057" s="82"/>
      <c r="Q1057" s="82"/>
      <c r="R1057" s="82"/>
      <c r="T1057" s="7" t="str">
        <f t="shared" si="196"/>
        <v xml:space="preserve"> </v>
      </c>
      <c r="U1057">
        <f t="shared" si="187"/>
        <v>0</v>
      </c>
      <c r="V1057">
        <f t="shared" si="188"/>
        <v>0</v>
      </c>
      <c r="W1057">
        <f t="shared" si="189"/>
        <v>0</v>
      </c>
      <c r="X1057">
        <f t="shared" si="190"/>
        <v>0</v>
      </c>
      <c r="Y1057">
        <f t="shared" si="191"/>
        <v>0</v>
      </c>
      <c r="Z1057">
        <f t="shared" si="192"/>
        <v>0</v>
      </c>
      <c r="AA1057">
        <f t="shared" si="193"/>
        <v>0</v>
      </c>
      <c r="AB1057" s="5">
        <f t="shared" si="194"/>
        <v>0</v>
      </c>
      <c r="AC1057" s="5">
        <f t="shared" si="186"/>
        <v>0</v>
      </c>
      <c r="AD1057" s="5">
        <f t="shared" si="195"/>
        <v>0</v>
      </c>
    </row>
    <row r="1058" spans="1:30" x14ac:dyDescent="0.25">
      <c r="A1058" s="81"/>
      <c r="B1058" s="82"/>
      <c r="C1058" s="82"/>
      <c r="D1058" s="81"/>
      <c r="E1058" s="82"/>
      <c r="F1058" s="82"/>
      <c r="G1058" s="82"/>
      <c r="H1058" s="82"/>
      <c r="I1058" s="83"/>
      <c r="J1058" s="84"/>
      <c r="K1058" s="82"/>
      <c r="L1058" s="83"/>
      <c r="M1058" s="84"/>
      <c r="N1058" s="85"/>
      <c r="O1058" s="82"/>
      <c r="P1058" s="82"/>
      <c r="Q1058" s="82"/>
      <c r="R1058" s="82"/>
      <c r="T1058" s="7" t="str">
        <f t="shared" si="196"/>
        <v xml:space="preserve"> </v>
      </c>
      <c r="U1058">
        <f t="shared" si="187"/>
        <v>0</v>
      </c>
      <c r="V1058">
        <f t="shared" si="188"/>
        <v>0</v>
      </c>
      <c r="W1058">
        <f t="shared" si="189"/>
        <v>0</v>
      </c>
      <c r="X1058">
        <f t="shared" si="190"/>
        <v>0</v>
      </c>
      <c r="Y1058">
        <f t="shared" si="191"/>
        <v>0</v>
      </c>
      <c r="Z1058">
        <f t="shared" si="192"/>
        <v>0</v>
      </c>
      <c r="AA1058">
        <f t="shared" si="193"/>
        <v>0</v>
      </c>
      <c r="AB1058" s="5">
        <f t="shared" si="194"/>
        <v>0</v>
      </c>
      <c r="AC1058" s="5">
        <f t="shared" si="186"/>
        <v>0</v>
      </c>
      <c r="AD1058" s="5">
        <f t="shared" si="195"/>
        <v>0</v>
      </c>
    </row>
    <row r="1059" spans="1:30" x14ac:dyDescent="0.25">
      <c r="A1059" s="81"/>
      <c r="B1059" s="82"/>
      <c r="C1059" s="82"/>
      <c r="D1059" s="81"/>
      <c r="E1059" s="82"/>
      <c r="F1059" s="82"/>
      <c r="G1059" s="82"/>
      <c r="H1059" s="82"/>
      <c r="I1059" s="83"/>
      <c r="J1059" s="84"/>
      <c r="K1059" s="82"/>
      <c r="L1059" s="83"/>
      <c r="M1059" s="84"/>
      <c r="N1059" s="85"/>
      <c r="O1059" s="82"/>
      <c r="P1059" s="82"/>
      <c r="Q1059" s="82"/>
      <c r="R1059" s="82"/>
      <c r="T1059" s="7" t="str">
        <f t="shared" si="196"/>
        <v xml:space="preserve"> </v>
      </c>
      <c r="U1059">
        <f t="shared" si="187"/>
        <v>0</v>
      </c>
      <c r="V1059">
        <f t="shared" si="188"/>
        <v>0</v>
      </c>
      <c r="W1059">
        <f t="shared" si="189"/>
        <v>0</v>
      </c>
      <c r="X1059">
        <f t="shared" si="190"/>
        <v>0</v>
      </c>
      <c r="Y1059">
        <f t="shared" si="191"/>
        <v>0</v>
      </c>
      <c r="Z1059">
        <f t="shared" si="192"/>
        <v>0</v>
      </c>
      <c r="AA1059">
        <f t="shared" si="193"/>
        <v>0</v>
      </c>
      <c r="AB1059" s="5">
        <f t="shared" si="194"/>
        <v>0</v>
      </c>
      <c r="AC1059" s="5">
        <f t="shared" si="186"/>
        <v>0</v>
      </c>
      <c r="AD1059" s="5">
        <f t="shared" si="195"/>
        <v>0</v>
      </c>
    </row>
    <row r="1060" spans="1:30" x14ac:dyDescent="0.25">
      <c r="A1060" s="81"/>
      <c r="B1060" s="82"/>
      <c r="C1060" s="82"/>
      <c r="D1060" s="81"/>
      <c r="E1060" s="82"/>
      <c r="F1060" s="82"/>
      <c r="G1060" s="82"/>
      <c r="H1060" s="82"/>
      <c r="I1060" s="83"/>
      <c r="J1060" s="84"/>
      <c r="K1060" s="82"/>
      <c r="L1060" s="83"/>
      <c r="M1060" s="84"/>
      <c r="N1060" s="85"/>
      <c r="O1060" s="82"/>
      <c r="P1060" s="82"/>
      <c r="Q1060" s="82"/>
      <c r="R1060" s="82"/>
      <c r="T1060" s="7" t="str">
        <f t="shared" si="196"/>
        <v xml:space="preserve"> </v>
      </c>
      <c r="U1060">
        <f t="shared" si="187"/>
        <v>0</v>
      </c>
      <c r="V1060">
        <f t="shared" si="188"/>
        <v>0</v>
      </c>
      <c r="W1060">
        <f t="shared" si="189"/>
        <v>0</v>
      </c>
      <c r="X1060">
        <f t="shared" si="190"/>
        <v>0</v>
      </c>
      <c r="Y1060">
        <f t="shared" si="191"/>
        <v>0</v>
      </c>
      <c r="Z1060">
        <f t="shared" si="192"/>
        <v>0</v>
      </c>
      <c r="AA1060">
        <f t="shared" si="193"/>
        <v>0</v>
      </c>
      <c r="AB1060" s="5">
        <f t="shared" si="194"/>
        <v>0</v>
      </c>
      <c r="AC1060" s="5">
        <f t="shared" si="186"/>
        <v>0</v>
      </c>
      <c r="AD1060" s="5">
        <f t="shared" si="195"/>
        <v>0</v>
      </c>
    </row>
    <row r="1061" spans="1:30" x14ac:dyDescent="0.25">
      <c r="A1061" s="81"/>
      <c r="B1061" s="82"/>
      <c r="C1061" s="82"/>
      <c r="D1061" s="81"/>
      <c r="E1061" s="82"/>
      <c r="F1061" s="82"/>
      <c r="G1061" s="82"/>
      <c r="H1061" s="82"/>
      <c r="I1061" s="83"/>
      <c r="J1061" s="84"/>
      <c r="K1061" s="82"/>
      <c r="L1061" s="83"/>
      <c r="M1061" s="84"/>
      <c r="N1061" s="85"/>
      <c r="O1061" s="82"/>
      <c r="P1061" s="82"/>
      <c r="Q1061" s="82"/>
      <c r="R1061" s="82"/>
      <c r="T1061" s="7" t="str">
        <f t="shared" si="196"/>
        <v xml:space="preserve"> </v>
      </c>
      <c r="U1061">
        <f t="shared" si="187"/>
        <v>0</v>
      </c>
      <c r="V1061">
        <f t="shared" si="188"/>
        <v>0</v>
      </c>
      <c r="W1061">
        <f t="shared" si="189"/>
        <v>0</v>
      </c>
      <c r="X1061">
        <f t="shared" si="190"/>
        <v>0</v>
      </c>
      <c r="Y1061">
        <f t="shared" si="191"/>
        <v>0</v>
      </c>
      <c r="Z1061">
        <f t="shared" si="192"/>
        <v>0</v>
      </c>
      <c r="AA1061">
        <f t="shared" si="193"/>
        <v>0</v>
      </c>
      <c r="AB1061" s="5">
        <f t="shared" si="194"/>
        <v>0</v>
      </c>
      <c r="AC1061" s="5">
        <f t="shared" si="186"/>
        <v>0</v>
      </c>
      <c r="AD1061" s="5">
        <f t="shared" si="195"/>
        <v>0</v>
      </c>
    </row>
    <row r="1062" spans="1:30" x14ac:dyDescent="0.25">
      <c r="A1062" s="81"/>
      <c r="B1062" s="82"/>
      <c r="C1062" s="82"/>
      <c r="D1062" s="81"/>
      <c r="E1062" s="82"/>
      <c r="F1062" s="82"/>
      <c r="G1062" s="82"/>
      <c r="H1062" s="82"/>
      <c r="I1062" s="83"/>
      <c r="J1062" s="84"/>
      <c r="K1062" s="82"/>
      <c r="L1062" s="83"/>
      <c r="M1062" s="84"/>
      <c r="N1062" s="85"/>
      <c r="O1062" s="82"/>
      <c r="P1062" s="82"/>
      <c r="Q1062" s="82"/>
      <c r="R1062" s="82"/>
      <c r="T1062" s="7" t="str">
        <f t="shared" si="196"/>
        <v xml:space="preserve"> </v>
      </c>
      <c r="U1062">
        <f t="shared" si="187"/>
        <v>0</v>
      </c>
      <c r="V1062">
        <f t="shared" si="188"/>
        <v>0</v>
      </c>
      <c r="W1062">
        <f t="shared" si="189"/>
        <v>0</v>
      </c>
      <c r="X1062">
        <f t="shared" si="190"/>
        <v>0</v>
      </c>
      <c r="Y1062">
        <f t="shared" si="191"/>
        <v>0</v>
      </c>
      <c r="Z1062">
        <f t="shared" si="192"/>
        <v>0</v>
      </c>
      <c r="AA1062">
        <f t="shared" si="193"/>
        <v>0</v>
      </c>
      <c r="AB1062" s="5">
        <f t="shared" si="194"/>
        <v>0</v>
      </c>
      <c r="AC1062" s="5">
        <f t="shared" si="186"/>
        <v>0</v>
      </c>
      <c r="AD1062" s="5">
        <f t="shared" si="195"/>
        <v>0</v>
      </c>
    </row>
    <row r="1063" spans="1:30" x14ac:dyDescent="0.25">
      <c r="A1063" s="81"/>
      <c r="B1063" s="82"/>
      <c r="C1063" s="82"/>
      <c r="D1063" s="81"/>
      <c r="E1063" s="82"/>
      <c r="F1063" s="82"/>
      <c r="G1063" s="82"/>
      <c r="H1063" s="82"/>
      <c r="I1063" s="83"/>
      <c r="J1063" s="84"/>
      <c r="K1063" s="82"/>
      <c r="L1063" s="83"/>
      <c r="M1063" s="84"/>
      <c r="N1063" s="85"/>
      <c r="O1063" s="82"/>
      <c r="P1063" s="82"/>
      <c r="Q1063" s="82"/>
      <c r="R1063" s="82"/>
      <c r="T1063" s="7" t="str">
        <f t="shared" si="196"/>
        <v xml:space="preserve"> </v>
      </c>
      <c r="U1063">
        <f t="shared" si="187"/>
        <v>0</v>
      </c>
      <c r="V1063">
        <f t="shared" si="188"/>
        <v>0</v>
      </c>
      <c r="W1063">
        <f t="shared" si="189"/>
        <v>0</v>
      </c>
      <c r="X1063">
        <f t="shared" si="190"/>
        <v>0</v>
      </c>
      <c r="Y1063">
        <f t="shared" si="191"/>
        <v>0</v>
      </c>
      <c r="Z1063">
        <f t="shared" si="192"/>
        <v>0</v>
      </c>
      <c r="AA1063">
        <f t="shared" si="193"/>
        <v>0</v>
      </c>
      <c r="AB1063" s="5">
        <f t="shared" si="194"/>
        <v>0</v>
      </c>
      <c r="AC1063" s="5">
        <f t="shared" si="186"/>
        <v>0</v>
      </c>
      <c r="AD1063" s="5">
        <f t="shared" si="195"/>
        <v>0</v>
      </c>
    </row>
    <row r="1064" spans="1:30" x14ac:dyDescent="0.25">
      <c r="A1064" s="81"/>
      <c r="B1064" s="82"/>
      <c r="C1064" s="82"/>
      <c r="D1064" s="81"/>
      <c r="E1064" s="82"/>
      <c r="F1064" s="82"/>
      <c r="G1064" s="82"/>
      <c r="H1064" s="82"/>
      <c r="I1064" s="83"/>
      <c r="J1064" s="84"/>
      <c r="K1064" s="82"/>
      <c r="L1064" s="83"/>
      <c r="M1064" s="84"/>
      <c r="N1064" s="85"/>
      <c r="O1064" s="82"/>
      <c r="P1064" s="82"/>
      <c r="Q1064" s="82"/>
      <c r="R1064" s="82"/>
      <c r="T1064" s="7" t="str">
        <f t="shared" si="196"/>
        <v xml:space="preserve"> </v>
      </c>
      <c r="U1064">
        <f t="shared" si="187"/>
        <v>0</v>
      </c>
      <c r="V1064">
        <f t="shared" si="188"/>
        <v>0</v>
      </c>
      <c r="W1064">
        <f t="shared" si="189"/>
        <v>0</v>
      </c>
      <c r="X1064">
        <f t="shared" si="190"/>
        <v>0</v>
      </c>
      <c r="Y1064">
        <f t="shared" si="191"/>
        <v>0</v>
      </c>
      <c r="Z1064">
        <f t="shared" si="192"/>
        <v>0</v>
      </c>
      <c r="AA1064">
        <f t="shared" si="193"/>
        <v>0</v>
      </c>
      <c r="AB1064" s="5">
        <f t="shared" si="194"/>
        <v>0</v>
      </c>
      <c r="AC1064" s="5">
        <f t="shared" si="186"/>
        <v>0</v>
      </c>
      <c r="AD1064" s="5">
        <f t="shared" si="195"/>
        <v>0</v>
      </c>
    </row>
    <row r="1065" spans="1:30" x14ac:dyDescent="0.25">
      <c r="A1065" s="81"/>
      <c r="B1065" s="82"/>
      <c r="C1065" s="82"/>
      <c r="D1065" s="81"/>
      <c r="E1065" s="82"/>
      <c r="F1065" s="82"/>
      <c r="G1065" s="82"/>
      <c r="H1065" s="82"/>
      <c r="I1065" s="83"/>
      <c r="J1065" s="84"/>
      <c r="K1065" s="82"/>
      <c r="L1065" s="83"/>
      <c r="M1065" s="84"/>
      <c r="N1065" s="85"/>
      <c r="O1065" s="82"/>
      <c r="P1065" s="82"/>
      <c r="Q1065" s="82"/>
      <c r="R1065" s="82"/>
      <c r="T1065" s="7" t="str">
        <f t="shared" si="196"/>
        <v xml:space="preserve"> </v>
      </c>
      <c r="U1065">
        <f t="shared" si="187"/>
        <v>0</v>
      </c>
      <c r="V1065">
        <f t="shared" si="188"/>
        <v>0</v>
      </c>
      <c r="W1065">
        <f t="shared" si="189"/>
        <v>0</v>
      </c>
      <c r="X1065">
        <f t="shared" si="190"/>
        <v>0</v>
      </c>
      <c r="Y1065">
        <f t="shared" si="191"/>
        <v>0</v>
      </c>
      <c r="Z1065">
        <f t="shared" si="192"/>
        <v>0</v>
      </c>
      <c r="AA1065">
        <f t="shared" si="193"/>
        <v>0</v>
      </c>
      <c r="AB1065" s="5">
        <f t="shared" si="194"/>
        <v>0</v>
      </c>
      <c r="AC1065" s="5">
        <f t="shared" si="186"/>
        <v>0</v>
      </c>
      <c r="AD1065" s="5">
        <f t="shared" si="195"/>
        <v>0</v>
      </c>
    </row>
    <row r="1066" spans="1:30" x14ac:dyDescent="0.25">
      <c r="A1066" s="81"/>
      <c r="B1066" s="82"/>
      <c r="C1066" s="82"/>
      <c r="D1066" s="81"/>
      <c r="E1066" s="82"/>
      <c r="F1066" s="82"/>
      <c r="G1066" s="82"/>
      <c r="H1066" s="82"/>
      <c r="I1066" s="83"/>
      <c r="J1066" s="84"/>
      <c r="K1066" s="82"/>
      <c r="L1066" s="83"/>
      <c r="M1066" s="84"/>
      <c r="N1066" s="85"/>
      <c r="O1066" s="82"/>
      <c r="P1066" s="82"/>
      <c r="Q1066" s="82"/>
      <c r="R1066" s="82"/>
      <c r="T1066" s="7" t="str">
        <f t="shared" si="196"/>
        <v xml:space="preserve"> </v>
      </c>
      <c r="U1066">
        <f t="shared" si="187"/>
        <v>0</v>
      </c>
      <c r="V1066">
        <f t="shared" si="188"/>
        <v>0</v>
      </c>
      <c r="W1066">
        <f t="shared" si="189"/>
        <v>0</v>
      </c>
      <c r="X1066">
        <f t="shared" si="190"/>
        <v>0</v>
      </c>
      <c r="Y1066">
        <f t="shared" si="191"/>
        <v>0</v>
      </c>
      <c r="Z1066">
        <f t="shared" si="192"/>
        <v>0</v>
      </c>
      <c r="AA1066">
        <f t="shared" si="193"/>
        <v>0</v>
      </c>
      <c r="AB1066" s="5">
        <f t="shared" si="194"/>
        <v>0</v>
      </c>
      <c r="AC1066" s="5">
        <f t="shared" si="186"/>
        <v>0</v>
      </c>
      <c r="AD1066" s="5">
        <f t="shared" si="195"/>
        <v>0</v>
      </c>
    </row>
    <row r="1067" spans="1:30" x14ac:dyDescent="0.25">
      <c r="A1067" s="81"/>
      <c r="B1067" s="82"/>
      <c r="C1067" s="82"/>
      <c r="D1067" s="81"/>
      <c r="E1067" s="82"/>
      <c r="F1067" s="82"/>
      <c r="G1067" s="82"/>
      <c r="H1067" s="82"/>
      <c r="I1067" s="83"/>
      <c r="J1067" s="84"/>
      <c r="K1067" s="82"/>
      <c r="L1067" s="83"/>
      <c r="M1067" s="84"/>
      <c r="N1067" s="85"/>
      <c r="O1067" s="82"/>
      <c r="P1067" s="82"/>
      <c r="Q1067" s="82"/>
      <c r="R1067" s="82"/>
      <c r="T1067" s="7" t="str">
        <f t="shared" si="196"/>
        <v xml:space="preserve"> </v>
      </c>
      <c r="U1067">
        <f t="shared" si="187"/>
        <v>0</v>
      </c>
      <c r="V1067">
        <f t="shared" si="188"/>
        <v>0</v>
      </c>
      <c r="W1067">
        <f t="shared" si="189"/>
        <v>0</v>
      </c>
      <c r="X1067">
        <f t="shared" si="190"/>
        <v>0</v>
      </c>
      <c r="Y1067">
        <f t="shared" si="191"/>
        <v>0</v>
      </c>
      <c r="Z1067">
        <f t="shared" si="192"/>
        <v>0</v>
      </c>
      <c r="AA1067">
        <f t="shared" si="193"/>
        <v>0</v>
      </c>
      <c r="AB1067" s="5">
        <f t="shared" si="194"/>
        <v>0</v>
      </c>
      <c r="AC1067" s="5">
        <f t="shared" si="186"/>
        <v>0</v>
      </c>
      <c r="AD1067" s="5">
        <f t="shared" si="195"/>
        <v>0</v>
      </c>
    </row>
    <row r="1068" spans="1:30" x14ac:dyDescent="0.25">
      <c r="A1068" s="81"/>
      <c r="B1068" s="82"/>
      <c r="C1068" s="82"/>
      <c r="D1068" s="81"/>
      <c r="E1068" s="82"/>
      <c r="F1068" s="82"/>
      <c r="G1068" s="82"/>
      <c r="H1068" s="82"/>
      <c r="I1068" s="83"/>
      <c r="J1068" s="84"/>
      <c r="K1068" s="82"/>
      <c r="L1068" s="83"/>
      <c r="M1068" s="84"/>
      <c r="N1068" s="85"/>
      <c r="O1068" s="82"/>
      <c r="P1068" s="82"/>
      <c r="Q1068" s="82"/>
      <c r="R1068" s="82"/>
      <c r="T1068" s="7" t="str">
        <f t="shared" si="196"/>
        <v xml:space="preserve"> </v>
      </c>
      <c r="U1068">
        <f t="shared" si="187"/>
        <v>0</v>
      </c>
      <c r="V1068">
        <f t="shared" si="188"/>
        <v>0</v>
      </c>
      <c r="W1068">
        <f t="shared" si="189"/>
        <v>0</v>
      </c>
      <c r="X1068">
        <f t="shared" si="190"/>
        <v>0</v>
      </c>
      <c r="Y1068">
        <f t="shared" si="191"/>
        <v>0</v>
      </c>
      <c r="Z1068">
        <f t="shared" si="192"/>
        <v>0</v>
      </c>
      <c r="AA1068">
        <f t="shared" si="193"/>
        <v>0</v>
      </c>
      <c r="AB1068" s="5">
        <f t="shared" si="194"/>
        <v>0</v>
      </c>
      <c r="AC1068" s="5">
        <f t="shared" si="186"/>
        <v>0</v>
      </c>
      <c r="AD1068" s="5">
        <f t="shared" si="195"/>
        <v>0</v>
      </c>
    </row>
    <row r="1069" spans="1:30" x14ac:dyDescent="0.25">
      <c r="A1069" s="81"/>
      <c r="B1069" s="82"/>
      <c r="C1069" s="82"/>
      <c r="D1069" s="81"/>
      <c r="E1069" s="82"/>
      <c r="F1069" s="82"/>
      <c r="G1069" s="82"/>
      <c r="H1069" s="82"/>
      <c r="I1069" s="83"/>
      <c r="J1069" s="84"/>
      <c r="K1069" s="82"/>
      <c r="L1069" s="83"/>
      <c r="M1069" s="84"/>
      <c r="N1069" s="85"/>
      <c r="O1069" s="82"/>
      <c r="P1069" s="82"/>
      <c r="Q1069" s="82"/>
      <c r="R1069" s="82"/>
      <c r="T1069" s="7" t="str">
        <f t="shared" si="196"/>
        <v xml:space="preserve"> </v>
      </c>
      <c r="U1069">
        <f t="shared" si="187"/>
        <v>0</v>
      </c>
      <c r="V1069">
        <f t="shared" si="188"/>
        <v>0</v>
      </c>
      <c r="W1069">
        <f t="shared" si="189"/>
        <v>0</v>
      </c>
      <c r="X1069">
        <f t="shared" si="190"/>
        <v>0</v>
      </c>
      <c r="Y1069">
        <f t="shared" si="191"/>
        <v>0</v>
      </c>
      <c r="Z1069">
        <f t="shared" si="192"/>
        <v>0</v>
      </c>
      <c r="AA1069">
        <f t="shared" si="193"/>
        <v>0</v>
      </c>
      <c r="AB1069" s="5">
        <f t="shared" si="194"/>
        <v>0</v>
      </c>
      <c r="AC1069" s="5">
        <f t="shared" si="186"/>
        <v>0</v>
      </c>
      <c r="AD1069" s="5">
        <f t="shared" si="195"/>
        <v>0</v>
      </c>
    </row>
    <row r="1070" spans="1:30" x14ac:dyDescent="0.25">
      <c r="A1070" s="81"/>
      <c r="B1070" s="82"/>
      <c r="C1070" s="82"/>
      <c r="D1070" s="81"/>
      <c r="E1070" s="82"/>
      <c r="F1070" s="82"/>
      <c r="G1070" s="82"/>
      <c r="H1070" s="82"/>
      <c r="I1070" s="83"/>
      <c r="J1070" s="84"/>
      <c r="K1070" s="82"/>
      <c r="L1070" s="83"/>
      <c r="M1070" s="84"/>
      <c r="N1070" s="85"/>
      <c r="O1070" s="82"/>
      <c r="P1070" s="82"/>
      <c r="Q1070" s="82"/>
      <c r="R1070" s="82"/>
      <c r="T1070" s="7" t="str">
        <f t="shared" si="196"/>
        <v xml:space="preserve"> </v>
      </c>
      <c r="U1070">
        <f t="shared" si="187"/>
        <v>0</v>
      </c>
      <c r="V1070">
        <f t="shared" si="188"/>
        <v>0</v>
      </c>
      <c r="W1070">
        <f t="shared" si="189"/>
        <v>0</v>
      </c>
      <c r="X1070">
        <f t="shared" si="190"/>
        <v>0</v>
      </c>
      <c r="Y1070">
        <f t="shared" si="191"/>
        <v>0</v>
      </c>
      <c r="Z1070">
        <f t="shared" si="192"/>
        <v>0</v>
      </c>
      <c r="AA1070">
        <f t="shared" si="193"/>
        <v>0</v>
      </c>
      <c r="AB1070" s="5">
        <f t="shared" si="194"/>
        <v>0</v>
      </c>
      <c r="AC1070" s="5">
        <f t="shared" si="186"/>
        <v>0</v>
      </c>
      <c r="AD1070" s="5">
        <f t="shared" si="195"/>
        <v>0</v>
      </c>
    </row>
    <row r="1071" spans="1:30" x14ac:dyDescent="0.25">
      <c r="A1071" s="81"/>
      <c r="B1071" s="82"/>
      <c r="C1071" s="82"/>
      <c r="D1071" s="81"/>
      <c r="E1071" s="82"/>
      <c r="F1071" s="82"/>
      <c r="G1071" s="82"/>
      <c r="H1071" s="82"/>
      <c r="I1071" s="83"/>
      <c r="J1071" s="84"/>
      <c r="K1071" s="82"/>
      <c r="L1071" s="83"/>
      <c r="M1071" s="84"/>
      <c r="N1071" s="85"/>
      <c r="O1071" s="82"/>
      <c r="P1071" s="82"/>
      <c r="Q1071" s="82"/>
      <c r="R1071" s="82"/>
      <c r="T1071" s="7" t="str">
        <f t="shared" si="196"/>
        <v xml:space="preserve"> </v>
      </c>
      <c r="U1071">
        <f t="shared" si="187"/>
        <v>0</v>
      </c>
      <c r="V1071">
        <f t="shared" si="188"/>
        <v>0</v>
      </c>
      <c r="W1071">
        <f t="shared" si="189"/>
        <v>0</v>
      </c>
      <c r="X1071">
        <f t="shared" si="190"/>
        <v>0</v>
      </c>
      <c r="Y1071">
        <f t="shared" si="191"/>
        <v>0</v>
      </c>
      <c r="Z1071">
        <f t="shared" si="192"/>
        <v>0</v>
      </c>
      <c r="AA1071">
        <f t="shared" si="193"/>
        <v>0</v>
      </c>
      <c r="AB1071" s="5">
        <f t="shared" si="194"/>
        <v>0</v>
      </c>
      <c r="AC1071" s="5">
        <f t="shared" si="186"/>
        <v>0</v>
      </c>
      <c r="AD1071" s="5">
        <f t="shared" si="195"/>
        <v>0</v>
      </c>
    </row>
    <row r="1072" spans="1:30" x14ac:dyDescent="0.25">
      <c r="A1072" s="81"/>
      <c r="B1072" s="82"/>
      <c r="C1072" s="82"/>
      <c r="D1072" s="81"/>
      <c r="E1072" s="82"/>
      <c r="F1072" s="82"/>
      <c r="G1072" s="82"/>
      <c r="H1072" s="82"/>
      <c r="I1072" s="83"/>
      <c r="J1072" s="84"/>
      <c r="K1072" s="82"/>
      <c r="L1072" s="83"/>
      <c r="M1072" s="84"/>
      <c r="N1072" s="85"/>
      <c r="O1072" s="82"/>
      <c r="P1072" s="82"/>
      <c r="Q1072" s="82"/>
      <c r="R1072" s="82"/>
      <c r="T1072" s="7" t="str">
        <f t="shared" si="196"/>
        <v xml:space="preserve"> </v>
      </c>
      <c r="U1072">
        <f t="shared" si="187"/>
        <v>0</v>
      </c>
      <c r="V1072">
        <f t="shared" si="188"/>
        <v>0</v>
      </c>
      <c r="W1072">
        <f t="shared" si="189"/>
        <v>0</v>
      </c>
      <c r="X1072">
        <f t="shared" si="190"/>
        <v>0</v>
      </c>
      <c r="Y1072">
        <f t="shared" si="191"/>
        <v>0</v>
      </c>
      <c r="Z1072">
        <f t="shared" si="192"/>
        <v>0</v>
      </c>
      <c r="AA1072">
        <f t="shared" si="193"/>
        <v>0</v>
      </c>
      <c r="AB1072" s="5">
        <f t="shared" si="194"/>
        <v>0</v>
      </c>
      <c r="AC1072" s="5">
        <f t="shared" si="186"/>
        <v>0</v>
      </c>
      <c r="AD1072" s="5">
        <f t="shared" si="195"/>
        <v>0</v>
      </c>
    </row>
    <row r="1073" spans="1:30" x14ac:dyDescent="0.25">
      <c r="A1073" s="81"/>
      <c r="B1073" s="82"/>
      <c r="C1073" s="82"/>
      <c r="D1073" s="81"/>
      <c r="E1073" s="82"/>
      <c r="F1073" s="82"/>
      <c r="G1073" s="82"/>
      <c r="H1073" s="82"/>
      <c r="I1073" s="83"/>
      <c r="J1073" s="84"/>
      <c r="K1073" s="82"/>
      <c r="L1073" s="83"/>
      <c r="M1073" s="84"/>
      <c r="N1073" s="85"/>
      <c r="O1073" s="82"/>
      <c r="P1073" s="82"/>
      <c r="Q1073" s="82"/>
      <c r="R1073" s="82"/>
      <c r="T1073" s="7" t="str">
        <f t="shared" si="196"/>
        <v xml:space="preserve"> </v>
      </c>
      <c r="U1073">
        <f t="shared" si="187"/>
        <v>0</v>
      </c>
      <c r="V1073">
        <f t="shared" si="188"/>
        <v>0</v>
      </c>
      <c r="W1073">
        <f t="shared" si="189"/>
        <v>0</v>
      </c>
      <c r="X1073">
        <f t="shared" si="190"/>
        <v>0</v>
      </c>
      <c r="Y1073">
        <f t="shared" si="191"/>
        <v>0</v>
      </c>
      <c r="Z1073">
        <f t="shared" si="192"/>
        <v>0</v>
      </c>
      <c r="AA1073">
        <f t="shared" si="193"/>
        <v>0</v>
      </c>
      <c r="AB1073" s="5">
        <f t="shared" si="194"/>
        <v>0</v>
      </c>
      <c r="AC1073" s="5">
        <f t="shared" si="186"/>
        <v>0</v>
      </c>
      <c r="AD1073" s="5">
        <f t="shared" si="195"/>
        <v>0</v>
      </c>
    </row>
    <row r="1074" spans="1:30" x14ac:dyDescent="0.25">
      <c r="A1074" s="81"/>
      <c r="B1074" s="82"/>
      <c r="C1074" s="82"/>
      <c r="D1074" s="81"/>
      <c r="E1074" s="82"/>
      <c r="F1074" s="82"/>
      <c r="G1074" s="82"/>
      <c r="H1074" s="82"/>
      <c r="I1074" s="83"/>
      <c r="J1074" s="84"/>
      <c r="K1074" s="82"/>
      <c r="L1074" s="83"/>
      <c r="M1074" s="84"/>
      <c r="N1074" s="85"/>
      <c r="O1074" s="82"/>
      <c r="P1074" s="82"/>
      <c r="Q1074" s="82"/>
      <c r="R1074" s="82"/>
      <c r="T1074" s="7" t="str">
        <f t="shared" si="196"/>
        <v xml:space="preserve"> </v>
      </c>
      <c r="U1074">
        <f t="shared" si="187"/>
        <v>0</v>
      </c>
      <c r="V1074">
        <f t="shared" si="188"/>
        <v>0</v>
      </c>
      <c r="W1074">
        <f t="shared" si="189"/>
        <v>0</v>
      </c>
      <c r="X1074">
        <f t="shared" si="190"/>
        <v>0</v>
      </c>
      <c r="Y1074">
        <f t="shared" si="191"/>
        <v>0</v>
      </c>
      <c r="Z1074">
        <f t="shared" si="192"/>
        <v>0</v>
      </c>
      <c r="AA1074">
        <f t="shared" si="193"/>
        <v>0</v>
      </c>
      <c r="AB1074" s="5">
        <f t="shared" si="194"/>
        <v>0</v>
      </c>
      <c r="AC1074" s="5">
        <f t="shared" si="186"/>
        <v>0</v>
      </c>
      <c r="AD1074" s="5">
        <f t="shared" si="195"/>
        <v>0</v>
      </c>
    </row>
    <row r="1075" spans="1:30" x14ac:dyDescent="0.25">
      <c r="A1075" s="81"/>
      <c r="B1075" s="82"/>
      <c r="C1075" s="82"/>
      <c r="D1075" s="81"/>
      <c r="E1075" s="82"/>
      <c r="F1075" s="82"/>
      <c r="G1075" s="82"/>
      <c r="H1075" s="82"/>
      <c r="I1075" s="83"/>
      <c r="J1075" s="84"/>
      <c r="K1075" s="82"/>
      <c r="L1075" s="83"/>
      <c r="M1075" s="84"/>
      <c r="N1075" s="85"/>
      <c r="O1075" s="82"/>
      <c r="P1075" s="82"/>
      <c r="Q1075" s="82"/>
      <c r="R1075" s="82"/>
      <c r="T1075" s="7" t="str">
        <f t="shared" si="196"/>
        <v xml:space="preserve"> </v>
      </c>
      <c r="U1075">
        <f t="shared" si="187"/>
        <v>0</v>
      </c>
      <c r="V1075">
        <f t="shared" si="188"/>
        <v>0</v>
      </c>
      <c r="W1075">
        <f t="shared" si="189"/>
        <v>0</v>
      </c>
      <c r="X1075">
        <f t="shared" si="190"/>
        <v>0</v>
      </c>
      <c r="Y1075">
        <f t="shared" si="191"/>
        <v>0</v>
      </c>
      <c r="Z1075">
        <f t="shared" si="192"/>
        <v>0</v>
      </c>
      <c r="AA1075">
        <f t="shared" si="193"/>
        <v>0</v>
      </c>
      <c r="AB1075" s="5">
        <f t="shared" si="194"/>
        <v>0</v>
      </c>
      <c r="AC1075" s="5">
        <f t="shared" si="186"/>
        <v>0</v>
      </c>
      <c r="AD1075" s="5">
        <f t="shared" si="195"/>
        <v>0</v>
      </c>
    </row>
    <row r="1076" spans="1:30" x14ac:dyDescent="0.25">
      <c r="A1076" s="81"/>
      <c r="B1076" s="82"/>
      <c r="C1076" s="82"/>
      <c r="D1076" s="81"/>
      <c r="E1076" s="82"/>
      <c r="F1076" s="82"/>
      <c r="G1076" s="82"/>
      <c r="H1076" s="82"/>
      <c r="I1076" s="83"/>
      <c r="J1076" s="84"/>
      <c r="K1076" s="82"/>
      <c r="L1076" s="83"/>
      <c r="M1076" s="84"/>
      <c r="N1076" s="85"/>
      <c r="O1076" s="82"/>
      <c r="P1076" s="82"/>
      <c r="Q1076" s="82"/>
      <c r="R1076" s="82"/>
      <c r="T1076" s="7" t="str">
        <f t="shared" si="196"/>
        <v xml:space="preserve"> </v>
      </c>
      <c r="U1076">
        <f t="shared" si="187"/>
        <v>0</v>
      </c>
      <c r="V1076">
        <f t="shared" si="188"/>
        <v>0</v>
      </c>
      <c r="W1076">
        <f t="shared" si="189"/>
        <v>0</v>
      </c>
      <c r="X1076">
        <f t="shared" si="190"/>
        <v>0</v>
      </c>
      <c r="Y1076">
        <f t="shared" si="191"/>
        <v>0</v>
      </c>
      <c r="Z1076">
        <f t="shared" si="192"/>
        <v>0</v>
      </c>
      <c r="AA1076">
        <f t="shared" si="193"/>
        <v>0</v>
      </c>
      <c r="AB1076" s="5">
        <f t="shared" si="194"/>
        <v>0</v>
      </c>
      <c r="AC1076" s="5">
        <f t="shared" si="186"/>
        <v>0</v>
      </c>
      <c r="AD1076" s="5">
        <f t="shared" si="195"/>
        <v>0</v>
      </c>
    </row>
    <row r="1077" spans="1:30" x14ac:dyDescent="0.25">
      <c r="A1077" s="81"/>
      <c r="B1077" s="82"/>
      <c r="C1077" s="82"/>
      <c r="D1077" s="81"/>
      <c r="E1077" s="82"/>
      <c r="F1077" s="82"/>
      <c r="G1077" s="82"/>
      <c r="H1077" s="82"/>
      <c r="I1077" s="83"/>
      <c r="J1077" s="84"/>
      <c r="K1077" s="82"/>
      <c r="L1077" s="83"/>
      <c r="M1077" s="84"/>
      <c r="N1077" s="85"/>
      <c r="O1077" s="82"/>
      <c r="P1077" s="82"/>
      <c r="Q1077" s="82"/>
      <c r="R1077" s="82"/>
      <c r="T1077" s="7" t="str">
        <f t="shared" si="196"/>
        <v xml:space="preserve"> </v>
      </c>
      <c r="U1077">
        <f t="shared" si="187"/>
        <v>0</v>
      </c>
      <c r="V1077">
        <f t="shared" si="188"/>
        <v>0</v>
      </c>
      <c r="W1077">
        <f t="shared" si="189"/>
        <v>0</v>
      </c>
      <c r="X1077">
        <f t="shared" si="190"/>
        <v>0</v>
      </c>
      <c r="Y1077">
        <f t="shared" si="191"/>
        <v>0</v>
      </c>
      <c r="Z1077">
        <f t="shared" si="192"/>
        <v>0</v>
      </c>
      <c r="AA1077">
        <f t="shared" si="193"/>
        <v>0</v>
      </c>
      <c r="AB1077" s="5">
        <f t="shared" si="194"/>
        <v>0</v>
      </c>
      <c r="AC1077" s="5">
        <f t="shared" si="186"/>
        <v>0</v>
      </c>
      <c r="AD1077" s="5">
        <f t="shared" si="195"/>
        <v>0</v>
      </c>
    </row>
    <row r="1078" spans="1:30" x14ac:dyDescent="0.25">
      <c r="A1078" s="81"/>
      <c r="B1078" s="82"/>
      <c r="C1078" s="82"/>
      <c r="D1078" s="81"/>
      <c r="E1078" s="82"/>
      <c r="F1078" s="82"/>
      <c r="G1078" s="82"/>
      <c r="H1078" s="82"/>
      <c r="I1078" s="83"/>
      <c r="J1078" s="84"/>
      <c r="K1078" s="82"/>
      <c r="L1078" s="83"/>
      <c r="M1078" s="84"/>
      <c r="N1078" s="85"/>
      <c r="O1078" s="82"/>
      <c r="P1078" s="82"/>
      <c r="Q1078" s="82"/>
      <c r="R1078" s="82"/>
      <c r="T1078" s="7" t="str">
        <f t="shared" si="196"/>
        <v xml:space="preserve"> </v>
      </c>
      <c r="U1078">
        <f t="shared" si="187"/>
        <v>0</v>
      </c>
      <c r="V1078">
        <f t="shared" si="188"/>
        <v>0</v>
      </c>
      <c r="W1078">
        <f t="shared" si="189"/>
        <v>0</v>
      </c>
      <c r="X1078">
        <f t="shared" si="190"/>
        <v>0</v>
      </c>
      <c r="Y1078">
        <f t="shared" si="191"/>
        <v>0</v>
      </c>
      <c r="Z1078">
        <f t="shared" si="192"/>
        <v>0</v>
      </c>
      <c r="AA1078">
        <f t="shared" si="193"/>
        <v>0</v>
      </c>
      <c r="AB1078" s="5">
        <f t="shared" si="194"/>
        <v>0</v>
      </c>
      <c r="AC1078" s="5">
        <f t="shared" si="186"/>
        <v>0</v>
      </c>
      <c r="AD1078" s="5">
        <f t="shared" si="195"/>
        <v>0</v>
      </c>
    </row>
    <row r="1079" spans="1:30" x14ac:dyDescent="0.25">
      <c r="A1079" s="81"/>
      <c r="B1079" s="82"/>
      <c r="C1079" s="82"/>
      <c r="D1079" s="81"/>
      <c r="E1079" s="82"/>
      <c r="F1079" s="82"/>
      <c r="G1079" s="82"/>
      <c r="H1079" s="82"/>
      <c r="I1079" s="83"/>
      <c r="J1079" s="84"/>
      <c r="K1079" s="82"/>
      <c r="L1079" s="83"/>
      <c r="M1079" s="84"/>
      <c r="N1079" s="85"/>
      <c r="O1079" s="82"/>
      <c r="P1079" s="82"/>
      <c r="Q1079" s="82"/>
      <c r="R1079" s="82"/>
      <c r="T1079" s="7" t="str">
        <f t="shared" si="196"/>
        <v xml:space="preserve"> </v>
      </c>
      <c r="U1079">
        <f t="shared" si="187"/>
        <v>0</v>
      </c>
      <c r="V1079">
        <f t="shared" si="188"/>
        <v>0</v>
      </c>
      <c r="W1079">
        <f t="shared" si="189"/>
        <v>0</v>
      </c>
      <c r="X1079">
        <f t="shared" si="190"/>
        <v>0</v>
      </c>
      <c r="Y1079">
        <f t="shared" si="191"/>
        <v>0</v>
      </c>
      <c r="Z1079">
        <f t="shared" si="192"/>
        <v>0</v>
      </c>
      <c r="AA1079">
        <f t="shared" si="193"/>
        <v>0</v>
      </c>
      <c r="AB1079" s="5">
        <f t="shared" si="194"/>
        <v>0</v>
      </c>
      <c r="AC1079" s="5">
        <f t="shared" si="186"/>
        <v>0</v>
      </c>
      <c r="AD1079" s="5">
        <f t="shared" si="195"/>
        <v>0</v>
      </c>
    </row>
    <row r="1080" spans="1:30" x14ac:dyDescent="0.25">
      <c r="A1080" s="81"/>
      <c r="B1080" s="82"/>
      <c r="C1080" s="82"/>
      <c r="D1080" s="81"/>
      <c r="E1080" s="82"/>
      <c r="F1080" s="82"/>
      <c r="G1080" s="82"/>
      <c r="H1080" s="82"/>
      <c r="I1080" s="83"/>
      <c r="J1080" s="84"/>
      <c r="K1080" s="82"/>
      <c r="L1080" s="83"/>
      <c r="M1080" s="84"/>
      <c r="N1080" s="85"/>
      <c r="O1080" s="82"/>
      <c r="P1080" s="82"/>
      <c r="Q1080" s="82"/>
      <c r="R1080" s="82"/>
      <c r="T1080" s="7" t="str">
        <f t="shared" si="196"/>
        <v xml:space="preserve"> </v>
      </c>
      <c r="U1080">
        <f t="shared" si="187"/>
        <v>0</v>
      </c>
      <c r="V1080">
        <f t="shared" si="188"/>
        <v>0</v>
      </c>
      <c r="W1080">
        <f t="shared" si="189"/>
        <v>0</v>
      </c>
      <c r="X1080">
        <f t="shared" si="190"/>
        <v>0</v>
      </c>
      <c r="Y1080">
        <f t="shared" si="191"/>
        <v>0</v>
      </c>
      <c r="Z1080">
        <f t="shared" si="192"/>
        <v>0</v>
      </c>
      <c r="AA1080">
        <f t="shared" si="193"/>
        <v>0</v>
      </c>
      <c r="AB1080" s="5">
        <f t="shared" si="194"/>
        <v>0</v>
      </c>
      <c r="AC1080" s="5">
        <f t="shared" si="186"/>
        <v>0</v>
      </c>
      <c r="AD1080" s="5">
        <f t="shared" si="195"/>
        <v>0</v>
      </c>
    </row>
    <row r="1081" spans="1:30" x14ac:dyDescent="0.25">
      <c r="A1081" s="81"/>
      <c r="B1081" s="82"/>
      <c r="C1081" s="82"/>
      <c r="D1081" s="81"/>
      <c r="E1081" s="82"/>
      <c r="F1081" s="82"/>
      <c r="G1081" s="82"/>
      <c r="H1081" s="82"/>
      <c r="I1081" s="83"/>
      <c r="J1081" s="84"/>
      <c r="K1081" s="82"/>
      <c r="L1081" s="83"/>
      <c r="M1081" s="84"/>
      <c r="N1081" s="85"/>
      <c r="O1081" s="82"/>
      <c r="P1081" s="82"/>
      <c r="Q1081" s="82"/>
      <c r="R1081" s="82"/>
      <c r="T1081" s="7" t="str">
        <f t="shared" si="196"/>
        <v xml:space="preserve"> </v>
      </c>
      <c r="U1081">
        <f t="shared" si="187"/>
        <v>0</v>
      </c>
      <c r="V1081">
        <f t="shared" si="188"/>
        <v>0</v>
      </c>
      <c r="W1081">
        <f t="shared" si="189"/>
        <v>0</v>
      </c>
      <c r="X1081">
        <f t="shared" si="190"/>
        <v>0</v>
      </c>
      <c r="Y1081">
        <f t="shared" si="191"/>
        <v>0</v>
      </c>
      <c r="Z1081">
        <f t="shared" si="192"/>
        <v>0</v>
      </c>
      <c r="AA1081">
        <f t="shared" si="193"/>
        <v>0</v>
      </c>
      <c r="AB1081" s="5">
        <f t="shared" si="194"/>
        <v>0</v>
      </c>
      <c r="AC1081" s="5">
        <f t="shared" si="186"/>
        <v>0</v>
      </c>
      <c r="AD1081" s="5">
        <f t="shared" si="195"/>
        <v>0</v>
      </c>
    </row>
    <row r="1082" spans="1:30" x14ac:dyDescent="0.25">
      <c r="A1082" s="81"/>
      <c r="B1082" s="82"/>
      <c r="C1082" s="82"/>
      <c r="D1082" s="81"/>
      <c r="E1082" s="82"/>
      <c r="F1082" s="82"/>
      <c r="G1082" s="82"/>
      <c r="H1082" s="82"/>
      <c r="I1082" s="83"/>
      <c r="J1082" s="84"/>
      <c r="K1082" s="82"/>
      <c r="L1082" s="83"/>
      <c r="M1082" s="84"/>
      <c r="N1082" s="85"/>
      <c r="O1082" s="82"/>
      <c r="P1082" s="82"/>
      <c r="Q1082" s="82"/>
      <c r="R1082" s="82"/>
      <c r="T1082" s="7" t="str">
        <f t="shared" si="196"/>
        <v xml:space="preserve"> </v>
      </c>
      <c r="U1082">
        <f t="shared" si="187"/>
        <v>0</v>
      </c>
      <c r="V1082">
        <f t="shared" si="188"/>
        <v>0</v>
      </c>
      <c r="W1082">
        <f t="shared" si="189"/>
        <v>0</v>
      </c>
      <c r="X1082">
        <f t="shared" si="190"/>
        <v>0</v>
      </c>
      <c r="Y1082">
        <f t="shared" si="191"/>
        <v>0</v>
      </c>
      <c r="Z1082">
        <f t="shared" si="192"/>
        <v>0</v>
      </c>
      <c r="AA1082">
        <f t="shared" si="193"/>
        <v>0</v>
      </c>
      <c r="AB1082" s="5">
        <f t="shared" si="194"/>
        <v>0</v>
      </c>
      <c r="AC1082" s="5">
        <f t="shared" si="186"/>
        <v>0</v>
      </c>
      <c r="AD1082" s="5">
        <f t="shared" si="195"/>
        <v>0</v>
      </c>
    </row>
    <row r="1083" spans="1:30" x14ac:dyDescent="0.25">
      <c r="A1083" s="81"/>
      <c r="B1083" s="82"/>
      <c r="C1083" s="82"/>
      <c r="D1083" s="81"/>
      <c r="E1083" s="82"/>
      <c r="F1083" s="82"/>
      <c r="G1083" s="82"/>
      <c r="H1083" s="82"/>
      <c r="I1083" s="83"/>
      <c r="J1083" s="84"/>
      <c r="K1083" s="82"/>
      <c r="L1083" s="83"/>
      <c r="M1083" s="84"/>
      <c r="N1083" s="85"/>
      <c r="O1083" s="82"/>
      <c r="P1083" s="82"/>
      <c r="Q1083" s="82"/>
      <c r="R1083" s="82"/>
      <c r="T1083" s="7" t="str">
        <f t="shared" si="196"/>
        <v xml:space="preserve"> </v>
      </c>
      <c r="U1083">
        <f t="shared" si="187"/>
        <v>0</v>
      </c>
      <c r="V1083">
        <f t="shared" si="188"/>
        <v>0</v>
      </c>
      <c r="W1083">
        <f t="shared" si="189"/>
        <v>0</v>
      </c>
      <c r="X1083">
        <f t="shared" si="190"/>
        <v>0</v>
      </c>
      <c r="Y1083">
        <f t="shared" si="191"/>
        <v>0</v>
      </c>
      <c r="Z1083">
        <f t="shared" si="192"/>
        <v>0</v>
      </c>
      <c r="AA1083">
        <f t="shared" si="193"/>
        <v>0</v>
      </c>
      <c r="AB1083" s="5">
        <f t="shared" si="194"/>
        <v>0</v>
      </c>
      <c r="AC1083" s="5">
        <f t="shared" si="186"/>
        <v>0</v>
      </c>
      <c r="AD1083" s="5">
        <f t="shared" si="195"/>
        <v>0</v>
      </c>
    </row>
    <row r="1084" spans="1:30" x14ac:dyDescent="0.25">
      <c r="A1084" s="81"/>
      <c r="B1084" s="82"/>
      <c r="C1084" s="82"/>
      <c r="D1084" s="81"/>
      <c r="E1084" s="82"/>
      <c r="F1084" s="82"/>
      <c r="G1084" s="82"/>
      <c r="H1084" s="82"/>
      <c r="I1084" s="83"/>
      <c r="J1084" s="84"/>
      <c r="K1084" s="82"/>
      <c r="L1084" s="83"/>
      <c r="M1084" s="84"/>
      <c r="N1084" s="85"/>
      <c r="O1084" s="82"/>
      <c r="P1084" s="82"/>
      <c r="Q1084" s="82"/>
      <c r="R1084" s="82"/>
      <c r="T1084" s="7" t="str">
        <f t="shared" si="196"/>
        <v xml:space="preserve"> </v>
      </c>
      <c r="U1084">
        <f t="shared" si="187"/>
        <v>0</v>
      </c>
      <c r="V1084">
        <f t="shared" si="188"/>
        <v>0</v>
      </c>
      <c r="W1084">
        <f t="shared" si="189"/>
        <v>0</v>
      </c>
      <c r="X1084">
        <f t="shared" si="190"/>
        <v>0</v>
      </c>
      <c r="Y1084">
        <f t="shared" si="191"/>
        <v>0</v>
      </c>
      <c r="Z1084">
        <f t="shared" si="192"/>
        <v>0</v>
      </c>
      <c r="AA1084">
        <f t="shared" si="193"/>
        <v>0</v>
      </c>
      <c r="AB1084" s="5">
        <f t="shared" si="194"/>
        <v>0</v>
      </c>
      <c r="AC1084" s="5">
        <f t="shared" si="186"/>
        <v>0</v>
      </c>
      <c r="AD1084" s="5">
        <f t="shared" si="195"/>
        <v>0</v>
      </c>
    </row>
    <row r="1085" spans="1:30" x14ac:dyDescent="0.25">
      <c r="A1085" s="81"/>
      <c r="B1085" s="82"/>
      <c r="C1085" s="82"/>
      <c r="D1085" s="81"/>
      <c r="E1085" s="82"/>
      <c r="F1085" s="82"/>
      <c r="G1085" s="82"/>
      <c r="H1085" s="82"/>
      <c r="I1085" s="83"/>
      <c r="J1085" s="84"/>
      <c r="K1085" s="82"/>
      <c r="L1085" s="83"/>
      <c r="M1085" s="84"/>
      <c r="N1085" s="85"/>
      <c r="O1085" s="82"/>
      <c r="P1085" s="82"/>
      <c r="Q1085" s="82"/>
      <c r="R1085" s="82"/>
      <c r="T1085" s="7" t="str">
        <f t="shared" si="196"/>
        <v xml:space="preserve"> </v>
      </c>
      <c r="U1085">
        <f t="shared" si="187"/>
        <v>0</v>
      </c>
      <c r="V1085">
        <f t="shared" si="188"/>
        <v>0</v>
      </c>
      <c r="W1085">
        <f t="shared" si="189"/>
        <v>0</v>
      </c>
      <c r="X1085">
        <f t="shared" si="190"/>
        <v>0</v>
      </c>
      <c r="Y1085">
        <f t="shared" si="191"/>
        <v>0</v>
      </c>
      <c r="Z1085">
        <f t="shared" si="192"/>
        <v>0</v>
      </c>
      <c r="AA1085">
        <f t="shared" si="193"/>
        <v>0</v>
      </c>
      <c r="AB1085" s="5">
        <f t="shared" si="194"/>
        <v>0</v>
      </c>
      <c r="AC1085" s="5">
        <f t="shared" si="186"/>
        <v>0</v>
      </c>
      <c r="AD1085" s="5">
        <f t="shared" si="195"/>
        <v>0</v>
      </c>
    </row>
    <row r="1086" spans="1:30" x14ac:dyDescent="0.25">
      <c r="A1086" s="81"/>
      <c r="B1086" s="82"/>
      <c r="C1086" s="82"/>
      <c r="D1086" s="81"/>
      <c r="E1086" s="82"/>
      <c r="F1086" s="82"/>
      <c r="G1086" s="82"/>
      <c r="H1086" s="82"/>
      <c r="I1086" s="83"/>
      <c r="J1086" s="84"/>
      <c r="K1086" s="82"/>
      <c r="L1086" s="83"/>
      <c r="M1086" s="84"/>
      <c r="N1086" s="85"/>
      <c r="O1086" s="82"/>
      <c r="P1086" s="82"/>
      <c r="Q1086" s="82"/>
      <c r="R1086" s="82"/>
      <c r="T1086" s="7" t="str">
        <f t="shared" si="196"/>
        <v xml:space="preserve"> </v>
      </c>
      <c r="U1086">
        <f t="shared" si="187"/>
        <v>0</v>
      </c>
      <c r="V1086">
        <f t="shared" si="188"/>
        <v>0</v>
      </c>
      <c r="W1086">
        <f t="shared" si="189"/>
        <v>0</v>
      </c>
      <c r="X1086">
        <f t="shared" si="190"/>
        <v>0</v>
      </c>
      <c r="Y1086">
        <f t="shared" si="191"/>
        <v>0</v>
      </c>
      <c r="Z1086">
        <f t="shared" si="192"/>
        <v>0</v>
      </c>
      <c r="AA1086">
        <f t="shared" si="193"/>
        <v>0</v>
      </c>
      <c r="AB1086" s="5">
        <f t="shared" si="194"/>
        <v>0</v>
      </c>
      <c r="AC1086" s="5">
        <f t="shared" si="186"/>
        <v>0</v>
      </c>
      <c r="AD1086" s="5">
        <f t="shared" si="195"/>
        <v>0</v>
      </c>
    </row>
    <row r="1087" spans="1:30" x14ac:dyDescent="0.25">
      <c r="A1087" s="81"/>
      <c r="B1087" s="82"/>
      <c r="C1087" s="82"/>
      <c r="D1087" s="81"/>
      <c r="E1087" s="82"/>
      <c r="F1087" s="82"/>
      <c r="G1087" s="82"/>
      <c r="H1087" s="82"/>
      <c r="I1087" s="83"/>
      <c r="J1087" s="84"/>
      <c r="K1087" s="82"/>
      <c r="L1087" s="83"/>
      <c r="M1087" s="84"/>
      <c r="N1087" s="85"/>
      <c r="O1087" s="82"/>
      <c r="P1087" s="82"/>
      <c r="Q1087" s="82"/>
      <c r="R1087" s="82"/>
      <c r="T1087" s="7" t="str">
        <f t="shared" si="196"/>
        <v xml:space="preserve"> </v>
      </c>
      <c r="U1087">
        <f t="shared" si="187"/>
        <v>0</v>
      </c>
      <c r="V1087">
        <f t="shared" si="188"/>
        <v>0</v>
      </c>
      <c r="W1087">
        <f t="shared" si="189"/>
        <v>0</v>
      </c>
      <c r="X1087">
        <f t="shared" si="190"/>
        <v>0</v>
      </c>
      <c r="Y1087">
        <f t="shared" si="191"/>
        <v>0</v>
      </c>
      <c r="Z1087">
        <f t="shared" si="192"/>
        <v>0</v>
      </c>
      <c r="AA1087">
        <f t="shared" si="193"/>
        <v>0</v>
      </c>
      <c r="AB1087" s="5">
        <f t="shared" si="194"/>
        <v>0</v>
      </c>
      <c r="AC1087" s="5">
        <f t="shared" si="186"/>
        <v>0</v>
      </c>
      <c r="AD1087" s="5">
        <f t="shared" si="195"/>
        <v>0</v>
      </c>
    </row>
    <row r="1088" spans="1:30" x14ac:dyDescent="0.25">
      <c r="A1088" s="81"/>
      <c r="B1088" s="82"/>
      <c r="C1088" s="82"/>
      <c r="D1088" s="81"/>
      <c r="E1088" s="82"/>
      <c r="F1088" s="82"/>
      <c r="G1088" s="82"/>
      <c r="H1088" s="82"/>
      <c r="I1088" s="83"/>
      <c r="J1088" s="84"/>
      <c r="K1088" s="82"/>
      <c r="L1088" s="83"/>
      <c r="M1088" s="84"/>
      <c r="N1088" s="85"/>
      <c r="O1088" s="82"/>
      <c r="P1088" s="82"/>
      <c r="Q1088" s="82"/>
      <c r="R1088" s="82"/>
      <c r="T1088" s="7" t="str">
        <f t="shared" si="196"/>
        <v xml:space="preserve"> </v>
      </c>
      <c r="U1088">
        <f t="shared" si="187"/>
        <v>0</v>
      </c>
      <c r="V1088">
        <f t="shared" si="188"/>
        <v>0</v>
      </c>
      <c r="W1088">
        <f t="shared" si="189"/>
        <v>0</v>
      </c>
      <c r="X1088">
        <f t="shared" si="190"/>
        <v>0</v>
      </c>
      <c r="Y1088">
        <f t="shared" si="191"/>
        <v>0</v>
      </c>
      <c r="Z1088">
        <f t="shared" si="192"/>
        <v>0</v>
      </c>
      <c r="AA1088">
        <f t="shared" si="193"/>
        <v>0</v>
      </c>
      <c r="AB1088" s="5">
        <f t="shared" si="194"/>
        <v>0</v>
      </c>
      <c r="AC1088" s="5">
        <f t="shared" si="186"/>
        <v>0</v>
      </c>
      <c r="AD1088" s="5">
        <f t="shared" si="195"/>
        <v>0</v>
      </c>
    </row>
    <row r="1089" spans="1:30" x14ac:dyDescent="0.25">
      <c r="A1089" s="81"/>
      <c r="B1089" s="82"/>
      <c r="C1089" s="82"/>
      <c r="D1089" s="81"/>
      <c r="E1089" s="82"/>
      <c r="F1089" s="82"/>
      <c r="G1089" s="82"/>
      <c r="H1089" s="82"/>
      <c r="I1089" s="83"/>
      <c r="J1089" s="84"/>
      <c r="K1089" s="82"/>
      <c r="L1089" s="83"/>
      <c r="M1089" s="84"/>
      <c r="N1089" s="85"/>
      <c r="O1089" s="82"/>
      <c r="P1089" s="82"/>
      <c r="Q1089" s="82"/>
      <c r="R1089" s="82"/>
      <c r="T1089" s="7" t="str">
        <f t="shared" si="196"/>
        <v xml:space="preserve"> </v>
      </c>
      <c r="U1089">
        <f t="shared" si="187"/>
        <v>0</v>
      </c>
      <c r="V1089">
        <f t="shared" si="188"/>
        <v>0</v>
      </c>
      <c r="W1089">
        <f t="shared" si="189"/>
        <v>0</v>
      </c>
      <c r="X1089">
        <f t="shared" si="190"/>
        <v>0</v>
      </c>
      <c r="Y1089">
        <f t="shared" si="191"/>
        <v>0</v>
      </c>
      <c r="Z1089">
        <f t="shared" si="192"/>
        <v>0</v>
      </c>
      <c r="AA1089">
        <f t="shared" si="193"/>
        <v>0</v>
      </c>
      <c r="AB1089" s="5">
        <f t="shared" si="194"/>
        <v>0</v>
      </c>
      <c r="AC1089" s="5">
        <f t="shared" si="186"/>
        <v>0</v>
      </c>
      <c r="AD1089" s="5">
        <f t="shared" si="195"/>
        <v>0</v>
      </c>
    </row>
    <row r="1090" spans="1:30" x14ac:dyDescent="0.25">
      <c r="A1090" s="81"/>
      <c r="B1090" s="82"/>
      <c r="C1090" s="82"/>
      <c r="D1090" s="81"/>
      <c r="E1090" s="82"/>
      <c r="F1090" s="82"/>
      <c r="G1090" s="82"/>
      <c r="H1090" s="82"/>
      <c r="I1090" s="83"/>
      <c r="J1090" s="84"/>
      <c r="K1090" s="82"/>
      <c r="L1090" s="83"/>
      <c r="M1090" s="84"/>
      <c r="N1090" s="85"/>
      <c r="O1090" s="82"/>
      <c r="P1090" s="82"/>
      <c r="Q1090" s="82"/>
      <c r="R1090" s="82"/>
      <c r="T1090" s="7" t="str">
        <f t="shared" si="196"/>
        <v xml:space="preserve"> </v>
      </c>
      <c r="U1090">
        <f t="shared" si="187"/>
        <v>0</v>
      </c>
      <c r="V1090">
        <f t="shared" si="188"/>
        <v>0</v>
      </c>
      <c r="W1090">
        <f t="shared" si="189"/>
        <v>0</v>
      </c>
      <c r="X1090">
        <f t="shared" si="190"/>
        <v>0</v>
      </c>
      <c r="Y1090">
        <f t="shared" si="191"/>
        <v>0</v>
      </c>
      <c r="Z1090">
        <f t="shared" si="192"/>
        <v>0</v>
      </c>
      <c r="AA1090">
        <f t="shared" si="193"/>
        <v>0</v>
      </c>
      <c r="AB1090" s="5">
        <f t="shared" si="194"/>
        <v>0</v>
      </c>
      <c r="AC1090" s="5">
        <f t="shared" si="186"/>
        <v>0</v>
      </c>
      <c r="AD1090" s="5">
        <f t="shared" si="195"/>
        <v>0</v>
      </c>
    </row>
    <row r="1091" spans="1:30" x14ac:dyDescent="0.25">
      <c r="A1091" s="81"/>
      <c r="B1091" s="82"/>
      <c r="C1091" s="82"/>
      <c r="D1091" s="81"/>
      <c r="E1091" s="82"/>
      <c r="F1091" s="82"/>
      <c r="G1091" s="82"/>
      <c r="H1091" s="82"/>
      <c r="I1091" s="83"/>
      <c r="J1091" s="84"/>
      <c r="K1091" s="82"/>
      <c r="L1091" s="83"/>
      <c r="M1091" s="84"/>
      <c r="N1091" s="85"/>
      <c r="O1091" s="82"/>
      <c r="P1091" s="82"/>
      <c r="Q1091" s="82"/>
      <c r="R1091" s="82"/>
      <c r="T1091" s="7" t="str">
        <f t="shared" si="196"/>
        <v xml:space="preserve"> </v>
      </c>
      <c r="U1091">
        <f t="shared" si="187"/>
        <v>0</v>
      </c>
      <c r="V1091">
        <f t="shared" si="188"/>
        <v>0</v>
      </c>
      <c r="W1091">
        <f t="shared" si="189"/>
        <v>0</v>
      </c>
      <c r="X1091">
        <f t="shared" si="190"/>
        <v>0</v>
      </c>
      <c r="Y1091">
        <f t="shared" si="191"/>
        <v>0</v>
      </c>
      <c r="Z1091">
        <f t="shared" si="192"/>
        <v>0</v>
      </c>
      <c r="AA1091">
        <f t="shared" si="193"/>
        <v>0</v>
      </c>
      <c r="AB1091" s="5">
        <f t="shared" si="194"/>
        <v>0</v>
      </c>
      <c r="AC1091" s="5">
        <f t="shared" si="186"/>
        <v>0</v>
      </c>
      <c r="AD1091" s="5">
        <f t="shared" si="195"/>
        <v>0</v>
      </c>
    </row>
    <row r="1092" spans="1:30" x14ac:dyDescent="0.25">
      <c r="A1092" s="81"/>
      <c r="B1092" s="82"/>
      <c r="C1092" s="82"/>
      <c r="D1092" s="81"/>
      <c r="E1092" s="82"/>
      <c r="F1092" s="82"/>
      <c r="G1092" s="82"/>
      <c r="H1092" s="82"/>
      <c r="I1092" s="83"/>
      <c r="J1092" s="84"/>
      <c r="K1092" s="82"/>
      <c r="L1092" s="83"/>
      <c r="M1092" s="84"/>
      <c r="N1092" s="85"/>
      <c r="O1092" s="82"/>
      <c r="P1092" s="82"/>
      <c r="Q1092" s="82"/>
      <c r="R1092" s="82"/>
      <c r="T1092" s="7" t="str">
        <f t="shared" si="196"/>
        <v xml:space="preserve"> </v>
      </c>
      <c r="U1092">
        <f t="shared" si="187"/>
        <v>0</v>
      </c>
      <c r="V1092">
        <f t="shared" si="188"/>
        <v>0</v>
      </c>
      <c r="W1092">
        <f t="shared" si="189"/>
        <v>0</v>
      </c>
      <c r="X1092">
        <f t="shared" si="190"/>
        <v>0</v>
      </c>
      <c r="Y1092">
        <f t="shared" si="191"/>
        <v>0</v>
      </c>
      <c r="Z1092">
        <f t="shared" si="192"/>
        <v>0</v>
      </c>
      <c r="AA1092">
        <f t="shared" si="193"/>
        <v>0</v>
      </c>
      <c r="AB1092" s="5">
        <f t="shared" si="194"/>
        <v>0</v>
      </c>
      <c r="AC1092" s="5">
        <f t="shared" ref="AC1092:AC1155" si="197">A1092</f>
        <v>0</v>
      </c>
      <c r="AD1092" s="5">
        <f t="shared" si="195"/>
        <v>0</v>
      </c>
    </row>
    <row r="1093" spans="1:30" x14ac:dyDescent="0.25">
      <c r="A1093" s="81"/>
      <c r="B1093" s="82"/>
      <c r="C1093" s="82"/>
      <c r="D1093" s="81"/>
      <c r="E1093" s="82"/>
      <c r="F1093" s="82"/>
      <c r="G1093" s="82"/>
      <c r="H1093" s="82"/>
      <c r="I1093" s="83"/>
      <c r="J1093" s="84"/>
      <c r="K1093" s="82"/>
      <c r="L1093" s="83"/>
      <c r="M1093" s="84"/>
      <c r="N1093" s="85"/>
      <c r="O1093" s="82"/>
      <c r="P1093" s="82"/>
      <c r="Q1093" s="82"/>
      <c r="R1093" s="82"/>
      <c r="T1093" s="7" t="str">
        <f t="shared" si="196"/>
        <v xml:space="preserve"> </v>
      </c>
      <c r="U1093">
        <f t="shared" si="187"/>
        <v>0</v>
      </c>
      <c r="V1093">
        <f t="shared" si="188"/>
        <v>0</v>
      </c>
      <c r="W1093">
        <f t="shared" si="189"/>
        <v>0</v>
      </c>
      <c r="X1093">
        <f t="shared" si="190"/>
        <v>0</v>
      </c>
      <c r="Y1093">
        <f t="shared" si="191"/>
        <v>0</v>
      </c>
      <c r="Z1093">
        <f t="shared" si="192"/>
        <v>0</v>
      </c>
      <c r="AA1093">
        <f t="shared" si="193"/>
        <v>0</v>
      </c>
      <c r="AB1093" s="5">
        <f t="shared" si="194"/>
        <v>0</v>
      </c>
      <c r="AC1093" s="5">
        <f t="shared" si="197"/>
        <v>0</v>
      </c>
      <c r="AD1093" s="5">
        <f t="shared" si="195"/>
        <v>0</v>
      </c>
    </row>
    <row r="1094" spans="1:30" x14ac:dyDescent="0.25">
      <c r="A1094" s="81"/>
      <c r="B1094" s="82"/>
      <c r="C1094" s="82"/>
      <c r="D1094" s="81"/>
      <c r="E1094" s="82"/>
      <c r="F1094" s="82"/>
      <c r="G1094" s="82"/>
      <c r="H1094" s="82"/>
      <c r="I1094" s="83"/>
      <c r="J1094" s="84"/>
      <c r="K1094" s="82"/>
      <c r="L1094" s="83"/>
      <c r="M1094" s="84"/>
      <c r="N1094" s="85"/>
      <c r="O1094" s="82"/>
      <c r="P1094" s="82"/>
      <c r="Q1094" s="82"/>
      <c r="R1094" s="82"/>
      <c r="T1094" s="7" t="str">
        <f t="shared" si="196"/>
        <v xml:space="preserve"> </v>
      </c>
      <c r="U1094">
        <f t="shared" si="187"/>
        <v>0</v>
      </c>
      <c r="V1094">
        <f t="shared" si="188"/>
        <v>0</v>
      </c>
      <c r="W1094">
        <f t="shared" si="189"/>
        <v>0</v>
      </c>
      <c r="X1094">
        <f t="shared" si="190"/>
        <v>0</v>
      </c>
      <c r="Y1094">
        <f t="shared" si="191"/>
        <v>0</v>
      </c>
      <c r="Z1094">
        <f t="shared" si="192"/>
        <v>0</v>
      </c>
      <c r="AA1094">
        <f t="shared" si="193"/>
        <v>0</v>
      </c>
      <c r="AB1094" s="5">
        <f t="shared" si="194"/>
        <v>0</v>
      </c>
      <c r="AC1094" s="5">
        <f t="shared" si="197"/>
        <v>0</v>
      </c>
      <c r="AD1094" s="5">
        <f t="shared" si="195"/>
        <v>0</v>
      </c>
    </row>
    <row r="1095" spans="1:30" x14ac:dyDescent="0.25">
      <c r="A1095" s="81"/>
      <c r="B1095" s="82"/>
      <c r="C1095" s="82"/>
      <c r="D1095" s="81"/>
      <c r="E1095" s="82"/>
      <c r="F1095" s="82"/>
      <c r="G1095" s="82"/>
      <c r="H1095" s="82"/>
      <c r="I1095" s="83"/>
      <c r="J1095" s="84"/>
      <c r="K1095" s="82"/>
      <c r="L1095" s="83"/>
      <c r="M1095" s="84"/>
      <c r="N1095" s="85"/>
      <c r="O1095" s="82"/>
      <c r="P1095" s="82"/>
      <c r="Q1095" s="82"/>
      <c r="R1095" s="82"/>
      <c r="T1095" s="7" t="str">
        <f t="shared" si="196"/>
        <v xml:space="preserve"> </v>
      </c>
      <c r="U1095">
        <f t="shared" si="187"/>
        <v>0</v>
      </c>
      <c r="V1095">
        <f t="shared" si="188"/>
        <v>0</v>
      </c>
      <c r="W1095">
        <f t="shared" si="189"/>
        <v>0</v>
      </c>
      <c r="X1095">
        <f t="shared" si="190"/>
        <v>0</v>
      </c>
      <c r="Y1095">
        <f t="shared" si="191"/>
        <v>0</v>
      </c>
      <c r="Z1095">
        <f t="shared" si="192"/>
        <v>0</v>
      </c>
      <c r="AA1095">
        <f t="shared" si="193"/>
        <v>0</v>
      </c>
      <c r="AB1095" s="5">
        <f t="shared" si="194"/>
        <v>0</v>
      </c>
      <c r="AC1095" s="5">
        <f t="shared" si="197"/>
        <v>0</v>
      </c>
      <c r="AD1095" s="5">
        <f t="shared" si="195"/>
        <v>0</v>
      </c>
    </row>
    <row r="1096" spans="1:30" x14ac:dyDescent="0.25">
      <c r="A1096" s="81"/>
      <c r="B1096" s="82"/>
      <c r="C1096" s="82"/>
      <c r="D1096" s="81"/>
      <c r="E1096" s="82"/>
      <c r="F1096" s="82"/>
      <c r="G1096" s="82"/>
      <c r="H1096" s="82"/>
      <c r="I1096" s="83"/>
      <c r="J1096" s="84"/>
      <c r="K1096" s="82"/>
      <c r="L1096" s="83"/>
      <c r="M1096" s="84"/>
      <c r="N1096" s="85"/>
      <c r="O1096" s="82"/>
      <c r="P1096" s="82"/>
      <c r="Q1096" s="82"/>
      <c r="R1096" s="82"/>
      <c r="T1096" s="7" t="str">
        <f t="shared" si="196"/>
        <v xml:space="preserve"> </v>
      </c>
      <c r="U1096">
        <f t="shared" si="187"/>
        <v>0</v>
      </c>
      <c r="V1096">
        <f t="shared" si="188"/>
        <v>0</v>
      </c>
      <c r="W1096">
        <f t="shared" si="189"/>
        <v>0</v>
      </c>
      <c r="X1096">
        <f t="shared" si="190"/>
        <v>0</v>
      </c>
      <c r="Y1096">
        <f t="shared" si="191"/>
        <v>0</v>
      </c>
      <c r="Z1096">
        <f t="shared" si="192"/>
        <v>0</v>
      </c>
      <c r="AA1096">
        <f t="shared" si="193"/>
        <v>0</v>
      </c>
      <c r="AB1096" s="5">
        <f t="shared" si="194"/>
        <v>0</v>
      </c>
      <c r="AC1096" s="5">
        <f t="shared" si="197"/>
        <v>0</v>
      </c>
      <c r="AD1096" s="5">
        <f t="shared" si="195"/>
        <v>0</v>
      </c>
    </row>
    <row r="1097" spans="1:30" x14ac:dyDescent="0.25">
      <c r="A1097" s="81"/>
      <c r="B1097" s="82"/>
      <c r="C1097" s="82"/>
      <c r="D1097" s="81"/>
      <c r="E1097" s="82"/>
      <c r="F1097" s="82"/>
      <c r="G1097" s="82"/>
      <c r="H1097" s="82"/>
      <c r="I1097" s="83"/>
      <c r="J1097" s="84"/>
      <c r="K1097" s="82"/>
      <c r="L1097" s="83"/>
      <c r="M1097" s="84"/>
      <c r="N1097" s="85"/>
      <c r="O1097" s="82"/>
      <c r="P1097" s="82"/>
      <c r="Q1097" s="82"/>
      <c r="R1097" s="82"/>
      <c r="T1097" s="7" t="str">
        <f t="shared" si="196"/>
        <v xml:space="preserve"> </v>
      </c>
      <c r="U1097">
        <f t="shared" si="187"/>
        <v>0</v>
      </c>
      <c r="V1097">
        <f t="shared" si="188"/>
        <v>0</v>
      </c>
      <c r="W1097">
        <f t="shared" si="189"/>
        <v>0</v>
      </c>
      <c r="X1097">
        <f t="shared" si="190"/>
        <v>0</v>
      </c>
      <c r="Y1097">
        <f t="shared" si="191"/>
        <v>0</v>
      </c>
      <c r="Z1097">
        <f t="shared" si="192"/>
        <v>0</v>
      </c>
      <c r="AA1097">
        <f t="shared" si="193"/>
        <v>0</v>
      </c>
      <c r="AB1097" s="5">
        <f t="shared" si="194"/>
        <v>0</v>
      </c>
      <c r="AC1097" s="5">
        <f t="shared" si="197"/>
        <v>0</v>
      </c>
      <c r="AD1097" s="5">
        <f t="shared" si="195"/>
        <v>0</v>
      </c>
    </row>
    <row r="1098" spans="1:30" x14ac:dyDescent="0.25">
      <c r="A1098" s="81"/>
      <c r="B1098" s="82"/>
      <c r="C1098" s="82"/>
      <c r="D1098" s="81"/>
      <c r="E1098" s="82"/>
      <c r="F1098" s="82"/>
      <c r="G1098" s="82"/>
      <c r="H1098" s="82"/>
      <c r="I1098" s="83"/>
      <c r="J1098" s="84"/>
      <c r="K1098" s="82"/>
      <c r="L1098" s="83"/>
      <c r="M1098" s="84"/>
      <c r="N1098" s="85"/>
      <c r="O1098" s="82"/>
      <c r="P1098" s="82"/>
      <c r="Q1098" s="82"/>
      <c r="R1098" s="82"/>
      <c r="T1098" s="7" t="str">
        <f t="shared" si="196"/>
        <v xml:space="preserve"> </v>
      </c>
      <c r="U1098">
        <f t="shared" ref="U1098:U1161" si="198">COUNT(B1098)</f>
        <v>0</v>
      </c>
      <c r="V1098">
        <f t="shared" ref="V1098:V1161" si="199">IF(E1098=TRUE,1,0)</f>
        <v>0</v>
      </c>
      <c r="W1098">
        <f t="shared" ref="W1098:W1161" si="200">U1098-V1098</f>
        <v>0</v>
      </c>
      <c r="X1098">
        <f t="shared" ref="X1098:X1161" si="201">U1098-Y1098</f>
        <v>0</v>
      </c>
      <c r="Y1098">
        <f t="shared" ref="Y1098:Y1161" si="202">IF(F1098=TRUE,1,0)</f>
        <v>0</v>
      </c>
      <c r="Z1098">
        <f t="shared" ref="Z1098:Z1161" si="203">U1098-AA1098</f>
        <v>0</v>
      </c>
      <c r="AA1098">
        <f t="shared" ref="AA1098:AA1161" si="204">IF(O1098&lt;0,1,0)</f>
        <v>0</v>
      </c>
      <c r="AB1098" s="5">
        <f t="shared" ref="AB1098:AB1161" si="205">IF(Z1098=1,O1098,0)</f>
        <v>0</v>
      </c>
      <c r="AC1098" s="5">
        <f t="shared" si="197"/>
        <v>0</v>
      </c>
      <c r="AD1098" s="5">
        <f t="shared" ref="AD1098:AD1161" si="206">IF(AA1098=1,O1098,0)</f>
        <v>0</v>
      </c>
    </row>
    <row r="1099" spans="1:30" x14ac:dyDescent="0.25">
      <c r="A1099" s="81"/>
      <c r="B1099" s="82"/>
      <c r="C1099" s="82"/>
      <c r="D1099" s="81"/>
      <c r="E1099" s="82"/>
      <c r="F1099" s="82"/>
      <c r="G1099" s="82"/>
      <c r="H1099" s="82"/>
      <c r="I1099" s="83"/>
      <c r="J1099" s="84"/>
      <c r="K1099" s="82"/>
      <c r="L1099" s="83"/>
      <c r="M1099" s="84"/>
      <c r="N1099" s="85"/>
      <c r="O1099" s="82"/>
      <c r="P1099" s="82"/>
      <c r="Q1099" s="82"/>
      <c r="R1099" s="82"/>
      <c r="T1099" s="7" t="str">
        <f t="shared" si="196"/>
        <v xml:space="preserve"> </v>
      </c>
      <c r="U1099">
        <f t="shared" si="198"/>
        <v>0</v>
      </c>
      <c r="V1099">
        <f t="shared" si="199"/>
        <v>0</v>
      </c>
      <c r="W1099">
        <f t="shared" si="200"/>
        <v>0</v>
      </c>
      <c r="X1099">
        <f t="shared" si="201"/>
        <v>0</v>
      </c>
      <c r="Y1099">
        <f t="shared" si="202"/>
        <v>0</v>
      </c>
      <c r="Z1099">
        <f t="shared" si="203"/>
        <v>0</v>
      </c>
      <c r="AA1099">
        <f t="shared" si="204"/>
        <v>0</v>
      </c>
      <c r="AB1099" s="5">
        <f t="shared" si="205"/>
        <v>0</v>
      </c>
      <c r="AC1099" s="5">
        <f t="shared" si="197"/>
        <v>0</v>
      </c>
      <c r="AD1099" s="5">
        <f t="shared" si="206"/>
        <v>0</v>
      </c>
    </row>
    <row r="1100" spans="1:30" x14ac:dyDescent="0.25">
      <c r="A1100" s="81"/>
      <c r="B1100" s="82"/>
      <c r="C1100" s="82"/>
      <c r="D1100" s="81"/>
      <c r="E1100" s="82"/>
      <c r="F1100" s="82"/>
      <c r="G1100" s="82"/>
      <c r="H1100" s="82"/>
      <c r="I1100" s="83"/>
      <c r="J1100" s="84"/>
      <c r="K1100" s="82"/>
      <c r="L1100" s="83"/>
      <c r="M1100" s="84"/>
      <c r="N1100" s="85"/>
      <c r="O1100" s="82"/>
      <c r="P1100" s="82"/>
      <c r="Q1100" s="82"/>
      <c r="R1100" s="82"/>
      <c r="T1100" s="7" t="str">
        <f t="shared" si="196"/>
        <v xml:space="preserve"> </v>
      </c>
      <c r="U1100">
        <f t="shared" si="198"/>
        <v>0</v>
      </c>
      <c r="V1100">
        <f t="shared" si="199"/>
        <v>0</v>
      </c>
      <c r="W1100">
        <f t="shared" si="200"/>
        <v>0</v>
      </c>
      <c r="X1100">
        <f t="shared" si="201"/>
        <v>0</v>
      </c>
      <c r="Y1100">
        <f t="shared" si="202"/>
        <v>0</v>
      </c>
      <c r="Z1100">
        <f t="shared" si="203"/>
        <v>0</v>
      </c>
      <c r="AA1100">
        <f t="shared" si="204"/>
        <v>0</v>
      </c>
      <c r="AB1100" s="5">
        <f t="shared" si="205"/>
        <v>0</v>
      </c>
      <c r="AC1100" s="5">
        <f t="shared" si="197"/>
        <v>0</v>
      </c>
      <c r="AD1100" s="5">
        <f t="shared" si="206"/>
        <v>0</v>
      </c>
    </row>
    <row r="1101" spans="1:30" x14ac:dyDescent="0.25">
      <c r="A1101" s="81"/>
      <c r="B1101" s="82"/>
      <c r="C1101" s="82"/>
      <c r="D1101" s="81"/>
      <c r="E1101" s="82"/>
      <c r="F1101" s="82"/>
      <c r="G1101" s="82"/>
      <c r="H1101" s="82"/>
      <c r="I1101" s="83"/>
      <c r="J1101" s="84"/>
      <c r="K1101" s="82"/>
      <c r="L1101" s="83"/>
      <c r="M1101" s="84"/>
      <c r="N1101" s="85"/>
      <c r="O1101" s="82"/>
      <c r="P1101" s="82"/>
      <c r="Q1101" s="82"/>
      <c r="R1101" s="82"/>
      <c r="T1101" s="7" t="str">
        <f t="shared" si="196"/>
        <v xml:space="preserve"> </v>
      </c>
      <c r="U1101">
        <f t="shared" si="198"/>
        <v>0</v>
      </c>
      <c r="V1101">
        <f t="shared" si="199"/>
        <v>0</v>
      </c>
      <c r="W1101">
        <f t="shared" si="200"/>
        <v>0</v>
      </c>
      <c r="X1101">
        <f t="shared" si="201"/>
        <v>0</v>
      </c>
      <c r="Y1101">
        <f t="shared" si="202"/>
        <v>0</v>
      </c>
      <c r="Z1101">
        <f t="shared" si="203"/>
        <v>0</v>
      </c>
      <c r="AA1101">
        <f t="shared" si="204"/>
        <v>0</v>
      </c>
      <c r="AB1101" s="5">
        <f t="shared" si="205"/>
        <v>0</v>
      </c>
      <c r="AC1101" s="5">
        <f t="shared" si="197"/>
        <v>0</v>
      </c>
      <c r="AD1101" s="5">
        <f t="shared" si="206"/>
        <v>0</v>
      </c>
    </row>
    <row r="1102" spans="1:30" x14ac:dyDescent="0.25">
      <c r="A1102" s="81"/>
      <c r="B1102" s="82"/>
      <c r="C1102" s="82"/>
      <c r="D1102" s="81"/>
      <c r="E1102" s="82"/>
      <c r="F1102" s="82"/>
      <c r="G1102" s="82"/>
      <c r="H1102" s="82"/>
      <c r="I1102" s="83"/>
      <c r="J1102" s="84"/>
      <c r="K1102" s="82"/>
      <c r="L1102" s="83"/>
      <c r="M1102" s="84"/>
      <c r="N1102" s="85"/>
      <c r="O1102" s="82"/>
      <c r="P1102" s="82"/>
      <c r="Q1102" s="82"/>
      <c r="R1102" s="82"/>
      <c r="T1102" s="7" t="str">
        <f t="shared" si="196"/>
        <v xml:space="preserve"> </v>
      </c>
      <c r="U1102">
        <f t="shared" si="198"/>
        <v>0</v>
      </c>
      <c r="V1102">
        <f t="shared" si="199"/>
        <v>0</v>
      </c>
      <c r="W1102">
        <f t="shared" si="200"/>
        <v>0</v>
      </c>
      <c r="X1102">
        <f t="shared" si="201"/>
        <v>0</v>
      </c>
      <c r="Y1102">
        <f t="shared" si="202"/>
        <v>0</v>
      </c>
      <c r="Z1102">
        <f t="shared" si="203"/>
        <v>0</v>
      </c>
      <c r="AA1102">
        <f t="shared" si="204"/>
        <v>0</v>
      </c>
      <c r="AB1102" s="5">
        <f t="shared" si="205"/>
        <v>0</v>
      </c>
      <c r="AC1102" s="5">
        <f t="shared" si="197"/>
        <v>0</v>
      </c>
      <c r="AD1102" s="5">
        <f t="shared" si="206"/>
        <v>0</v>
      </c>
    </row>
    <row r="1103" spans="1:30" x14ac:dyDescent="0.25">
      <c r="A1103" s="81"/>
      <c r="B1103" s="82"/>
      <c r="C1103" s="82"/>
      <c r="D1103" s="81"/>
      <c r="E1103" s="82"/>
      <c r="F1103" s="82"/>
      <c r="G1103" s="82"/>
      <c r="H1103" s="82"/>
      <c r="I1103" s="83"/>
      <c r="J1103" s="84"/>
      <c r="K1103" s="82"/>
      <c r="L1103" s="83"/>
      <c r="M1103" s="84"/>
      <c r="N1103" s="85"/>
      <c r="O1103" s="82"/>
      <c r="P1103" s="82"/>
      <c r="Q1103" s="82"/>
      <c r="R1103" s="82"/>
      <c r="T1103" s="7" t="str">
        <f t="shared" si="196"/>
        <v xml:space="preserve"> </v>
      </c>
      <c r="U1103">
        <f t="shared" si="198"/>
        <v>0</v>
      </c>
      <c r="V1103">
        <f t="shared" si="199"/>
        <v>0</v>
      </c>
      <c r="W1103">
        <f t="shared" si="200"/>
        <v>0</v>
      </c>
      <c r="X1103">
        <f t="shared" si="201"/>
        <v>0</v>
      </c>
      <c r="Y1103">
        <f t="shared" si="202"/>
        <v>0</v>
      </c>
      <c r="Z1103">
        <f t="shared" si="203"/>
        <v>0</v>
      </c>
      <c r="AA1103">
        <f t="shared" si="204"/>
        <v>0</v>
      </c>
      <c r="AB1103" s="5">
        <f t="shared" si="205"/>
        <v>0</v>
      </c>
      <c r="AC1103" s="5">
        <f t="shared" si="197"/>
        <v>0</v>
      </c>
      <c r="AD1103" s="5">
        <f t="shared" si="206"/>
        <v>0</v>
      </c>
    </row>
    <row r="1104" spans="1:30" x14ac:dyDescent="0.25">
      <c r="A1104" s="81"/>
      <c r="B1104" s="82"/>
      <c r="C1104" s="82"/>
      <c r="D1104" s="81"/>
      <c r="E1104" s="82"/>
      <c r="F1104" s="82"/>
      <c r="G1104" s="82"/>
      <c r="H1104" s="82"/>
      <c r="I1104" s="83"/>
      <c r="J1104" s="84"/>
      <c r="K1104" s="82"/>
      <c r="L1104" s="83"/>
      <c r="M1104" s="84"/>
      <c r="N1104" s="85"/>
      <c r="O1104" s="82"/>
      <c r="P1104" s="82"/>
      <c r="Q1104" s="82"/>
      <c r="R1104" s="82"/>
      <c r="T1104" s="7" t="str">
        <f t="shared" si="196"/>
        <v xml:space="preserve"> </v>
      </c>
      <c r="U1104">
        <f t="shared" si="198"/>
        <v>0</v>
      </c>
      <c r="V1104">
        <f t="shared" si="199"/>
        <v>0</v>
      </c>
      <c r="W1104">
        <f t="shared" si="200"/>
        <v>0</v>
      </c>
      <c r="X1104">
        <f t="shared" si="201"/>
        <v>0</v>
      </c>
      <c r="Y1104">
        <f t="shared" si="202"/>
        <v>0</v>
      </c>
      <c r="Z1104">
        <f t="shared" si="203"/>
        <v>0</v>
      </c>
      <c r="AA1104">
        <f t="shared" si="204"/>
        <v>0</v>
      </c>
      <c r="AB1104" s="5">
        <f t="shared" si="205"/>
        <v>0</v>
      </c>
      <c r="AC1104" s="5">
        <f t="shared" si="197"/>
        <v>0</v>
      </c>
      <c r="AD1104" s="5">
        <f t="shared" si="206"/>
        <v>0</v>
      </c>
    </row>
    <row r="1105" spans="1:30" x14ac:dyDescent="0.25">
      <c r="A1105" s="81"/>
      <c r="B1105" s="82"/>
      <c r="C1105" s="82"/>
      <c r="D1105" s="81"/>
      <c r="E1105" s="82"/>
      <c r="F1105" s="82"/>
      <c r="G1105" s="82"/>
      <c r="H1105" s="82"/>
      <c r="I1105" s="83"/>
      <c r="J1105" s="84"/>
      <c r="K1105" s="82"/>
      <c r="L1105" s="83"/>
      <c r="M1105" s="84"/>
      <c r="N1105" s="85"/>
      <c r="O1105" s="82"/>
      <c r="P1105" s="82"/>
      <c r="Q1105" s="82"/>
      <c r="R1105" s="82"/>
      <c r="T1105" s="7" t="str">
        <f t="shared" si="196"/>
        <v xml:space="preserve"> </v>
      </c>
      <c r="U1105">
        <f t="shared" si="198"/>
        <v>0</v>
      </c>
      <c r="V1105">
        <f t="shared" si="199"/>
        <v>0</v>
      </c>
      <c r="W1105">
        <f t="shared" si="200"/>
        <v>0</v>
      </c>
      <c r="X1105">
        <f t="shared" si="201"/>
        <v>0</v>
      </c>
      <c r="Y1105">
        <f t="shared" si="202"/>
        <v>0</v>
      </c>
      <c r="Z1105">
        <f t="shared" si="203"/>
        <v>0</v>
      </c>
      <c r="AA1105">
        <f t="shared" si="204"/>
        <v>0</v>
      </c>
      <c r="AB1105" s="5">
        <f t="shared" si="205"/>
        <v>0</v>
      </c>
      <c r="AC1105" s="5">
        <f t="shared" si="197"/>
        <v>0</v>
      </c>
      <c r="AD1105" s="5">
        <f t="shared" si="206"/>
        <v>0</v>
      </c>
    </row>
    <row r="1106" spans="1:30" x14ac:dyDescent="0.25">
      <c r="A1106" s="81"/>
      <c r="B1106" s="82"/>
      <c r="C1106" s="82"/>
      <c r="D1106" s="81"/>
      <c r="E1106" s="82"/>
      <c r="F1106" s="82"/>
      <c r="G1106" s="82"/>
      <c r="H1106" s="82"/>
      <c r="I1106" s="83"/>
      <c r="J1106" s="84"/>
      <c r="K1106" s="82"/>
      <c r="L1106" s="83"/>
      <c r="M1106" s="84"/>
      <c r="N1106" s="85"/>
      <c r="O1106" s="82"/>
      <c r="P1106" s="82"/>
      <c r="Q1106" s="82"/>
      <c r="R1106" s="82"/>
      <c r="T1106" s="7" t="str">
        <f t="shared" si="196"/>
        <v xml:space="preserve"> </v>
      </c>
      <c r="U1106">
        <f t="shared" si="198"/>
        <v>0</v>
      </c>
      <c r="V1106">
        <f t="shared" si="199"/>
        <v>0</v>
      </c>
      <c r="W1106">
        <f t="shared" si="200"/>
        <v>0</v>
      </c>
      <c r="X1106">
        <f t="shared" si="201"/>
        <v>0</v>
      </c>
      <c r="Y1106">
        <f t="shared" si="202"/>
        <v>0</v>
      </c>
      <c r="Z1106">
        <f t="shared" si="203"/>
        <v>0</v>
      </c>
      <c r="AA1106">
        <f t="shared" si="204"/>
        <v>0</v>
      </c>
      <c r="AB1106" s="5">
        <f t="shared" si="205"/>
        <v>0</v>
      </c>
      <c r="AC1106" s="5">
        <f t="shared" si="197"/>
        <v>0</v>
      </c>
      <c r="AD1106" s="5">
        <f t="shared" si="206"/>
        <v>0</v>
      </c>
    </row>
    <row r="1107" spans="1:30" x14ac:dyDescent="0.25">
      <c r="A1107" s="81"/>
      <c r="B1107" s="82"/>
      <c r="C1107" s="82"/>
      <c r="D1107" s="81"/>
      <c r="E1107" s="82"/>
      <c r="F1107" s="82"/>
      <c r="G1107" s="82"/>
      <c r="H1107" s="82"/>
      <c r="I1107" s="83"/>
      <c r="J1107" s="84"/>
      <c r="K1107" s="82"/>
      <c r="L1107" s="83"/>
      <c r="M1107" s="84"/>
      <c r="N1107" s="85"/>
      <c r="O1107" s="82"/>
      <c r="P1107" s="82"/>
      <c r="Q1107" s="82"/>
      <c r="R1107" s="82"/>
      <c r="T1107" s="7" t="str">
        <f t="shared" si="196"/>
        <v xml:space="preserve"> </v>
      </c>
      <c r="U1107">
        <f t="shared" si="198"/>
        <v>0</v>
      </c>
      <c r="V1107">
        <f t="shared" si="199"/>
        <v>0</v>
      </c>
      <c r="W1107">
        <f t="shared" si="200"/>
        <v>0</v>
      </c>
      <c r="X1107">
        <f t="shared" si="201"/>
        <v>0</v>
      </c>
      <c r="Y1107">
        <f t="shared" si="202"/>
        <v>0</v>
      </c>
      <c r="Z1107">
        <f t="shared" si="203"/>
        <v>0</v>
      </c>
      <c r="AA1107">
        <f t="shared" si="204"/>
        <v>0</v>
      </c>
      <c r="AB1107" s="5">
        <f t="shared" si="205"/>
        <v>0</v>
      </c>
      <c r="AC1107" s="5">
        <f t="shared" si="197"/>
        <v>0</v>
      </c>
      <c r="AD1107" s="5">
        <f t="shared" si="206"/>
        <v>0</v>
      </c>
    </row>
    <row r="1108" spans="1:30" x14ac:dyDescent="0.25">
      <c r="A1108" s="81"/>
      <c r="B1108" s="82"/>
      <c r="C1108" s="82"/>
      <c r="D1108" s="81"/>
      <c r="E1108" s="82"/>
      <c r="F1108" s="82"/>
      <c r="G1108" s="82"/>
      <c r="H1108" s="82"/>
      <c r="I1108" s="83"/>
      <c r="J1108" s="84"/>
      <c r="K1108" s="82"/>
      <c r="L1108" s="83"/>
      <c r="M1108" s="84"/>
      <c r="N1108" s="85"/>
      <c r="O1108" s="82"/>
      <c r="P1108" s="82"/>
      <c r="Q1108" s="82"/>
      <c r="R1108" s="82"/>
      <c r="T1108" s="7" t="str">
        <f t="shared" ref="T1108:T1171" si="207">IF(L1108=0," ",MONTH(L1108)+12)</f>
        <v xml:space="preserve"> </v>
      </c>
      <c r="U1108">
        <f t="shared" si="198"/>
        <v>0</v>
      </c>
      <c r="V1108">
        <f t="shared" si="199"/>
        <v>0</v>
      </c>
      <c r="W1108">
        <f t="shared" si="200"/>
        <v>0</v>
      </c>
      <c r="X1108">
        <f t="shared" si="201"/>
        <v>0</v>
      </c>
      <c r="Y1108">
        <f t="shared" si="202"/>
        <v>0</v>
      </c>
      <c r="Z1108">
        <f t="shared" si="203"/>
        <v>0</v>
      </c>
      <c r="AA1108">
        <f t="shared" si="204"/>
        <v>0</v>
      </c>
      <c r="AB1108" s="5">
        <f t="shared" si="205"/>
        <v>0</v>
      </c>
      <c r="AC1108" s="5">
        <f t="shared" si="197"/>
        <v>0</v>
      </c>
      <c r="AD1108" s="5">
        <f t="shared" si="206"/>
        <v>0</v>
      </c>
    </row>
    <row r="1109" spans="1:30" x14ac:dyDescent="0.25">
      <c r="A1109" s="81"/>
      <c r="B1109" s="82"/>
      <c r="C1109" s="82"/>
      <c r="D1109" s="81"/>
      <c r="E1109" s="82"/>
      <c r="F1109" s="82"/>
      <c r="G1109" s="82"/>
      <c r="H1109" s="82"/>
      <c r="I1109" s="83"/>
      <c r="J1109" s="84"/>
      <c r="K1109" s="82"/>
      <c r="L1109" s="83"/>
      <c r="M1109" s="84"/>
      <c r="N1109" s="85"/>
      <c r="O1109" s="82"/>
      <c r="P1109" s="82"/>
      <c r="Q1109" s="82"/>
      <c r="R1109" s="82"/>
      <c r="T1109" s="7" t="str">
        <f t="shared" si="207"/>
        <v xml:space="preserve"> </v>
      </c>
      <c r="U1109">
        <f t="shared" si="198"/>
        <v>0</v>
      </c>
      <c r="V1109">
        <f t="shared" si="199"/>
        <v>0</v>
      </c>
      <c r="W1109">
        <f t="shared" si="200"/>
        <v>0</v>
      </c>
      <c r="X1109">
        <f t="shared" si="201"/>
        <v>0</v>
      </c>
      <c r="Y1109">
        <f t="shared" si="202"/>
        <v>0</v>
      </c>
      <c r="Z1109">
        <f t="shared" si="203"/>
        <v>0</v>
      </c>
      <c r="AA1109">
        <f t="shared" si="204"/>
        <v>0</v>
      </c>
      <c r="AB1109" s="5">
        <f t="shared" si="205"/>
        <v>0</v>
      </c>
      <c r="AC1109" s="5">
        <f t="shared" si="197"/>
        <v>0</v>
      </c>
      <c r="AD1109" s="5">
        <f t="shared" si="206"/>
        <v>0</v>
      </c>
    </row>
    <row r="1110" spans="1:30" x14ac:dyDescent="0.25">
      <c r="A1110" s="81"/>
      <c r="B1110" s="82"/>
      <c r="C1110" s="82"/>
      <c r="D1110" s="81"/>
      <c r="E1110" s="82"/>
      <c r="F1110" s="82"/>
      <c r="G1110" s="82"/>
      <c r="H1110" s="82"/>
      <c r="I1110" s="83"/>
      <c r="J1110" s="84"/>
      <c r="K1110" s="82"/>
      <c r="L1110" s="83"/>
      <c r="M1110" s="84"/>
      <c r="N1110" s="85"/>
      <c r="O1110" s="82"/>
      <c r="P1110" s="82"/>
      <c r="Q1110" s="82"/>
      <c r="R1110" s="82"/>
      <c r="T1110" s="7" t="str">
        <f t="shared" si="207"/>
        <v xml:space="preserve"> </v>
      </c>
      <c r="U1110">
        <f t="shared" si="198"/>
        <v>0</v>
      </c>
      <c r="V1110">
        <f t="shared" si="199"/>
        <v>0</v>
      </c>
      <c r="W1110">
        <f t="shared" si="200"/>
        <v>0</v>
      </c>
      <c r="X1110">
        <f t="shared" si="201"/>
        <v>0</v>
      </c>
      <c r="Y1110">
        <f t="shared" si="202"/>
        <v>0</v>
      </c>
      <c r="Z1110">
        <f t="shared" si="203"/>
        <v>0</v>
      </c>
      <c r="AA1110">
        <f t="shared" si="204"/>
        <v>0</v>
      </c>
      <c r="AB1110" s="5">
        <f t="shared" si="205"/>
        <v>0</v>
      </c>
      <c r="AC1110" s="5">
        <f t="shared" si="197"/>
        <v>0</v>
      </c>
      <c r="AD1110" s="5">
        <f t="shared" si="206"/>
        <v>0</v>
      </c>
    </row>
    <row r="1111" spans="1:30" x14ac:dyDescent="0.25">
      <c r="A1111" s="81"/>
      <c r="B1111" s="82"/>
      <c r="C1111" s="82"/>
      <c r="D1111" s="81"/>
      <c r="E1111" s="82"/>
      <c r="F1111" s="82"/>
      <c r="G1111" s="82"/>
      <c r="H1111" s="82"/>
      <c r="I1111" s="83"/>
      <c r="J1111" s="84"/>
      <c r="K1111" s="82"/>
      <c r="L1111" s="83"/>
      <c r="M1111" s="84"/>
      <c r="N1111" s="85"/>
      <c r="O1111" s="82"/>
      <c r="P1111" s="82"/>
      <c r="Q1111" s="82"/>
      <c r="R1111" s="82"/>
      <c r="T1111" s="7" t="str">
        <f t="shared" si="207"/>
        <v xml:space="preserve"> </v>
      </c>
      <c r="U1111">
        <f t="shared" si="198"/>
        <v>0</v>
      </c>
      <c r="V1111">
        <f t="shared" si="199"/>
        <v>0</v>
      </c>
      <c r="W1111">
        <f t="shared" si="200"/>
        <v>0</v>
      </c>
      <c r="X1111">
        <f t="shared" si="201"/>
        <v>0</v>
      </c>
      <c r="Y1111">
        <f t="shared" si="202"/>
        <v>0</v>
      </c>
      <c r="Z1111">
        <f t="shared" si="203"/>
        <v>0</v>
      </c>
      <c r="AA1111">
        <f t="shared" si="204"/>
        <v>0</v>
      </c>
      <c r="AB1111" s="5">
        <f t="shared" si="205"/>
        <v>0</v>
      </c>
      <c r="AC1111" s="5">
        <f t="shared" si="197"/>
        <v>0</v>
      </c>
      <c r="AD1111" s="5">
        <f t="shared" si="206"/>
        <v>0</v>
      </c>
    </row>
    <row r="1112" spans="1:30" x14ac:dyDescent="0.25">
      <c r="A1112" s="81"/>
      <c r="B1112" s="82"/>
      <c r="C1112" s="82"/>
      <c r="D1112" s="81"/>
      <c r="E1112" s="82"/>
      <c r="F1112" s="82"/>
      <c r="G1112" s="82"/>
      <c r="H1112" s="82"/>
      <c r="I1112" s="83"/>
      <c r="J1112" s="84"/>
      <c r="K1112" s="82"/>
      <c r="L1112" s="83"/>
      <c r="M1112" s="84"/>
      <c r="N1112" s="85"/>
      <c r="O1112" s="82"/>
      <c r="P1112" s="82"/>
      <c r="Q1112" s="82"/>
      <c r="R1112" s="82"/>
      <c r="T1112" s="7" t="str">
        <f t="shared" si="207"/>
        <v xml:space="preserve"> </v>
      </c>
      <c r="U1112">
        <f t="shared" si="198"/>
        <v>0</v>
      </c>
      <c r="V1112">
        <f t="shared" si="199"/>
        <v>0</v>
      </c>
      <c r="W1112">
        <f t="shared" si="200"/>
        <v>0</v>
      </c>
      <c r="X1112">
        <f t="shared" si="201"/>
        <v>0</v>
      </c>
      <c r="Y1112">
        <f t="shared" si="202"/>
        <v>0</v>
      </c>
      <c r="Z1112">
        <f t="shared" si="203"/>
        <v>0</v>
      </c>
      <c r="AA1112">
        <f t="shared" si="204"/>
        <v>0</v>
      </c>
      <c r="AB1112" s="5">
        <f t="shared" si="205"/>
        <v>0</v>
      </c>
      <c r="AC1112" s="5">
        <f t="shared" si="197"/>
        <v>0</v>
      </c>
      <c r="AD1112" s="5">
        <f t="shared" si="206"/>
        <v>0</v>
      </c>
    </row>
    <row r="1113" spans="1:30" x14ac:dyDescent="0.25">
      <c r="A1113" s="81"/>
      <c r="B1113" s="82"/>
      <c r="C1113" s="82"/>
      <c r="D1113" s="81"/>
      <c r="E1113" s="82"/>
      <c r="F1113" s="82"/>
      <c r="G1113" s="82"/>
      <c r="H1113" s="82"/>
      <c r="I1113" s="83"/>
      <c r="J1113" s="84"/>
      <c r="K1113" s="82"/>
      <c r="L1113" s="83"/>
      <c r="M1113" s="84"/>
      <c r="N1113" s="85"/>
      <c r="O1113" s="82"/>
      <c r="P1113" s="82"/>
      <c r="Q1113" s="82"/>
      <c r="R1113" s="82"/>
      <c r="T1113" s="7" t="str">
        <f t="shared" si="207"/>
        <v xml:space="preserve"> </v>
      </c>
      <c r="U1113">
        <f t="shared" si="198"/>
        <v>0</v>
      </c>
      <c r="V1113">
        <f t="shared" si="199"/>
        <v>0</v>
      </c>
      <c r="W1113">
        <f t="shared" si="200"/>
        <v>0</v>
      </c>
      <c r="X1113">
        <f t="shared" si="201"/>
        <v>0</v>
      </c>
      <c r="Y1113">
        <f t="shared" si="202"/>
        <v>0</v>
      </c>
      <c r="Z1113">
        <f t="shared" si="203"/>
        <v>0</v>
      </c>
      <c r="AA1113">
        <f t="shared" si="204"/>
        <v>0</v>
      </c>
      <c r="AB1113" s="5">
        <f t="shared" si="205"/>
        <v>0</v>
      </c>
      <c r="AC1113" s="5">
        <f t="shared" si="197"/>
        <v>0</v>
      </c>
      <c r="AD1113" s="5">
        <f t="shared" si="206"/>
        <v>0</v>
      </c>
    </row>
    <row r="1114" spans="1:30" x14ac:dyDescent="0.25">
      <c r="A1114" s="81"/>
      <c r="B1114" s="82"/>
      <c r="C1114" s="82"/>
      <c r="D1114" s="81"/>
      <c r="E1114" s="82"/>
      <c r="F1114" s="82"/>
      <c r="G1114" s="82"/>
      <c r="H1114" s="82"/>
      <c r="I1114" s="83"/>
      <c r="J1114" s="84"/>
      <c r="K1114" s="82"/>
      <c r="L1114" s="83"/>
      <c r="M1114" s="84"/>
      <c r="N1114" s="85"/>
      <c r="O1114" s="82"/>
      <c r="P1114" s="82"/>
      <c r="Q1114" s="82"/>
      <c r="R1114" s="82"/>
      <c r="T1114" s="7" t="str">
        <f t="shared" si="207"/>
        <v xml:space="preserve"> </v>
      </c>
      <c r="U1114">
        <f t="shared" si="198"/>
        <v>0</v>
      </c>
      <c r="V1114">
        <f t="shared" si="199"/>
        <v>0</v>
      </c>
      <c r="W1114">
        <f t="shared" si="200"/>
        <v>0</v>
      </c>
      <c r="X1114">
        <f t="shared" si="201"/>
        <v>0</v>
      </c>
      <c r="Y1114">
        <f t="shared" si="202"/>
        <v>0</v>
      </c>
      <c r="Z1114">
        <f t="shared" si="203"/>
        <v>0</v>
      </c>
      <c r="AA1114">
        <f t="shared" si="204"/>
        <v>0</v>
      </c>
      <c r="AB1114" s="5">
        <f t="shared" si="205"/>
        <v>0</v>
      </c>
      <c r="AC1114" s="5">
        <f t="shared" si="197"/>
        <v>0</v>
      </c>
      <c r="AD1114" s="5">
        <f t="shared" si="206"/>
        <v>0</v>
      </c>
    </row>
    <row r="1115" spans="1:30" x14ac:dyDescent="0.25">
      <c r="A1115" s="81"/>
      <c r="B1115" s="82"/>
      <c r="C1115" s="82"/>
      <c r="D1115" s="81"/>
      <c r="E1115" s="82"/>
      <c r="F1115" s="82"/>
      <c r="G1115" s="82"/>
      <c r="H1115" s="82"/>
      <c r="I1115" s="83"/>
      <c r="J1115" s="84"/>
      <c r="K1115" s="82"/>
      <c r="L1115" s="83"/>
      <c r="M1115" s="84"/>
      <c r="N1115" s="85"/>
      <c r="O1115" s="82"/>
      <c r="P1115" s="82"/>
      <c r="Q1115" s="82"/>
      <c r="R1115" s="82"/>
      <c r="T1115" s="7" t="str">
        <f t="shared" si="207"/>
        <v xml:space="preserve"> </v>
      </c>
      <c r="U1115">
        <f t="shared" si="198"/>
        <v>0</v>
      </c>
      <c r="V1115">
        <f t="shared" si="199"/>
        <v>0</v>
      </c>
      <c r="W1115">
        <f t="shared" si="200"/>
        <v>0</v>
      </c>
      <c r="X1115">
        <f t="shared" si="201"/>
        <v>0</v>
      </c>
      <c r="Y1115">
        <f t="shared" si="202"/>
        <v>0</v>
      </c>
      <c r="Z1115">
        <f t="shared" si="203"/>
        <v>0</v>
      </c>
      <c r="AA1115">
        <f t="shared" si="204"/>
        <v>0</v>
      </c>
      <c r="AB1115" s="5">
        <f t="shared" si="205"/>
        <v>0</v>
      </c>
      <c r="AC1115" s="5">
        <f t="shared" si="197"/>
        <v>0</v>
      </c>
      <c r="AD1115" s="5">
        <f t="shared" si="206"/>
        <v>0</v>
      </c>
    </row>
    <row r="1116" spans="1:30" x14ac:dyDescent="0.25">
      <c r="A1116" s="81"/>
      <c r="B1116" s="82"/>
      <c r="C1116" s="82"/>
      <c r="D1116" s="81"/>
      <c r="E1116" s="82"/>
      <c r="F1116" s="82"/>
      <c r="G1116" s="82"/>
      <c r="H1116" s="82"/>
      <c r="I1116" s="83"/>
      <c r="J1116" s="84"/>
      <c r="K1116" s="82"/>
      <c r="L1116" s="83"/>
      <c r="M1116" s="84"/>
      <c r="N1116" s="85"/>
      <c r="O1116" s="82"/>
      <c r="P1116" s="82"/>
      <c r="Q1116" s="82"/>
      <c r="R1116" s="82"/>
      <c r="T1116" s="7" t="str">
        <f t="shared" si="207"/>
        <v xml:space="preserve"> </v>
      </c>
      <c r="U1116">
        <f t="shared" si="198"/>
        <v>0</v>
      </c>
      <c r="V1116">
        <f t="shared" si="199"/>
        <v>0</v>
      </c>
      <c r="W1116">
        <f t="shared" si="200"/>
        <v>0</v>
      </c>
      <c r="X1116">
        <f t="shared" si="201"/>
        <v>0</v>
      </c>
      <c r="Y1116">
        <f t="shared" si="202"/>
        <v>0</v>
      </c>
      <c r="Z1116">
        <f t="shared" si="203"/>
        <v>0</v>
      </c>
      <c r="AA1116">
        <f t="shared" si="204"/>
        <v>0</v>
      </c>
      <c r="AB1116" s="5">
        <f t="shared" si="205"/>
        <v>0</v>
      </c>
      <c r="AC1116" s="5">
        <f t="shared" si="197"/>
        <v>0</v>
      </c>
      <c r="AD1116" s="5">
        <f t="shared" si="206"/>
        <v>0</v>
      </c>
    </row>
    <row r="1117" spans="1:30" x14ac:dyDescent="0.25">
      <c r="A1117" s="81"/>
      <c r="B1117" s="82"/>
      <c r="C1117" s="82"/>
      <c r="D1117" s="81"/>
      <c r="E1117" s="82"/>
      <c r="F1117" s="82"/>
      <c r="G1117" s="82"/>
      <c r="H1117" s="82"/>
      <c r="I1117" s="83"/>
      <c r="J1117" s="84"/>
      <c r="K1117" s="82"/>
      <c r="L1117" s="83"/>
      <c r="M1117" s="84"/>
      <c r="N1117" s="85"/>
      <c r="O1117" s="82"/>
      <c r="P1117" s="82"/>
      <c r="Q1117" s="82"/>
      <c r="R1117" s="82"/>
      <c r="T1117" s="7" t="str">
        <f t="shared" si="207"/>
        <v xml:space="preserve"> </v>
      </c>
      <c r="U1117">
        <f t="shared" si="198"/>
        <v>0</v>
      </c>
      <c r="V1117">
        <f t="shared" si="199"/>
        <v>0</v>
      </c>
      <c r="W1117">
        <f t="shared" si="200"/>
        <v>0</v>
      </c>
      <c r="X1117">
        <f t="shared" si="201"/>
        <v>0</v>
      </c>
      <c r="Y1117">
        <f t="shared" si="202"/>
        <v>0</v>
      </c>
      <c r="Z1117">
        <f t="shared" si="203"/>
        <v>0</v>
      </c>
      <c r="AA1117">
        <f t="shared" si="204"/>
        <v>0</v>
      </c>
      <c r="AB1117" s="5">
        <f t="shared" si="205"/>
        <v>0</v>
      </c>
      <c r="AC1117" s="5">
        <f t="shared" si="197"/>
        <v>0</v>
      </c>
      <c r="AD1117" s="5">
        <f t="shared" si="206"/>
        <v>0</v>
      </c>
    </row>
    <row r="1118" spans="1:30" x14ac:dyDescent="0.25">
      <c r="A1118" s="81"/>
      <c r="B1118" s="82"/>
      <c r="C1118" s="82"/>
      <c r="D1118" s="81"/>
      <c r="E1118" s="82"/>
      <c r="F1118" s="82"/>
      <c r="G1118" s="82"/>
      <c r="H1118" s="82"/>
      <c r="I1118" s="83"/>
      <c r="J1118" s="84"/>
      <c r="K1118" s="82"/>
      <c r="L1118" s="83"/>
      <c r="M1118" s="84"/>
      <c r="N1118" s="85"/>
      <c r="O1118" s="82"/>
      <c r="P1118" s="82"/>
      <c r="Q1118" s="82"/>
      <c r="R1118" s="82"/>
      <c r="T1118" s="7" t="str">
        <f t="shared" si="207"/>
        <v xml:space="preserve"> </v>
      </c>
      <c r="U1118">
        <f t="shared" si="198"/>
        <v>0</v>
      </c>
      <c r="V1118">
        <f t="shared" si="199"/>
        <v>0</v>
      </c>
      <c r="W1118">
        <f t="shared" si="200"/>
        <v>0</v>
      </c>
      <c r="X1118">
        <f t="shared" si="201"/>
        <v>0</v>
      </c>
      <c r="Y1118">
        <f t="shared" si="202"/>
        <v>0</v>
      </c>
      <c r="Z1118">
        <f t="shared" si="203"/>
        <v>0</v>
      </c>
      <c r="AA1118">
        <f t="shared" si="204"/>
        <v>0</v>
      </c>
      <c r="AB1118" s="5">
        <f t="shared" si="205"/>
        <v>0</v>
      </c>
      <c r="AC1118" s="5">
        <f t="shared" si="197"/>
        <v>0</v>
      </c>
      <c r="AD1118" s="5">
        <f t="shared" si="206"/>
        <v>0</v>
      </c>
    </row>
    <row r="1119" spans="1:30" x14ac:dyDescent="0.25">
      <c r="A1119" s="81"/>
      <c r="B1119" s="82"/>
      <c r="C1119" s="82"/>
      <c r="D1119" s="81"/>
      <c r="E1119" s="82"/>
      <c r="F1119" s="82"/>
      <c r="G1119" s="82"/>
      <c r="H1119" s="82"/>
      <c r="I1119" s="83"/>
      <c r="J1119" s="84"/>
      <c r="K1119" s="82"/>
      <c r="L1119" s="83"/>
      <c r="M1119" s="84"/>
      <c r="N1119" s="85"/>
      <c r="O1119" s="82"/>
      <c r="P1119" s="82"/>
      <c r="Q1119" s="82"/>
      <c r="R1119" s="82"/>
      <c r="T1119" s="7" t="str">
        <f t="shared" si="207"/>
        <v xml:space="preserve"> </v>
      </c>
      <c r="U1119">
        <f t="shared" si="198"/>
        <v>0</v>
      </c>
      <c r="V1119">
        <f t="shared" si="199"/>
        <v>0</v>
      </c>
      <c r="W1119">
        <f t="shared" si="200"/>
        <v>0</v>
      </c>
      <c r="X1119">
        <f t="shared" si="201"/>
        <v>0</v>
      </c>
      <c r="Y1119">
        <f t="shared" si="202"/>
        <v>0</v>
      </c>
      <c r="Z1119">
        <f t="shared" si="203"/>
        <v>0</v>
      </c>
      <c r="AA1119">
        <f t="shared" si="204"/>
        <v>0</v>
      </c>
      <c r="AB1119" s="5">
        <f t="shared" si="205"/>
        <v>0</v>
      </c>
      <c r="AC1119" s="5">
        <f t="shared" si="197"/>
        <v>0</v>
      </c>
      <c r="AD1119" s="5">
        <f t="shared" si="206"/>
        <v>0</v>
      </c>
    </row>
    <row r="1120" spans="1:30" x14ac:dyDescent="0.25">
      <c r="A1120" s="81"/>
      <c r="B1120" s="82"/>
      <c r="C1120" s="82"/>
      <c r="D1120" s="81"/>
      <c r="E1120" s="82"/>
      <c r="F1120" s="82"/>
      <c r="G1120" s="82"/>
      <c r="H1120" s="82"/>
      <c r="I1120" s="83"/>
      <c r="J1120" s="84"/>
      <c r="K1120" s="82"/>
      <c r="L1120" s="83"/>
      <c r="M1120" s="84"/>
      <c r="N1120" s="85"/>
      <c r="O1120" s="82"/>
      <c r="P1120" s="82"/>
      <c r="Q1120" s="82"/>
      <c r="R1120" s="82"/>
      <c r="T1120" s="7" t="str">
        <f t="shared" si="207"/>
        <v xml:space="preserve"> </v>
      </c>
      <c r="U1120">
        <f t="shared" si="198"/>
        <v>0</v>
      </c>
      <c r="V1120">
        <f t="shared" si="199"/>
        <v>0</v>
      </c>
      <c r="W1120">
        <f t="shared" si="200"/>
        <v>0</v>
      </c>
      <c r="X1120">
        <f t="shared" si="201"/>
        <v>0</v>
      </c>
      <c r="Y1120">
        <f t="shared" si="202"/>
        <v>0</v>
      </c>
      <c r="Z1120">
        <f t="shared" si="203"/>
        <v>0</v>
      </c>
      <c r="AA1120">
        <f t="shared" si="204"/>
        <v>0</v>
      </c>
      <c r="AB1120" s="5">
        <f t="shared" si="205"/>
        <v>0</v>
      </c>
      <c r="AC1120" s="5">
        <f t="shared" si="197"/>
        <v>0</v>
      </c>
      <c r="AD1120" s="5">
        <f t="shared" si="206"/>
        <v>0</v>
      </c>
    </row>
    <row r="1121" spans="1:30" x14ac:dyDescent="0.25">
      <c r="A1121" s="81"/>
      <c r="B1121" s="82"/>
      <c r="C1121" s="82"/>
      <c r="D1121" s="81"/>
      <c r="E1121" s="82"/>
      <c r="F1121" s="82"/>
      <c r="G1121" s="82"/>
      <c r="H1121" s="82"/>
      <c r="I1121" s="83"/>
      <c r="J1121" s="84"/>
      <c r="K1121" s="82"/>
      <c r="L1121" s="83"/>
      <c r="M1121" s="84"/>
      <c r="N1121" s="85"/>
      <c r="O1121" s="82"/>
      <c r="P1121" s="82"/>
      <c r="Q1121" s="82"/>
      <c r="R1121" s="82"/>
      <c r="T1121" s="7" t="str">
        <f t="shared" si="207"/>
        <v xml:space="preserve"> </v>
      </c>
      <c r="U1121">
        <f t="shared" si="198"/>
        <v>0</v>
      </c>
      <c r="V1121">
        <f t="shared" si="199"/>
        <v>0</v>
      </c>
      <c r="W1121">
        <f t="shared" si="200"/>
        <v>0</v>
      </c>
      <c r="X1121">
        <f t="shared" si="201"/>
        <v>0</v>
      </c>
      <c r="Y1121">
        <f t="shared" si="202"/>
        <v>0</v>
      </c>
      <c r="Z1121">
        <f t="shared" si="203"/>
        <v>0</v>
      </c>
      <c r="AA1121">
        <f t="shared" si="204"/>
        <v>0</v>
      </c>
      <c r="AB1121" s="5">
        <f t="shared" si="205"/>
        <v>0</v>
      </c>
      <c r="AC1121" s="5">
        <f t="shared" si="197"/>
        <v>0</v>
      </c>
      <c r="AD1121" s="5">
        <f t="shared" si="206"/>
        <v>0</v>
      </c>
    </row>
    <row r="1122" spans="1:30" x14ac:dyDescent="0.25">
      <c r="A1122" s="81"/>
      <c r="B1122" s="82"/>
      <c r="C1122" s="82"/>
      <c r="D1122" s="81"/>
      <c r="E1122" s="82"/>
      <c r="F1122" s="82"/>
      <c r="G1122" s="82"/>
      <c r="H1122" s="82"/>
      <c r="I1122" s="83"/>
      <c r="J1122" s="84"/>
      <c r="K1122" s="82"/>
      <c r="L1122" s="83"/>
      <c r="M1122" s="84"/>
      <c r="N1122" s="85"/>
      <c r="O1122" s="82"/>
      <c r="P1122" s="82"/>
      <c r="Q1122" s="82"/>
      <c r="R1122" s="82"/>
      <c r="T1122" s="7" t="str">
        <f t="shared" si="207"/>
        <v xml:space="preserve"> </v>
      </c>
      <c r="U1122">
        <f t="shared" si="198"/>
        <v>0</v>
      </c>
      <c r="V1122">
        <f t="shared" si="199"/>
        <v>0</v>
      </c>
      <c r="W1122">
        <f t="shared" si="200"/>
        <v>0</v>
      </c>
      <c r="X1122">
        <f t="shared" si="201"/>
        <v>0</v>
      </c>
      <c r="Y1122">
        <f t="shared" si="202"/>
        <v>0</v>
      </c>
      <c r="Z1122">
        <f t="shared" si="203"/>
        <v>0</v>
      </c>
      <c r="AA1122">
        <f t="shared" si="204"/>
        <v>0</v>
      </c>
      <c r="AB1122" s="5">
        <f t="shared" si="205"/>
        <v>0</v>
      </c>
      <c r="AC1122" s="5">
        <f t="shared" si="197"/>
        <v>0</v>
      </c>
      <c r="AD1122" s="5">
        <f t="shared" si="206"/>
        <v>0</v>
      </c>
    </row>
    <row r="1123" spans="1:30" x14ac:dyDescent="0.25">
      <c r="A1123" s="81"/>
      <c r="B1123" s="82"/>
      <c r="C1123" s="82"/>
      <c r="D1123" s="81"/>
      <c r="E1123" s="82"/>
      <c r="F1123" s="82"/>
      <c r="G1123" s="82"/>
      <c r="H1123" s="82"/>
      <c r="I1123" s="83"/>
      <c r="J1123" s="84"/>
      <c r="K1123" s="82"/>
      <c r="L1123" s="83"/>
      <c r="M1123" s="84"/>
      <c r="N1123" s="85"/>
      <c r="O1123" s="82"/>
      <c r="P1123" s="82"/>
      <c r="Q1123" s="82"/>
      <c r="R1123" s="82"/>
      <c r="T1123" s="7" t="str">
        <f t="shared" si="207"/>
        <v xml:space="preserve"> </v>
      </c>
      <c r="U1123">
        <f t="shared" si="198"/>
        <v>0</v>
      </c>
      <c r="V1123">
        <f t="shared" si="199"/>
        <v>0</v>
      </c>
      <c r="W1123">
        <f t="shared" si="200"/>
        <v>0</v>
      </c>
      <c r="X1123">
        <f t="shared" si="201"/>
        <v>0</v>
      </c>
      <c r="Y1123">
        <f t="shared" si="202"/>
        <v>0</v>
      </c>
      <c r="Z1123">
        <f t="shared" si="203"/>
        <v>0</v>
      </c>
      <c r="AA1123">
        <f t="shared" si="204"/>
        <v>0</v>
      </c>
      <c r="AB1123" s="5">
        <f t="shared" si="205"/>
        <v>0</v>
      </c>
      <c r="AC1123" s="5">
        <f t="shared" si="197"/>
        <v>0</v>
      </c>
      <c r="AD1123" s="5">
        <f t="shared" si="206"/>
        <v>0</v>
      </c>
    </row>
    <row r="1124" spans="1:30" x14ac:dyDescent="0.25">
      <c r="A1124" s="81"/>
      <c r="B1124" s="82"/>
      <c r="C1124" s="82"/>
      <c r="D1124" s="81"/>
      <c r="E1124" s="82"/>
      <c r="F1124" s="82"/>
      <c r="G1124" s="82"/>
      <c r="H1124" s="82"/>
      <c r="I1124" s="83"/>
      <c r="J1124" s="84"/>
      <c r="K1124" s="82"/>
      <c r="L1124" s="83"/>
      <c r="M1124" s="84"/>
      <c r="N1124" s="85"/>
      <c r="O1124" s="82"/>
      <c r="P1124" s="82"/>
      <c r="Q1124" s="82"/>
      <c r="R1124" s="82"/>
      <c r="T1124" s="7" t="str">
        <f t="shared" si="207"/>
        <v xml:space="preserve"> </v>
      </c>
      <c r="U1124">
        <f t="shared" si="198"/>
        <v>0</v>
      </c>
      <c r="V1124">
        <f t="shared" si="199"/>
        <v>0</v>
      </c>
      <c r="W1124">
        <f t="shared" si="200"/>
        <v>0</v>
      </c>
      <c r="X1124">
        <f t="shared" si="201"/>
        <v>0</v>
      </c>
      <c r="Y1124">
        <f t="shared" si="202"/>
        <v>0</v>
      </c>
      <c r="Z1124">
        <f t="shared" si="203"/>
        <v>0</v>
      </c>
      <c r="AA1124">
        <f t="shared" si="204"/>
        <v>0</v>
      </c>
      <c r="AB1124" s="5">
        <f t="shared" si="205"/>
        <v>0</v>
      </c>
      <c r="AC1124" s="5">
        <f t="shared" si="197"/>
        <v>0</v>
      </c>
      <c r="AD1124" s="5">
        <f t="shared" si="206"/>
        <v>0</v>
      </c>
    </row>
    <row r="1125" spans="1:30" x14ac:dyDescent="0.25">
      <c r="A1125" s="81"/>
      <c r="B1125" s="82"/>
      <c r="C1125" s="82"/>
      <c r="D1125" s="81"/>
      <c r="E1125" s="82"/>
      <c r="F1125" s="82"/>
      <c r="G1125" s="82"/>
      <c r="H1125" s="82"/>
      <c r="I1125" s="83"/>
      <c r="J1125" s="84"/>
      <c r="K1125" s="82"/>
      <c r="L1125" s="83"/>
      <c r="M1125" s="84"/>
      <c r="N1125" s="85"/>
      <c r="O1125" s="82"/>
      <c r="P1125" s="82"/>
      <c r="Q1125" s="82"/>
      <c r="R1125" s="82"/>
      <c r="T1125" s="7" t="str">
        <f t="shared" si="207"/>
        <v xml:space="preserve"> </v>
      </c>
      <c r="U1125">
        <f t="shared" si="198"/>
        <v>0</v>
      </c>
      <c r="V1125">
        <f t="shared" si="199"/>
        <v>0</v>
      </c>
      <c r="W1125">
        <f t="shared" si="200"/>
        <v>0</v>
      </c>
      <c r="X1125">
        <f t="shared" si="201"/>
        <v>0</v>
      </c>
      <c r="Y1125">
        <f t="shared" si="202"/>
        <v>0</v>
      </c>
      <c r="Z1125">
        <f t="shared" si="203"/>
        <v>0</v>
      </c>
      <c r="AA1125">
        <f t="shared" si="204"/>
        <v>0</v>
      </c>
      <c r="AB1125" s="5">
        <f t="shared" si="205"/>
        <v>0</v>
      </c>
      <c r="AC1125" s="5">
        <f t="shared" si="197"/>
        <v>0</v>
      </c>
      <c r="AD1125" s="5">
        <f t="shared" si="206"/>
        <v>0</v>
      </c>
    </row>
    <row r="1126" spans="1:30" x14ac:dyDescent="0.25">
      <c r="A1126" s="81"/>
      <c r="B1126" s="82"/>
      <c r="C1126" s="82"/>
      <c r="D1126" s="81"/>
      <c r="E1126" s="82"/>
      <c r="F1126" s="82"/>
      <c r="G1126" s="82"/>
      <c r="H1126" s="82"/>
      <c r="I1126" s="83"/>
      <c r="J1126" s="84"/>
      <c r="K1126" s="82"/>
      <c r="L1126" s="83"/>
      <c r="M1126" s="84"/>
      <c r="N1126" s="85"/>
      <c r="O1126" s="82"/>
      <c r="P1126" s="82"/>
      <c r="Q1126" s="82"/>
      <c r="R1126" s="82"/>
      <c r="T1126" s="7" t="str">
        <f t="shared" si="207"/>
        <v xml:space="preserve"> </v>
      </c>
      <c r="U1126">
        <f t="shared" si="198"/>
        <v>0</v>
      </c>
      <c r="V1126">
        <f t="shared" si="199"/>
        <v>0</v>
      </c>
      <c r="W1126">
        <f t="shared" si="200"/>
        <v>0</v>
      </c>
      <c r="X1126">
        <f t="shared" si="201"/>
        <v>0</v>
      </c>
      <c r="Y1126">
        <f t="shared" si="202"/>
        <v>0</v>
      </c>
      <c r="Z1126">
        <f t="shared" si="203"/>
        <v>0</v>
      </c>
      <c r="AA1126">
        <f t="shared" si="204"/>
        <v>0</v>
      </c>
      <c r="AB1126" s="5">
        <f t="shared" si="205"/>
        <v>0</v>
      </c>
      <c r="AC1126" s="5">
        <f t="shared" si="197"/>
        <v>0</v>
      </c>
      <c r="AD1126" s="5">
        <f t="shared" si="206"/>
        <v>0</v>
      </c>
    </row>
    <row r="1127" spans="1:30" x14ac:dyDescent="0.25">
      <c r="A1127" s="81"/>
      <c r="B1127" s="82"/>
      <c r="C1127" s="82"/>
      <c r="D1127" s="81"/>
      <c r="E1127" s="82"/>
      <c r="F1127" s="82"/>
      <c r="G1127" s="82"/>
      <c r="H1127" s="82"/>
      <c r="I1127" s="83"/>
      <c r="J1127" s="84"/>
      <c r="K1127" s="82"/>
      <c r="L1127" s="83"/>
      <c r="M1127" s="84"/>
      <c r="N1127" s="85"/>
      <c r="O1127" s="82"/>
      <c r="P1127" s="82"/>
      <c r="Q1127" s="82"/>
      <c r="R1127" s="82"/>
      <c r="T1127" s="7" t="str">
        <f t="shared" si="207"/>
        <v xml:space="preserve"> </v>
      </c>
      <c r="U1127">
        <f t="shared" si="198"/>
        <v>0</v>
      </c>
      <c r="V1127">
        <f t="shared" si="199"/>
        <v>0</v>
      </c>
      <c r="W1127">
        <f t="shared" si="200"/>
        <v>0</v>
      </c>
      <c r="X1127">
        <f t="shared" si="201"/>
        <v>0</v>
      </c>
      <c r="Y1127">
        <f t="shared" si="202"/>
        <v>0</v>
      </c>
      <c r="Z1127">
        <f t="shared" si="203"/>
        <v>0</v>
      </c>
      <c r="AA1127">
        <f t="shared" si="204"/>
        <v>0</v>
      </c>
      <c r="AB1127" s="5">
        <f t="shared" si="205"/>
        <v>0</v>
      </c>
      <c r="AC1127" s="5">
        <f t="shared" si="197"/>
        <v>0</v>
      </c>
      <c r="AD1127" s="5">
        <f t="shared" si="206"/>
        <v>0</v>
      </c>
    </row>
    <row r="1128" spans="1:30" x14ac:dyDescent="0.25">
      <c r="A1128" s="81"/>
      <c r="B1128" s="82"/>
      <c r="C1128" s="82"/>
      <c r="D1128" s="81"/>
      <c r="E1128" s="82"/>
      <c r="F1128" s="82"/>
      <c r="G1128" s="82"/>
      <c r="H1128" s="82"/>
      <c r="I1128" s="83"/>
      <c r="J1128" s="84"/>
      <c r="K1128" s="82"/>
      <c r="L1128" s="83"/>
      <c r="M1128" s="84"/>
      <c r="N1128" s="85"/>
      <c r="O1128" s="82"/>
      <c r="P1128" s="82"/>
      <c r="Q1128" s="82"/>
      <c r="R1128" s="82"/>
      <c r="T1128" s="7" t="str">
        <f t="shared" si="207"/>
        <v xml:space="preserve"> </v>
      </c>
      <c r="U1128">
        <f t="shared" si="198"/>
        <v>0</v>
      </c>
      <c r="V1128">
        <f t="shared" si="199"/>
        <v>0</v>
      </c>
      <c r="W1128">
        <f t="shared" si="200"/>
        <v>0</v>
      </c>
      <c r="X1128">
        <f t="shared" si="201"/>
        <v>0</v>
      </c>
      <c r="Y1128">
        <f t="shared" si="202"/>
        <v>0</v>
      </c>
      <c r="Z1128">
        <f t="shared" si="203"/>
        <v>0</v>
      </c>
      <c r="AA1128">
        <f t="shared" si="204"/>
        <v>0</v>
      </c>
      <c r="AB1128" s="5">
        <f t="shared" si="205"/>
        <v>0</v>
      </c>
      <c r="AC1128" s="5">
        <f t="shared" si="197"/>
        <v>0</v>
      </c>
      <c r="AD1128" s="5">
        <f t="shared" si="206"/>
        <v>0</v>
      </c>
    </row>
    <row r="1129" spans="1:30" x14ac:dyDescent="0.25">
      <c r="A1129" s="81"/>
      <c r="B1129" s="82"/>
      <c r="C1129" s="82"/>
      <c r="D1129" s="81"/>
      <c r="E1129" s="82"/>
      <c r="F1129" s="82"/>
      <c r="G1129" s="82"/>
      <c r="H1129" s="82"/>
      <c r="I1129" s="83"/>
      <c r="J1129" s="84"/>
      <c r="K1129" s="82"/>
      <c r="L1129" s="83"/>
      <c r="M1129" s="84"/>
      <c r="N1129" s="85"/>
      <c r="O1129" s="82"/>
      <c r="P1129" s="82"/>
      <c r="Q1129" s="82"/>
      <c r="R1129" s="82"/>
      <c r="T1129" s="7" t="str">
        <f t="shared" si="207"/>
        <v xml:space="preserve"> </v>
      </c>
      <c r="U1129">
        <f t="shared" si="198"/>
        <v>0</v>
      </c>
      <c r="V1129">
        <f t="shared" si="199"/>
        <v>0</v>
      </c>
      <c r="W1129">
        <f t="shared" si="200"/>
        <v>0</v>
      </c>
      <c r="X1129">
        <f t="shared" si="201"/>
        <v>0</v>
      </c>
      <c r="Y1129">
        <f t="shared" si="202"/>
        <v>0</v>
      </c>
      <c r="Z1129">
        <f t="shared" si="203"/>
        <v>0</v>
      </c>
      <c r="AA1129">
        <f t="shared" si="204"/>
        <v>0</v>
      </c>
      <c r="AB1129" s="5">
        <f t="shared" si="205"/>
        <v>0</v>
      </c>
      <c r="AC1129" s="5">
        <f t="shared" si="197"/>
        <v>0</v>
      </c>
      <c r="AD1129" s="5">
        <f t="shared" si="206"/>
        <v>0</v>
      </c>
    </row>
    <row r="1130" spans="1:30" x14ac:dyDescent="0.25">
      <c r="A1130" s="81"/>
      <c r="B1130" s="82"/>
      <c r="C1130" s="82"/>
      <c r="D1130" s="81"/>
      <c r="E1130" s="82"/>
      <c r="F1130" s="82"/>
      <c r="G1130" s="82"/>
      <c r="H1130" s="82"/>
      <c r="I1130" s="83"/>
      <c r="J1130" s="84"/>
      <c r="K1130" s="82"/>
      <c r="L1130" s="83"/>
      <c r="M1130" s="84"/>
      <c r="N1130" s="85"/>
      <c r="O1130" s="82"/>
      <c r="P1130" s="82"/>
      <c r="Q1130" s="82"/>
      <c r="R1130" s="82"/>
      <c r="T1130" s="7" t="str">
        <f t="shared" si="207"/>
        <v xml:space="preserve"> </v>
      </c>
      <c r="U1130">
        <f t="shared" si="198"/>
        <v>0</v>
      </c>
      <c r="V1130">
        <f t="shared" si="199"/>
        <v>0</v>
      </c>
      <c r="W1130">
        <f t="shared" si="200"/>
        <v>0</v>
      </c>
      <c r="X1130">
        <f t="shared" si="201"/>
        <v>0</v>
      </c>
      <c r="Y1130">
        <f t="shared" si="202"/>
        <v>0</v>
      </c>
      <c r="Z1130">
        <f t="shared" si="203"/>
        <v>0</v>
      </c>
      <c r="AA1130">
        <f t="shared" si="204"/>
        <v>0</v>
      </c>
      <c r="AB1130" s="5">
        <f t="shared" si="205"/>
        <v>0</v>
      </c>
      <c r="AC1130" s="5">
        <f t="shared" si="197"/>
        <v>0</v>
      </c>
      <c r="AD1130" s="5">
        <f t="shared" si="206"/>
        <v>0</v>
      </c>
    </row>
    <row r="1131" spans="1:30" x14ac:dyDescent="0.25">
      <c r="A1131" s="81"/>
      <c r="B1131" s="82"/>
      <c r="C1131" s="82"/>
      <c r="D1131" s="81"/>
      <c r="E1131" s="82"/>
      <c r="F1131" s="82"/>
      <c r="G1131" s="82"/>
      <c r="H1131" s="82"/>
      <c r="I1131" s="83"/>
      <c r="J1131" s="84"/>
      <c r="K1131" s="82"/>
      <c r="L1131" s="83"/>
      <c r="M1131" s="84"/>
      <c r="N1131" s="85"/>
      <c r="O1131" s="82"/>
      <c r="P1131" s="82"/>
      <c r="Q1131" s="82"/>
      <c r="R1131" s="82"/>
      <c r="T1131" s="7" t="str">
        <f t="shared" si="207"/>
        <v xml:space="preserve"> </v>
      </c>
      <c r="U1131">
        <f t="shared" si="198"/>
        <v>0</v>
      </c>
      <c r="V1131">
        <f t="shared" si="199"/>
        <v>0</v>
      </c>
      <c r="W1131">
        <f t="shared" si="200"/>
        <v>0</v>
      </c>
      <c r="X1131">
        <f t="shared" si="201"/>
        <v>0</v>
      </c>
      <c r="Y1131">
        <f t="shared" si="202"/>
        <v>0</v>
      </c>
      <c r="Z1131">
        <f t="shared" si="203"/>
        <v>0</v>
      </c>
      <c r="AA1131">
        <f t="shared" si="204"/>
        <v>0</v>
      </c>
      <c r="AB1131" s="5">
        <f t="shared" si="205"/>
        <v>0</v>
      </c>
      <c r="AC1131" s="5">
        <f t="shared" si="197"/>
        <v>0</v>
      </c>
      <c r="AD1131" s="5">
        <f t="shared" si="206"/>
        <v>0</v>
      </c>
    </row>
    <row r="1132" spans="1:30" x14ac:dyDescent="0.25">
      <c r="A1132" s="81"/>
      <c r="B1132" s="82"/>
      <c r="C1132" s="82"/>
      <c r="D1132" s="81"/>
      <c r="E1132" s="82"/>
      <c r="F1132" s="82"/>
      <c r="G1132" s="82"/>
      <c r="H1132" s="82"/>
      <c r="I1132" s="83"/>
      <c r="J1132" s="84"/>
      <c r="K1132" s="82"/>
      <c r="L1132" s="83"/>
      <c r="M1132" s="84"/>
      <c r="N1132" s="85"/>
      <c r="O1132" s="82"/>
      <c r="P1132" s="82"/>
      <c r="Q1132" s="82"/>
      <c r="R1132" s="82"/>
      <c r="T1132" s="7" t="str">
        <f t="shared" si="207"/>
        <v xml:space="preserve"> </v>
      </c>
      <c r="U1132">
        <f t="shared" si="198"/>
        <v>0</v>
      </c>
      <c r="V1132">
        <f t="shared" si="199"/>
        <v>0</v>
      </c>
      <c r="W1132">
        <f t="shared" si="200"/>
        <v>0</v>
      </c>
      <c r="X1132">
        <f t="shared" si="201"/>
        <v>0</v>
      </c>
      <c r="Y1132">
        <f t="shared" si="202"/>
        <v>0</v>
      </c>
      <c r="Z1132">
        <f t="shared" si="203"/>
        <v>0</v>
      </c>
      <c r="AA1132">
        <f t="shared" si="204"/>
        <v>0</v>
      </c>
      <c r="AB1132" s="5">
        <f t="shared" si="205"/>
        <v>0</v>
      </c>
      <c r="AC1132" s="5">
        <f t="shared" si="197"/>
        <v>0</v>
      </c>
      <c r="AD1132" s="5">
        <f t="shared" si="206"/>
        <v>0</v>
      </c>
    </row>
    <row r="1133" spans="1:30" x14ac:dyDescent="0.25">
      <c r="A1133" s="81"/>
      <c r="B1133" s="82"/>
      <c r="C1133" s="82"/>
      <c r="D1133" s="81"/>
      <c r="E1133" s="82"/>
      <c r="F1133" s="82"/>
      <c r="G1133" s="82"/>
      <c r="H1133" s="82"/>
      <c r="I1133" s="83"/>
      <c r="J1133" s="84"/>
      <c r="K1133" s="82"/>
      <c r="L1133" s="83"/>
      <c r="M1133" s="84"/>
      <c r="N1133" s="85"/>
      <c r="O1133" s="82"/>
      <c r="P1133" s="82"/>
      <c r="Q1133" s="82"/>
      <c r="R1133" s="82"/>
      <c r="T1133" s="7" t="str">
        <f t="shared" si="207"/>
        <v xml:space="preserve"> </v>
      </c>
      <c r="U1133">
        <f t="shared" si="198"/>
        <v>0</v>
      </c>
      <c r="V1133">
        <f t="shared" si="199"/>
        <v>0</v>
      </c>
      <c r="W1133">
        <f t="shared" si="200"/>
        <v>0</v>
      </c>
      <c r="X1133">
        <f t="shared" si="201"/>
        <v>0</v>
      </c>
      <c r="Y1133">
        <f t="shared" si="202"/>
        <v>0</v>
      </c>
      <c r="Z1133">
        <f t="shared" si="203"/>
        <v>0</v>
      </c>
      <c r="AA1133">
        <f t="shared" si="204"/>
        <v>0</v>
      </c>
      <c r="AB1133" s="5">
        <f t="shared" si="205"/>
        <v>0</v>
      </c>
      <c r="AC1133" s="5">
        <f t="shared" si="197"/>
        <v>0</v>
      </c>
      <c r="AD1133" s="5">
        <f t="shared" si="206"/>
        <v>0</v>
      </c>
    </row>
    <row r="1134" spans="1:30" x14ac:dyDescent="0.25">
      <c r="A1134" s="81"/>
      <c r="B1134" s="82"/>
      <c r="C1134" s="82"/>
      <c r="D1134" s="81"/>
      <c r="E1134" s="82"/>
      <c r="F1134" s="82"/>
      <c r="G1134" s="82"/>
      <c r="H1134" s="82"/>
      <c r="I1134" s="83"/>
      <c r="J1134" s="84"/>
      <c r="K1134" s="82"/>
      <c r="L1134" s="83"/>
      <c r="M1134" s="84"/>
      <c r="N1134" s="85"/>
      <c r="O1134" s="82"/>
      <c r="P1134" s="82"/>
      <c r="Q1134" s="82"/>
      <c r="R1134" s="82"/>
      <c r="T1134" s="7" t="str">
        <f t="shared" si="207"/>
        <v xml:space="preserve"> </v>
      </c>
      <c r="U1134">
        <f t="shared" si="198"/>
        <v>0</v>
      </c>
      <c r="V1134">
        <f t="shared" si="199"/>
        <v>0</v>
      </c>
      <c r="W1134">
        <f t="shared" si="200"/>
        <v>0</v>
      </c>
      <c r="X1134">
        <f t="shared" si="201"/>
        <v>0</v>
      </c>
      <c r="Y1134">
        <f t="shared" si="202"/>
        <v>0</v>
      </c>
      <c r="Z1134">
        <f t="shared" si="203"/>
        <v>0</v>
      </c>
      <c r="AA1134">
        <f t="shared" si="204"/>
        <v>0</v>
      </c>
      <c r="AB1134" s="5">
        <f t="shared" si="205"/>
        <v>0</v>
      </c>
      <c r="AC1134" s="5">
        <f t="shared" si="197"/>
        <v>0</v>
      </c>
      <c r="AD1134" s="5">
        <f t="shared" si="206"/>
        <v>0</v>
      </c>
    </row>
    <row r="1135" spans="1:30" x14ac:dyDescent="0.25">
      <c r="A1135" s="81"/>
      <c r="B1135" s="82"/>
      <c r="C1135" s="82"/>
      <c r="D1135" s="81"/>
      <c r="E1135" s="82"/>
      <c r="F1135" s="82"/>
      <c r="G1135" s="82"/>
      <c r="H1135" s="82"/>
      <c r="I1135" s="83"/>
      <c r="J1135" s="84"/>
      <c r="K1135" s="82"/>
      <c r="L1135" s="83"/>
      <c r="M1135" s="84"/>
      <c r="N1135" s="85"/>
      <c r="O1135" s="82"/>
      <c r="P1135" s="82"/>
      <c r="Q1135" s="82"/>
      <c r="R1135" s="82"/>
      <c r="T1135" s="7" t="str">
        <f t="shared" si="207"/>
        <v xml:space="preserve"> </v>
      </c>
      <c r="U1135">
        <f t="shared" si="198"/>
        <v>0</v>
      </c>
      <c r="V1135">
        <f t="shared" si="199"/>
        <v>0</v>
      </c>
      <c r="W1135">
        <f t="shared" si="200"/>
        <v>0</v>
      </c>
      <c r="X1135">
        <f t="shared" si="201"/>
        <v>0</v>
      </c>
      <c r="Y1135">
        <f t="shared" si="202"/>
        <v>0</v>
      </c>
      <c r="Z1135">
        <f t="shared" si="203"/>
        <v>0</v>
      </c>
      <c r="AA1135">
        <f t="shared" si="204"/>
        <v>0</v>
      </c>
      <c r="AB1135" s="5">
        <f t="shared" si="205"/>
        <v>0</v>
      </c>
      <c r="AC1135" s="5">
        <f t="shared" si="197"/>
        <v>0</v>
      </c>
      <c r="AD1135" s="5">
        <f t="shared" si="206"/>
        <v>0</v>
      </c>
    </row>
    <row r="1136" spans="1:30" x14ac:dyDescent="0.25">
      <c r="A1136" s="81"/>
      <c r="B1136" s="82"/>
      <c r="C1136" s="82"/>
      <c r="D1136" s="81"/>
      <c r="E1136" s="82"/>
      <c r="F1136" s="82"/>
      <c r="G1136" s="82"/>
      <c r="H1136" s="82"/>
      <c r="I1136" s="83"/>
      <c r="J1136" s="84"/>
      <c r="K1136" s="82"/>
      <c r="L1136" s="83"/>
      <c r="M1136" s="84"/>
      <c r="N1136" s="85"/>
      <c r="O1136" s="82"/>
      <c r="P1136" s="82"/>
      <c r="Q1136" s="82"/>
      <c r="R1136" s="82"/>
      <c r="T1136" s="7" t="str">
        <f t="shared" si="207"/>
        <v xml:space="preserve"> </v>
      </c>
      <c r="U1136">
        <f t="shared" si="198"/>
        <v>0</v>
      </c>
      <c r="V1136">
        <f t="shared" si="199"/>
        <v>0</v>
      </c>
      <c r="W1136">
        <f t="shared" si="200"/>
        <v>0</v>
      </c>
      <c r="X1136">
        <f t="shared" si="201"/>
        <v>0</v>
      </c>
      <c r="Y1136">
        <f t="shared" si="202"/>
        <v>0</v>
      </c>
      <c r="Z1136">
        <f t="shared" si="203"/>
        <v>0</v>
      </c>
      <c r="AA1136">
        <f t="shared" si="204"/>
        <v>0</v>
      </c>
      <c r="AB1136" s="5">
        <f t="shared" si="205"/>
        <v>0</v>
      </c>
      <c r="AC1136" s="5">
        <f t="shared" si="197"/>
        <v>0</v>
      </c>
      <c r="AD1136" s="5">
        <f t="shared" si="206"/>
        <v>0</v>
      </c>
    </row>
    <row r="1137" spans="1:30" x14ac:dyDescent="0.25">
      <c r="A1137" s="81"/>
      <c r="B1137" s="82"/>
      <c r="C1137" s="82"/>
      <c r="D1137" s="81"/>
      <c r="E1137" s="82"/>
      <c r="F1137" s="82"/>
      <c r="G1137" s="82"/>
      <c r="H1137" s="82"/>
      <c r="I1137" s="83"/>
      <c r="J1137" s="84"/>
      <c r="K1137" s="82"/>
      <c r="L1137" s="83"/>
      <c r="M1137" s="84"/>
      <c r="N1137" s="85"/>
      <c r="O1137" s="82"/>
      <c r="P1137" s="82"/>
      <c r="Q1137" s="82"/>
      <c r="R1137" s="82"/>
      <c r="T1137" s="7" t="str">
        <f t="shared" si="207"/>
        <v xml:space="preserve"> </v>
      </c>
      <c r="U1137">
        <f t="shared" si="198"/>
        <v>0</v>
      </c>
      <c r="V1137">
        <f t="shared" si="199"/>
        <v>0</v>
      </c>
      <c r="W1137">
        <f t="shared" si="200"/>
        <v>0</v>
      </c>
      <c r="X1137">
        <f t="shared" si="201"/>
        <v>0</v>
      </c>
      <c r="Y1137">
        <f t="shared" si="202"/>
        <v>0</v>
      </c>
      <c r="Z1137">
        <f t="shared" si="203"/>
        <v>0</v>
      </c>
      <c r="AA1137">
        <f t="shared" si="204"/>
        <v>0</v>
      </c>
      <c r="AB1137" s="5">
        <f t="shared" si="205"/>
        <v>0</v>
      </c>
      <c r="AC1137" s="5">
        <f t="shared" si="197"/>
        <v>0</v>
      </c>
      <c r="AD1137" s="5">
        <f t="shared" si="206"/>
        <v>0</v>
      </c>
    </row>
    <row r="1138" spans="1:30" x14ac:dyDescent="0.25">
      <c r="A1138" s="81"/>
      <c r="B1138" s="82"/>
      <c r="C1138" s="82"/>
      <c r="D1138" s="81"/>
      <c r="E1138" s="82"/>
      <c r="F1138" s="82"/>
      <c r="G1138" s="82"/>
      <c r="H1138" s="82"/>
      <c r="I1138" s="83"/>
      <c r="J1138" s="84"/>
      <c r="K1138" s="82"/>
      <c r="L1138" s="83"/>
      <c r="M1138" s="84"/>
      <c r="N1138" s="85"/>
      <c r="O1138" s="82"/>
      <c r="P1138" s="82"/>
      <c r="Q1138" s="82"/>
      <c r="R1138" s="82"/>
      <c r="T1138" s="7" t="str">
        <f t="shared" si="207"/>
        <v xml:space="preserve"> </v>
      </c>
      <c r="U1138">
        <f t="shared" si="198"/>
        <v>0</v>
      </c>
      <c r="V1138">
        <f t="shared" si="199"/>
        <v>0</v>
      </c>
      <c r="W1138">
        <f t="shared" si="200"/>
        <v>0</v>
      </c>
      <c r="X1138">
        <f t="shared" si="201"/>
        <v>0</v>
      </c>
      <c r="Y1138">
        <f t="shared" si="202"/>
        <v>0</v>
      </c>
      <c r="Z1138">
        <f t="shared" si="203"/>
        <v>0</v>
      </c>
      <c r="AA1138">
        <f t="shared" si="204"/>
        <v>0</v>
      </c>
      <c r="AB1138" s="5">
        <f t="shared" si="205"/>
        <v>0</v>
      </c>
      <c r="AC1138" s="5">
        <f t="shared" si="197"/>
        <v>0</v>
      </c>
      <c r="AD1138" s="5">
        <f t="shared" si="206"/>
        <v>0</v>
      </c>
    </row>
    <row r="1139" spans="1:30" x14ac:dyDescent="0.25">
      <c r="A1139" s="81"/>
      <c r="B1139" s="82"/>
      <c r="C1139" s="82"/>
      <c r="D1139" s="81"/>
      <c r="E1139" s="82"/>
      <c r="F1139" s="82"/>
      <c r="G1139" s="82"/>
      <c r="H1139" s="82"/>
      <c r="I1139" s="83"/>
      <c r="J1139" s="84"/>
      <c r="K1139" s="82"/>
      <c r="L1139" s="83"/>
      <c r="M1139" s="84"/>
      <c r="N1139" s="85"/>
      <c r="O1139" s="82"/>
      <c r="P1139" s="82"/>
      <c r="Q1139" s="82"/>
      <c r="R1139" s="82"/>
      <c r="T1139" s="7" t="str">
        <f t="shared" si="207"/>
        <v xml:space="preserve"> </v>
      </c>
      <c r="U1139">
        <f t="shared" si="198"/>
        <v>0</v>
      </c>
      <c r="V1139">
        <f t="shared" si="199"/>
        <v>0</v>
      </c>
      <c r="W1139">
        <f t="shared" si="200"/>
        <v>0</v>
      </c>
      <c r="X1139">
        <f t="shared" si="201"/>
        <v>0</v>
      </c>
      <c r="Y1139">
        <f t="shared" si="202"/>
        <v>0</v>
      </c>
      <c r="Z1139">
        <f t="shared" si="203"/>
        <v>0</v>
      </c>
      <c r="AA1139">
        <f t="shared" si="204"/>
        <v>0</v>
      </c>
      <c r="AB1139" s="5">
        <f t="shared" si="205"/>
        <v>0</v>
      </c>
      <c r="AC1139" s="5">
        <f t="shared" si="197"/>
        <v>0</v>
      </c>
      <c r="AD1139" s="5">
        <f t="shared" si="206"/>
        <v>0</v>
      </c>
    </row>
    <row r="1140" spans="1:30" x14ac:dyDescent="0.25">
      <c r="A1140" s="81"/>
      <c r="B1140" s="82"/>
      <c r="C1140" s="82"/>
      <c r="D1140" s="81"/>
      <c r="E1140" s="82"/>
      <c r="F1140" s="82"/>
      <c r="G1140" s="82"/>
      <c r="H1140" s="82"/>
      <c r="I1140" s="83"/>
      <c r="J1140" s="84"/>
      <c r="K1140" s="82"/>
      <c r="L1140" s="83"/>
      <c r="M1140" s="84"/>
      <c r="N1140" s="85"/>
      <c r="O1140" s="82"/>
      <c r="P1140" s="82"/>
      <c r="Q1140" s="82"/>
      <c r="R1140" s="82"/>
      <c r="T1140" s="7" t="str">
        <f t="shared" si="207"/>
        <v xml:space="preserve"> </v>
      </c>
      <c r="U1140">
        <f t="shared" si="198"/>
        <v>0</v>
      </c>
      <c r="V1140">
        <f t="shared" si="199"/>
        <v>0</v>
      </c>
      <c r="W1140">
        <f t="shared" si="200"/>
        <v>0</v>
      </c>
      <c r="X1140">
        <f t="shared" si="201"/>
        <v>0</v>
      </c>
      <c r="Y1140">
        <f t="shared" si="202"/>
        <v>0</v>
      </c>
      <c r="Z1140">
        <f t="shared" si="203"/>
        <v>0</v>
      </c>
      <c r="AA1140">
        <f t="shared" si="204"/>
        <v>0</v>
      </c>
      <c r="AB1140" s="5">
        <f t="shared" si="205"/>
        <v>0</v>
      </c>
      <c r="AC1140" s="5">
        <f t="shared" si="197"/>
        <v>0</v>
      </c>
      <c r="AD1140" s="5">
        <f t="shared" si="206"/>
        <v>0</v>
      </c>
    </row>
    <row r="1141" spans="1:30" x14ac:dyDescent="0.25">
      <c r="A1141" s="81"/>
      <c r="B1141" s="82"/>
      <c r="C1141" s="82"/>
      <c r="D1141" s="81"/>
      <c r="E1141" s="82"/>
      <c r="F1141" s="82"/>
      <c r="G1141" s="82"/>
      <c r="H1141" s="82"/>
      <c r="I1141" s="83"/>
      <c r="J1141" s="84"/>
      <c r="K1141" s="82"/>
      <c r="L1141" s="83"/>
      <c r="M1141" s="84"/>
      <c r="N1141" s="85"/>
      <c r="O1141" s="82"/>
      <c r="P1141" s="82"/>
      <c r="Q1141" s="82"/>
      <c r="R1141" s="82"/>
      <c r="T1141" s="7" t="str">
        <f t="shared" si="207"/>
        <v xml:space="preserve"> </v>
      </c>
      <c r="U1141">
        <f t="shared" si="198"/>
        <v>0</v>
      </c>
      <c r="V1141">
        <f t="shared" si="199"/>
        <v>0</v>
      </c>
      <c r="W1141">
        <f t="shared" si="200"/>
        <v>0</v>
      </c>
      <c r="X1141">
        <f t="shared" si="201"/>
        <v>0</v>
      </c>
      <c r="Y1141">
        <f t="shared" si="202"/>
        <v>0</v>
      </c>
      <c r="Z1141">
        <f t="shared" si="203"/>
        <v>0</v>
      </c>
      <c r="AA1141">
        <f t="shared" si="204"/>
        <v>0</v>
      </c>
      <c r="AB1141" s="5">
        <f t="shared" si="205"/>
        <v>0</v>
      </c>
      <c r="AC1141" s="5">
        <f t="shared" si="197"/>
        <v>0</v>
      </c>
      <c r="AD1141" s="5">
        <f t="shared" si="206"/>
        <v>0</v>
      </c>
    </row>
    <row r="1142" spans="1:30" x14ac:dyDescent="0.25">
      <c r="A1142" s="81"/>
      <c r="B1142" s="82"/>
      <c r="C1142" s="82"/>
      <c r="D1142" s="81"/>
      <c r="E1142" s="82"/>
      <c r="F1142" s="82"/>
      <c r="G1142" s="82"/>
      <c r="H1142" s="82"/>
      <c r="I1142" s="83"/>
      <c r="J1142" s="84"/>
      <c r="K1142" s="82"/>
      <c r="L1142" s="83"/>
      <c r="M1142" s="84"/>
      <c r="N1142" s="85"/>
      <c r="O1142" s="82"/>
      <c r="P1142" s="82"/>
      <c r="Q1142" s="82"/>
      <c r="R1142" s="82"/>
      <c r="T1142" s="7" t="str">
        <f t="shared" si="207"/>
        <v xml:space="preserve"> </v>
      </c>
      <c r="U1142">
        <f t="shared" si="198"/>
        <v>0</v>
      </c>
      <c r="V1142">
        <f t="shared" si="199"/>
        <v>0</v>
      </c>
      <c r="W1142">
        <f t="shared" si="200"/>
        <v>0</v>
      </c>
      <c r="X1142">
        <f t="shared" si="201"/>
        <v>0</v>
      </c>
      <c r="Y1142">
        <f t="shared" si="202"/>
        <v>0</v>
      </c>
      <c r="Z1142">
        <f t="shared" si="203"/>
        <v>0</v>
      </c>
      <c r="AA1142">
        <f t="shared" si="204"/>
        <v>0</v>
      </c>
      <c r="AB1142" s="5">
        <f t="shared" si="205"/>
        <v>0</v>
      </c>
      <c r="AC1142" s="5">
        <f t="shared" si="197"/>
        <v>0</v>
      </c>
      <c r="AD1142" s="5">
        <f t="shared" si="206"/>
        <v>0</v>
      </c>
    </row>
    <row r="1143" spans="1:30" x14ac:dyDescent="0.25">
      <c r="A1143" s="81"/>
      <c r="B1143" s="82"/>
      <c r="C1143" s="82"/>
      <c r="D1143" s="81"/>
      <c r="E1143" s="82"/>
      <c r="F1143" s="82"/>
      <c r="G1143" s="82"/>
      <c r="H1143" s="82"/>
      <c r="I1143" s="83"/>
      <c r="J1143" s="84"/>
      <c r="K1143" s="82"/>
      <c r="L1143" s="83"/>
      <c r="M1143" s="84"/>
      <c r="N1143" s="85"/>
      <c r="O1143" s="82"/>
      <c r="P1143" s="82"/>
      <c r="Q1143" s="82"/>
      <c r="R1143" s="82"/>
      <c r="T1143" s="7" t="str">
        <f t="shared" si="207"/>
        <v xml:space="preserve"> </v>
      </c>
      <c r="U1143">
        <f t="shared" si="198"/>
        <v>0</v>
      </c>
      <c r="V1143">
        <f t="shared" si="199"/>
        <v>0</v>
      </c>
      <c r="W1143">
        <f t="shared" si="200"/>
        <v>0</v>
      </c>
      <c r="X1143">
        <f t="shared" si="201"/>
        <v>0</v>
      </c>
      <c r="Y1143">
        <f t="shared" si="202"/>
        <v>0</v>
      </c>
      <c r="Z1143">
        <f t="shared" si="203"/>
        <v>0</v>
      </c>
      <c r="AA1143">
        <f t="shared" si="204"/>
        <v>0</v>
      </c>
      <c r="AB1143" s="5">
        <f t="shared" si="205"/>
        <v>0</v>
      </c>
      <c r="AC1143" s="5">
        <f t="shared" si="197"/>
        <v>0</v>
      </c>
      <c r="AD1143" s="5">
        <f t="shared" si="206"/>
        <v>0</v>
      </c>
    </row>
    <row r="1144" spans="1:30" x14ac:dyDescent="0.25">
      <c r="A1144" s="81"/>
      <c r="B1144" s="82"/>
      <c r="C1144" s="82"/>
      <c r="D1144" s="81"/>
      <c r="E1144" s="82"/>
      <c r="F1144" s="82"/>
      <c r="G1144" s="82"/>
      <c r="H1144" s="82"/>
      <c r="I1144" s="83"/>
      <c r="J1144" s="84"/>
      <c r="K1144" s="82"/>
      <c r="L1144" s="83"/>
      <c r="M1144" s="84"/>
      <c r="N1144" s="85"/>
      <c r="O1144" s="82"/>
      <c r="P1144" s="82"/>
      <c r="Q1144" s="82"/>
      <c r="R1144" s="82"/>
      <c r="T1144" s="7" t="str">
        <f t="shared" si="207"/>
        <v xml:space="preserve"> </v>
      </c>
      <c r="U1144">
        <f t="shared" si="198"/>
        <v>0</v>
      </c>
      <c r="V1144">
        <f t="shared" si="199"/>
        <v>0</v>
      </c>
      <c r="W1144">
        <f t="shared" si="200"/>
        <v>0</v>
      </c>
      <c r="X1144">
        <f t="shared" si="201"/>
        <v>0</v>
      </c>
      <c r="Y1144">
        <f t="shared" si="202"/>
        <v>0</v>
      </c>
      <c r="Z1144">
        <f t="shared" si="203"/>
        <v>0</v>
      </c>
      <c r="AA1144">
        <f t="shared" si="204"/>
        <v>0</v>
      </c>
      <c r="AB1144" s="5">
        <f t="shared" si="205"/>
        <v>0</v>
      </c>
      <c r="AC1144" s="5">
        <f t="shared" si="197"/>
        <v>0</v>
      </c>
      <c r="AD1144" s="5">
        <f t="shared" si="206"/>
        <v>0</v>
      </c>
    </row>
    <row r="1145" spans="1:30" x14ac:dyDescent="0.25">
      <c r="A1145" s="81"/>
      <c r="B1145" s="82"/>
      <c r="C1145" s="82"/>
      <c r="D1145" s="81"/>
      <c r="E1145" s="82"/>
      <c r="F1145" s="82"/>
      <c r="G1145" s="82"/>
      <c r="H1145" s="82"/>
      <c r="I1145" s="83"/>
      <c r="J1145" s="84"/>
      <c r="K1145" s="82"/>
      <c r="L1145" s="83"/>
      <c r="M1145" s="84"/>
      <c r="N1145" s="85"/>
      <c r="O1145" s="82"/>
      <c r="P1145" s="82"/>
      <c r="Q1145" s="82"/>
      <c r="R1145" s="82"/>
      <c r="T1145" s="7" t="str">
        <f t="shared" si="207"/>
        <v xml:space="preserve"> </v>
      </c>
      <c r="U1145">
        <f t="shared" si="198"/>
        <v>0</v>
      </c>
      <c r="V1145">
        <f t="shared" si="199"/>
        <v>0</v>
      </c>
      <c r="W1145">
        <f t="shared" si="200"/>
        <v>0</v>
      </c>
      <c r="X1145">
        <f t="shared" si="201"/>
        <v>0</v>
      </c>
      <c r="Y1145">
        <f t="shared" si="202"/>
        <v>0</v>
      </c>
      <c r="Z1145">
        <f t="shared" si="203"/>
        <v>0</v>
      </c>
      <c r="AA1145">
        <f t="shared" si="204"/>
        <v>0</v>
      </c>
      <c r="AB1145" s="5">
        <f t="shared" si="205"/>
        <v>0</v>
      </c>
      <c r="AC1145" s="5">
        <f t="shared" si="197"/>
        <v>0</v>
      </c>
      <c r="AD1145" s="5">
        <f t="shared" si="206"/>
        <v>0</v>
      </c>
    </row>
    <row r="1146" spans="1:30" x14ac:dyDescent="0.25">
      <c r="A1146" s="81"/>
      <c r="B1146" s="82"/>
      <c r="C1146" s="82"/>
      <c r="D1146" s="81"/>
      <c r="E1146" s="82"/>
      <c r="F1146" s="82"/>
      <c r="G1146" s="82"/>
      <c r="H1146" s="82"/>
      <c r="I1146" s="83"/>
      <c r="J1146" s="84"/>
      <c r="K1146" s="82"/>
      <c r="L1146" s="83"/>
      <c r="M1146" s="84"/>
      <c r="N1146" s="85"/>
      <c r="O1146" s="82"/>
      <c r="P1146" s="82"/>
      <c r="Q1146" s="82"/>
      <c r="R1146" s="82"/>
      <c r="T1146" s="7" t="str">
        <f t="shared" si="207"/>
        <v xml:space="preserve"> </v>
      </c>
      <c r="U1146">
        <f t="shared" si="198"/>
        <v>0</v>
      </c>
      <c r="V1146">
        <f t="shared" si="199"/>
        <v>0</v>
      </c>
      <c r="W1146">
        <f t="shared" si="200"/>
        <v>0</v>
      </c>
      <c r="X1146">
        <f t="shared" si="201"/>
        <v>0</v>
      </c>
      <c r="Y1146">
        <f t="shared" si="202"/>
        <v>0</v>
      </c>
      <c r="Z1146">
        <f t="shared" si="203"/>
        <v>0</v>
      </c>
      <c r="AA1146">
        <f t="shared" si="204"/>
        <v>0</v>
      </c>
      <c r="AB1146" s="5">
        <f t="shared" si="205"/>
        <v>0</v>
      </c>
      <c r="AC1146" s="5">
        <f t="shared" si="197"/>
        <v>0</v>
      </c>
      <c r="AD1146" s="5">
        <f t="shared" si="206"/>
        <v>0</v>
      </c>
    </row>
    <row r="1147" spans="1:30" x14ac:dyDescent="0.25">
      <c r="A1147" s="81"/>
      <c r="B1147" s="82"/>
      <c r="C1147" s="82"/>
      <c r="D1147" s="81"/>
      <c r="E1147" s="82"/>
      <c r="F1147" s="82"/>
      <c r="G1147" s="82"/>
      <c r="H1147" s="82"/>
      <c r="I1147" s="83"/>
      <c r="J1147" s="84"/>
      <c r="K1147" s="82"/>
      <c r="L1147" s="83"/>
      <c r="M1147" s="84"/>
      <c r="N1147" s="85"/>
      <c r="O1147" s="82"/>
      <c r="P1147" s="82"/>
      <c r="Q1147" s="82"/>
      <c r="R1147" s="82"/>
      <c r="T1147" s="7" t="str">
        <f t="shared" si="207"/>
        <v xml:space="preserve"> </v>
      </c>
      <c r="U1147">
        <f t="shared" si="198"/>
        <v>0</v>
      </c>
      <c r="V1147">
        <f t="shared" si="199"/>
        <v>0</v>
      </c>
      <c r="W1147">
        <f t="shared" si="200"/>
        <v>0</v>
      </c>
      <c r="X1147">
        <f t="shared" si="201"/>
        <v>0</v>
      </c>
      <c r="Y1147">
        <f t="shared" si="202"/>
        <v>0</v>
      </c>
      <c r="Z1147">
        <f t="shared" si="203"/>
        <v>0</v>
      </c>
      <c r="AA1147">
        <f t="shared" si="204"/>
        <v>0</v>
      </c>
      <c r="AB1147" s="5">
        <f t="shared" si="205"/>
        <v>0</v>
      </c>
      <c r="AC1147" s="5">
        <f t="shared" si="197"/>
        <v>0</v>
      </c>
      <c r="AD1147" s="5">
        <f t="shared" si="206"/>
        <v>0</v>
      </c>
    </row>
    <row r="1148" spans="1:30" x14ac:dyDescent="0.25">
      <c r="A1148" s="81"/>
      <c r="B1148" s="82"/>
      <c r="C1148" s="82"/>
      <c r="D1148" s="81"/>
      <c r="E1148" s="82"/>
      <c r="F1148" s="82"/>
      <c r="G1148" s="82"/>
      <c r="H1148" s="82"/>
      <c r="I1148" s="83"/>
      <c r="J1148" s="84"/>
      <c r="K1148" s="82"/>
      <c r="L1148" s="83"/>
      <c r="M1148" s="84"/>
      <c r="N1148" s="85"/>
      <c r="O1148" s="82"/>
      <c r="P1148" s="82"/>
      <c r="Q1148" s="82"/>
      <c r="R1148" s="82"/>
      <c r="T1148" s="7" t="str">
        <f t="shared" si="207"/>
        <v xml:space="preserve"> </v>
      </c>
      <c r="U1148">
        <f t="shared" si="198"/>
        <v>0</v>
      </c>
      <c r="V1148">
        <f t="shared" si="199"/>
        <v>0</v>
      </c>
      <c r="W1148">
        <f t="shared" si="200"/>
        <v>0</v>
      </c>
      <c r="X1148">
        <f t="shared" si="201"/>
        <v>0</v>
      </c>
      <c r="Y1148">
        <f t="shared" si="202"/>
        <v>0</v>
      </c>
      <c r="Z1148">
        <f t="shared" si="203"/>
        <v>0</v>
      </c>
      <c r="AA1148">
        <f t="shared" si="204"/>
        <v>0</v>
      </c>
      <c r="AB1148" s="5">
        <f t="shared" si="205"/>
        <v>0</v>
      </c>
      <c r="AC1148" s="5">
        <f t="shared" si="197"/>
        <v>0</v>
      </c>
      <c r="AD1148" s="5">
        <f t="shared" si="206"/>
        <v>0</v>
      </c>
    </row>
    <row r="1149" spans="1:30" x14ac:dyDescent="0.25">
      <c r="A1149" s="81"/>
      <c r="B1149" s="82"/>
      <c r="C1149" s="82"/>
      <c r="D1149" s="81"/>
      <c r="E1149" s="82"/>
      <c r="F1149" s="82"/>
      <c r="G1149" s="82"/>
      <c r="H1149" s="82"/>
      <c r="I1149" s="83"/>
      <c r="J1149" s="84"/>
      <c r="K1149" s="82"/>
      <c r="L1149" s="83"/>
      <c r="M1149" s="84"/>
      <c r="N1149" s="85"/>
      <c r="O1149" s="82"/>
      <c r="P1149" s="82"/>
      <c r="Q1149" s="82"/>
      <c r="R1149" s="82"/>
      <c r="T1149" s="7" t="str">
        <f t="shared" si="207"/>
        <v xml:space="preserve"> </v>
      </c>
      <c r="U1149">
        <f t="shared" si="198"/>
        <v>0</v>
      </c>
      <c r="V1149">
        <f t="shared" si="199"/>
        <v>0</v>
      </c>
      <c r="W1149">
        <f t="shared" si="200"/>
        <v>0</v>
      </c>
      <c r="X1149">
        <f t="shared" si="201"/>
        <v>0</v>
      </c>
      <c r="Y1149">
        <f t="shared" si="202"/>
        <v>0</v>
      </c>
      <c r="Z1149">
        <f t="shared" si="203"/>
        <v>0</v>
      </c>
      <c r="AA1149">
        <f t="shared" si="204"/>
        <v>0</v>
      </c>
      <c r="AB1149" s="5">
        <f t="shared" si="205"/>
        <v>0</v>
      </c>
      <c r="AC1149" s="5">
        <f t="shared" si="197"/>
        <v>0</v>
      </c>
      <c r="AD1149" s="5">
        <f t="shared" si="206"/>
        <v>0</v>
      </c>
    </row>
    <row r="1150" spans="1:30" x14ac:dyDescent="0.25">
      <c r="A1150" s="81"/>
      <c r="B1150" s="82"/>
      <c r="C1150" s="82"/>
      <c r="D1150" s="81"/>
      <c r="E1150" s="82"/>
      <c r="F1150" s="82"/>
      <c r="G1150" s="82"/>
      <c r="H1150" s="82"/>
      <c r="I1150" s="83"/>
      <c r="J1150" s="84"/>
      <c r="K1150" s="82"/>
      <c r="L1150" s="83"/>
      <c r="M1150" s="84"/>
      <c r="N1150" s="85"/>
      <c r="O1150" s="82"/>
      <c r="P1150" s="82"/>
      <c r="Q1150" s="82"/>
      <c r="R1150" s="82"/>
      <c r="T1150" s="7" t="str">
        <f t="shared" si="207"/>
        <v xml:space="preserve"> </v>
      </c>
      <c r="U1150">
        <f t="shared" si="198"/>
        <v>0</v>
      </c>
      <c r="V1150">
        <f t="shared" si="199"/>
        <v>0</v>
      </c>
      <c r="W1150">
        <f t="shared" si="200"/>
        <v>0</v>
      </c>
      <c r="X1150">
        <f t="shared" si="201"/>
        <v>0</v>
      </c>
      <c r="Y1150">
        <f t="shared" si="202"/>
        <v>0</v>
      </c>
      <c r="Z1150">
        <f t="shared" si="203"/>
        <v>0</v>
      </c>
      <c r="AA1150">
        <f t="shared" si="204"/>
        <v>0</v>
      </c>
      <c r="AB1150" s="5">
        <f t="shared" si="205"/>
        <v>0</v>
      </c>
      <c r="AC1150" s="5">
        <f t="shared" si="197"/>
        <v>0</v>
      </c>
      <c r="AD1150" s="5">
        <f t="shared" si="206"/>
        <v>0</v>
      </c>
    </row>
    <row r="1151" spans="1:30" x14ac:dyDescent="0.25">
      <c r="A1151" s="81"/>
      <c r="B1151" s="82"/>
      <c r="C1151" s="82"/>
      <c r="D1151" s="81"/>
      <c r="E1151" s="82"/>
      <c r="F1151" s="82"/>
      <c r="G1151" s="82"/>
      <c r="H1151" s="82"/>
      <c r="I1151" s="83"/>
      <c r="J1151" s="84"/>
      <c r="K1151" s="82"/>
      <c r="L1151" s="83"/>
      <c r="M1151" s="84"/>
      <c r="N1151" s="85"/>
      <c r="O1151" s="82"/>
      <c r="P1151" s="82"/>
      <c r="Q1151" s="82"/>
      <c r="R1151" s="82"/>
      <c r="T1151" s="7" t="str">
        <f t="shared" si="207"/>
        <v xml:space="preserve"> </v>
      </c>
      <c r="U1151">
        <f t="shared" si="198"/>
        <v>0</v>
      </c>
      <c r="V1151">
        <f t="shared" si="199"/>
        <v>0</v>
      </c>
      <c r="W1151">
        <f t="shared" si="200"/>
        <v>0</v>
      </c>
      <c r="X1151">
        <f t="shared" si="201"/>
        <v>0</v>
      </c>
      <c r="Y1151">
        <f t="shared" si="202"/>
        <v>0</v>
      </c>
      <c r="Z1151">
        <f t="shared" si="203"/>
        <v>0</v>
      </c>
      <c r="AA1151">
        <f t="shared" si="204"/>
        <v>0</v>
      </c>
      <c r="AB1151" s="5">
        <f t="shared" si="205"/>
        <v>0</v>
      </c>
      <c r="AC1151" s="5">
        <f t="shared" si="197"/>
        <v>0</v>
      </c>
      <c r="AD1151" s="5">
        <f t="shared" si="206"/>
        <v>0</v>
      </c>
    </row>
    <row r="1152" spans="1:30" x14ac:dyDescent="0.25">
      <c r="A1152" s="81"/>
      <c r="B1152" s="82"/>
      <c r="C1152" s="82"/>
      <c r="D1152" s="81"/>
      <c r="E1152" s="82"/>
      <c r="F1152" s="82"/>
      <c r="G1152" s="82"/>
      <c r="H1152" s="82"/>
      <c r="I1152" s="83"/>
      <c r="J1152" s="84"/>
      <c r="K1152" s="82"/>
      <c r="L1152" s="83"/>
      <c r="M1152" s="84"/>
      <c r="N1152" s="85"/>
      <c r="O1152" s="82"/>
      <c r="P1152" s="82"/>
      <c r="Q1152" s="82"/>
      <c r="R1152" s="82"/>
      <c r="T1152" s="7" t="str">
        <f t="shared" si="207"/>
        <v xml:space="preserve"> </v>
      </c>
      <c r="U1152">
        <f t="shared" si="198"/>
        <v>0</v>
      </c>
      <c r="V1152">
        <f t="shared" si="199"/>
        <v>0</v>
      </c>
      <c r="W1152">
        <f t="shared" si="200"/>
        <v>0</v>
      </c>
      <c r="X1152">
        <f t="shared" si="201"/>
        <v>0</v>
      </c>
      <c r="Y1152">
        <f t="shared" si="202"/>
        <v>0</v>
      </c>
      <c r="Z1152">
        <f t="shared" si="203"/>
        <v>0</v>
      </c>
      <c r="AA1152">
        <f t="shared" si="204"/>
        <v>0</v>
      </c>
      <c r="AB1152" s="5">
        <f t="shared" si="205"/>
        <v>0</v>
      </c>
      <c r="AC1152" s="5">
        <f t="shared" si="197"/>
        <v>0</v>
      </c>
      <c r="AD1152" s="5">
        <f t="shared" si="206"/>
        <v>0</v>
      </c>
    </row>
    <row r="1153" spans="1:30" x14ac:dyDescent="0.25">
      <c r="A1153" s="81"/>
      <c r="B1153" s="82"/>
      <c r="C1153" s="82"/>
      <c r="D1153" s="81"/>
      <c r="E1153" s="82"/>
      <c r="F1153" s="82"/>
      <c r="G1153" s="82"/>
      <c r="H1153" s="82"/>
      <c r="I1153" s="83"/>
      <c r="J1153" s="84"/>
      <c r="K1153" s="82"/>
      <c r="L1153" s="83"/>
      <c r="M1153" s="84"/>
      <c r="N1153" s="85"/>
      <c r="O1153" s="82"/>
      <c r="P1153" s="82"/>
      <c r="Q1153" s="82"/>
      <c r="R1153" s="82"/>
      <c r="T1153" s="7" t="str">
        <f t="shared" si="207"/>
        <v xml:space="preserve"> </v>
      </c>
      <c r="U1153">
        <f t="shared" si="198"/>
        <v>0</v>
      </c>
      <c r="V1153">
        <f t="shared" si="199"/>
        <v>0</v>
      </c>
      <c r="W1153">
        <f t="shared" si="200"/>
        <v>0</v>
      </c>
      <c r="X1153">
        <f t="shared" si="201"/>
        <v>0</v>
      </c>
      <c r="Y1153">
        <f t="shared" si="202"/>
        <v>0</v>
      </c>
      <c r="Z1153">
        <f t="shared" si="203"/>
        <v>0</v>
      </c>
      <c r="AA1153">
        <f t="shared" si="204"/>
        <v>0</v>
      </c>
      <c r="AB1153" s="5">
        <f t="shared" si="205"/>
        <v>0</v>
      </c>
      <c r="AC1153" s="5">
        <f t="shared" si="197"/>
        <v>0</v>
      </c>
      <c r="AD1153" s="5">
        <f t="shared" si="206"/>
        <v>0</v>
      </c>
    </row>
    <row r="1154" spans="1:30" x14ac:dyDescent="0.25">
      <c r="A1154" s="81"/>
      <c r="B1154" s="82"/>
      <c r="C1154" s="82"/>
      <c r="D1154" s="81"/>
      <c r="E1154" s="82"/>
      <c r="F1154" s="82"/>
      <c r="G1154" s="82"/>
      <c r="H1154" s="82"/>
      <c r="I1154" s="83"/>
      <c r="J1154" s="84"/>
      <c r="K1154" s="82"/>
      <c r="L1154" s="83"/>
      <c r="M1154" s="84"/>
      <c r="N1154" s="85"/>
      <c r="O1154" s="82"/>
      <c r="P1154" s="82"/>
      <c r="Q1154" s="82"/>
      <c r="R1154" s="82"/>
      <c r="T1154" s="7" t="str">
        <f t="shared" si="207"/>
        <v xml:space="preserve"> </v>
      </c>
      <c r="U1154">
        <f t="shared" si="198"/>
        <v>0</v>
      </c>
      <c r="V1154">
        <f t="shared" si="199"/>
        <v>0</v>
      </c>
      <c r="W1154">
        <f t="shared" si="200"/>
        <v>0</v>
      </c>
      <c r="X1154">
        <f t="shared" si="201"/>
        <v>0</v>
      </c>
      <c r="Y1154">
        <f t="shared" si="202"/>
        <v>0</v>
      </c>
      <c r="Z1154">
        <f t="shared" si="203"/>
        <v>0</v>
      </c>
      <c r="AA1154">
        <f t="shared" si="204"/>
        <v>0</v>
      </c>
      <c r="AB1154" s="5">
        <f t="shared" si="205"/>
        <v>0</v>
      </c>
      <c r="AC1154" s="5">
        <f t="shared" si="197"/>
        <v>0</v>
      </c>
      <c r="AD1154" s="5">
        <f t="shared" si="206"/>
        <v>0</v>
      </c>
    </row>
    <row r="1155" spans="1:30" x14ac:dyDescent="0.25">
      <c r="A1155" s="81"/>
      <c r="B1155" s="82"/>
      <c r="C1155" s="82"/>
      <c r="D1155" s="81"/>
      <c r="E1155" s="82"/>
      <c r="F1155" s="82"/>
      <c r="G1155" s="82"/>
      <c r="H1155" s="82"/>
      <c r="I1155" s="83"/>
      <c r="J1155" s="84"/>
      <c r="K1155" s="82"/>
      <c r="L1155" s="83"/>
      <c r="M1155" s="84"/>
      <c r="N1155" s="85"/>
      <c r="O1155" s="82"/>
      <c r="P1155" s="82"/>
      <c r="Q1155" s="82"/>
      <c r="R1155" s="82"/>
      <c r="T1155" s="7" t="str">
        <f t="shared" si="207"/>
        <v xml:space="preserve"> </v>
      </c>
      <c r="U1155">
        <f t="shared" si="198"/>
        <v>0</v>
      </c>
      <c r="V1155">
        <f t="shared" si="199"/>
        <v>0</v>
      </c>
      <c r="W1155">
        <f t="shared" si="200"/>
        <v>0</v>
      </c>
      <c r="X1155">
        <f t="shared" si="201"/>
        <v>0</v>
      </c>
      <c r="Y1155">
        <f t="shared" si="202"/>
        <v>0</v>
      </c>
      <c r="Z1155">
        <f t="shared" si="203"/>
        <v>0</v>
      </c>
      <c r="AA1155">
        <f t="shared" si="204"/>
        <v>0</v>
      </c>
      <c r="AB1155" s="5">
        <f t="shared" si="205"/>
        <v>0</v>
      </c>
      <c r="AC1155" s="5">
        <f t="shared" si="197"/>
        <v>0</v>
      </c>
      <c r="AD1155" s="5">
        <f t="shared" si="206"/>
        <v>0</v>
      </c>
    </row>
    <row r="1156" spans="1:30" x14ac:dyDescent="0.25">
      <c r="A1156" s="81"/>
      <c r="B1156" s="82"/>
      <c r="C1156" s="82"/>
      <c r="D1156" s="81"/>
      <c r="E1156" s="82"/>
      <c r="F1156" s="82"/>
      <c r="G1156" s="82"/>
      <c r="H1156" s="82"/>
      <c r="I1156" s="83"/>
      <c r="J1156" s="84"/>
      <c r="K1156" s="82"/>
      <c r="L1156" s="83"/>
      <c r="M1156" s="84"/>
      <c r="N1156" s="85"/>
      <c r="O1156" s="82"/>
      <c r="P1156" s="82"/>
      <c r="Q1156" s="82"/>
      <c r="R1156" s="82"/>
      <c r="T1156" s="7" t="str">
        <f t="shared" si="207"/>
        <v xml:space="preserve"> </v>
      </c>
      <c r="U1156">
        <f t="shared" si="198"/>
        <v>0</v>
      </c>
      <c r="V1156">
        <f t="shared" si="199"/>
        <v>0</v>
      </c>
      <c r="W1156">
        <f t="shared" si="200"/>
        <v>0</v>
      </c>
      <c r="X1156">
        <f t="shared" si="201"/>
        <v>0</v>
      </c>
      <c r="Y1156">
        <f t="shared" si="202"/>
        <v>0</v>
      </c>
      <c r="Z1156">
        <f t="shared" si="203"/>
        <v>0</v>
      </c>
      <c r="AA1156">
        <f t="shared" si="204"/>
        <v>0</v>
      </c>
      <c r="AB1156" s="5">
        <f t="shared" si="205"/>
        <v>0</v>
      </c>
      <c r="AC1156" s="5">
        <f t="shared" ref="AC1156:AC1219" si="208">A1156</f>
        <v>0</v>
      </c>
      <c r="AD1156" s="5">
        <f t="shared" si="206"/>
        <v>0</v>
      </c>
    </row>
    <row r="1157" spans="1:30" x14ac:dyDescent="0.25">
      <c r="A1157" s="81"/>
      <c r="B1157" s="82"/>
      <c r="C1157" s="82"/>
      <c r="D1157" s="81"/>
      <c r="E1157" s="82"/>
      <c r="F1157" s="82"/>
      <c r="G1157" s="82"/>
      <c r="H1157" s="82"/>
      <c r="I1157" s="83"/>
      <c r="J1157" s="84"/>
      <c r="K1157" s="82"/>
      <c r="L1157" s="83"/>
      <c r="M1157" s="84"/>
      <c r="N1157" s="85"/>
      <c r="O1157" s="82"/>
      <c r="P1157" s="82"/>
      <c r="Q1157" s="82"/>
      <c r="R1157" s="82"/>
      <c r="T1157" s="7" t="str">
        <f t="shared" si="207"/>
        <v xml:space="preserve"> </v>
      </c>
      <c r="U1157">
        <f t="shared" si="198"/>
        <v>0</v>
      </c>
      <c r="V1157">
        <f t="shared" si="199"/>
        <v>0</v>
      </c>
      <c r="W1157">
        <f t="shared" si="200"/>
        <v>0</v>
      </c>
      <c r="X1157">
        <f t="shared" si="201"/>
        <v>0</v>
      </c>
      <c r="Y1157">
        <f t="shared" si="202"/>
        <v>0</v>
      </c>
      <c r="Z1157">
        <f t="shared" si="203"/>
        <v>0</v>
      </c>
      <c r="AA1157">
        <f t="shared" si="204"/>
        <v>0</v>
      </c>
      <c r="AB1157" s="5">
        <f t="shared" si="205"/>
        <v>0</v>
      </c>
      <c r="AC1157" s="5">
        <f t="shared" si="208"/>
        <v>0</v>
      </c>
      <c r="AD1157" s="5">
        <f t="shared" si="206"/>
        <v>0</v>
      </c>
    </row>
    <row r="1158" spans="1:30" x14ac:dyDescent="0.25">
      <c r="A1158" s="81"/>
      <c r="B1158" s="82"/>
      <c r="C1158" s="82"/>
      <c r="D1158" s="81"/>
      <c r="E1158" s="82"/>
      <c r="F1158" s="82"/>
      <c r="G1158" s="82"/>
      <c r="H1158" s="82"/>
      <c r="I1158" s="83"/>
      <c r="J1158" s="84"/>
      <c r="K1158" s="82"/>
      <c r="L1158" s="83"/>
      <c r="M1158" s="84"/>
      <c r="N1158" s="85"/>
      <c r="O1158" s="82"/>
      <c r="P1158" s="82"/>
      <c r="Q1158" s="82"/>
      <c r="R1158" s="82"/>
      <c r="T1158" s="7" t="str">
        <f t="shared" si="207"/>
        <v xml:space="preserve"> </v>
      </c>
      <c r="U1158">
        <f t="shared" si="198"/>
        <v>0</v>
      </c>
      <c r="V1158">
        <f t="shared" si="199"/>
        <v>0</v>
      </c>
      <c r="W1158">
        <f t="shared" si="200"/>
        <v>0</v>
      </c>
      <c r="X1158">
        <f t="shared" si="201"/>
        <v>0</v>
      </c>
      <c r="Y1158">
        <f t="shared" si="202"/>
        <v>0</v>
      </c>
      <c r="Z1158">
        <f t="shared" si="203"/>
        <v>0</v>
      </c>
      <c r="AA1158">
        <f t="shared" si="204"/>
        <v>0</v>
      </c>
      <c r="AB1158" s="5">
        <f t="shared" si="205"/>
        <v>0</v>
      </c>
      <c r="AC1158" s="5">
        <f t="shared" si="208"/>
        <v>0</v>
      </c>
      <c r="AD1158" s="5">
        <f t="shared" si="206"/>
        <v>0</v>
      </c>
    </row>
    <row r="1159" spans="1:30" x14ac:dyDescent="0.25">
      <c r="A1159" s="81"/>
      <c r="B1159" s="82"/>
      <c r="C1159" s="82"/>
      <c r="D1159" s="81"/>
      <c r="E1159" s="82"/>
      <c r="F1159" s="82"/>
      <c r="G1159" s="82"/>
      <c r="H1159" s="82"/>
      <c r="I1159" s="83"/>
      <c r="J1159" s="84"/>
      <c r="K1159" s="82"/>
      <c r="L1159" s="83"/>
      <c r="M1159" s="84"/>
      <c r="N1159" s="85"/>
      <c r="O1159" s="82"/>
      <c r="P1159" s="82"/>
      <c r="Q1159" s="82"/>
      <c r="R1159" s="82"/>
      <c r="T1159" s="7" t="str">
        <f t="shared" si="207"/>
        <v xml:space="preserve"> </v>
      </c>
      <c r="U1159">
        <f t="shared" si="198"/>
        <v>0</v>
      </c>
      <c r="V1159">
        <f t="shared" si="199"/>
        <v>0</v>
      </c>
      <c r="W1159">
        <f t="shared" si="200"/>
        <v>0</v>
      </c>
      <c r="X1159">
        <f t="shared" si="201"/>
        <v>0</v>
      </c>
      <c r="Y1159">
        <f t="shared" si="202"/>
        <v>0</v>
      </c>
      <c r="Z1159">
        <f t="shared" si="203"/>
        <v>0</v>
      </c>
      <c r="AA1159">
        <f t="shared" si="204"/>
        <v>0</v>
      </c>
      <c r="AB1159" s="5">
        <f t="shared" si="205"/>
        <v>0</v>
      </c>
      <c r="AC1159" s="5">
        <f t="shared" si="208"/>
        <v>0</v>
      </c>
      <c r="AD1159" s="5">
        <f t="shared" si="206"/>
        <v>0</v>
      </c>
    </row>
    <row r="1160" spans="1:30" x14ac:dyDescent="0.25">
      <c r="A1160" s="81"/>
      <c r="B1160" s="82"/>
      <c r="C1160" s="82"/>
      <c r="D1160" s="81"/>
      <c r="E1160" s="82"/>
      <c r="F1160" s="82"/>
      <c r="G1160" s="82"/>
      <c r="H1160" s="82"/>
      <c r="I1160" s="83"/>
      <c r="J1160" s="84"/>
      <c r="K1160" s="82"/>
      <c r="L1160" s="83"/>
      <c r="M1160" s="84"/>
      <c r="N1160" s="85"/>
      <c r="O1160" s="82"/>
      <c r="P1160" s="82"/>
      <c r="Q1160" s="82"/>
      <c r="R1160" s="82"/>
      <c r="T1160" s="7" t="str">
        <f t="shared" si="207"/>
        <v xml:space="preserve"> </v>
      </c>
      <c r="U1160">
        <f t="shared" si="198"/>
        <v>0</v>
      </c>
      <c r="V1160">
        <f t="shared" si="199"/>
        <v>0</v>
      </c>
      <c r="W1160">
        <f t="shared" si="200"/>
        <v>0</v>
      </c>
      <c r="X1160">
        <f t="shared" si="201"/>
        <v>0</v>
      </c>
      <c r="Y1160">
        <f t="shared" si="202"/>
        <v>0</v>
      </c>
      <c r="Z1160">
        <f t="shared" si="203"/>
        <v>0</v>
      </c>
      <c r="AA1160">
        <f t="shared" si="204"/>
        <v>0</v>
      </c>
      <c r="AB1160" s="5">
        <f t="shared" si="205"/>
        <v>0</v>
      </c>
      <c r="AC1160" s="5">
        <f t="shared" si="208"/>
        <v>0</v>
      </c>
      <c r="AD1160" s="5">
        <f t="shared" si="206"/>
        <v>0</v>
      </c>
    </row>
    <row r="1161" spans="1:30" x14ac:dyDescent="0.25">
      <c r="A1161" s="81"/>
      <c r="B1161" s="82"/>
      <c r="C1161" s="82"/>
      <c r="D1161" s="81"/>
      <c r="E1161" s="82"/>
      <c r="F1161" s="82"/>
      <c r="G1161" s="82"/>
      <c r="H1161" s="82"/>
      <c r="I1161" s="83"/>
      <c r="J1161" s="84"/>
      <c r="K1161" s="82"/>
      <c r="L1161" s="83"/>
      <c r="M1161" s="84"/>
      <c r="N1161" s="85"/>
      <c r="O1161" s="82"/>
      <c r="P1161" s="82"/>
      <c r="Q1161" s="82"/>
      <c r="R1161" s="82"/>
      <c r="T1161" s="7" t="str">
        <f t="shared" si="207"/>
        <v xml:space="preserve"> </v>
      </c>
      <c r="U1161">
        <f t="shared" si="198"/>
        <v>0</v>
      </c>
      <c r="V1161">
        <f t="shared" si="199"/>
        <v>0</v>
      </c>
      <c r="W1161">
        <f t="shared" si="200"/>
        <v>0</v>
      </c>
      <c r="X1161">
        <f t="shared" si="201"/>
        <v>0</v>
      </c>
      <c r="Y1161">
        <f t="shared" si="202"/>
        <v>0</v>
      </c>
      <c r="Z1161">
        <f t="shared" si="203"/>
        <v>0</v>
      </c>
      <c r="AA1161">
        <f t="shared" si="204"/>
        <v>0</v>
      </c>
      <c r="AB1161" s="5">
        <f t="shared" si="205"/>
        <v>0</v>
      </c>
      <c r="AC1161" s="5">
        <f t="shared" si="208"/>
        <v>0</v>
      </c>
      <c r="AD1161" s="5">
        <f t="shared" si="206"/>
        <v>0</v>
      </c>
    </row>
    <row r="1162" spans="1:30" x14ac:dyDescent="0.25">
      <c r="A1162" s="81"/>
      <c r="B1162" s="82"/>
      <c r="C1162" s="82"/>
      <c r="D1162" s="81"/>
      <c r="E1162" s="82"/>
      <c r="F1162" s="82"/>
      <c r="G1162" s="82"/>
      <c r="H1162" s="82"/>
      <c r="I1162" s="83"/>
      <c r="J1162" s="84"/>
      <c r="K1162" s="82"/>
      <c r="L1162" s="83"/>
      <c r="M1162" s="84"/>
      <c r="N1162" s="85"/>
      <c r="O1162" s="82"/>
      <c r="P1162" s="82"/>
      <c r="Q1162" s="82"/>
      <c r="R1162" s="82"/>
      <c r="T1162" s="7" t="str">
        <f t="shared" si="207"/>
        <v xml:space="preserve"> </v>
      </c>
      <c r="U1162">
        <f t="shared" ref="U1162:U1225" si="209">COUNT(B1162)</f>
        <v>0</v>
      </c>
      <c r="V1162">
        <f t="shared" ref="V1162:V1225" si="210">IF(E1162=TRUE,1,0)</f>
        <v>0</v>
      </c>
      <c r="W1162">
        <f t="shared" ref="W1162:W1225" si="211">U1162-V1162</f>
        <v>0</v>
      </c>
      <c r="X1162">
        <f t="shared" ref="X1162:X1225" si="212">U1162-Y1162</f>
        <v>0</v>
      </c>
      <c r="Y1162">
        <f t="shared" ref="Y1162:Y1225" si="213">IF(F1162=TRUE,1,0)</f>
        <v>0</v>
      </c>
      <c r="Z1162">
        <f t="shared" ref="Z1162:Z1225" si="214">U1162-AA1162</f>
        <v>0</v>
      </c>
      <c r="AA1162">
        <f t="shared" ref="AA1162:AA1225" si="215">IF(O1162&lt;0,1,0)</f>
        <v>0</v>
      </c>
      <c r="AB1162" s="5">
        <f t="shared" ref="AB1162:AB1225" si="216">IF(Z1162=1,O1162,0)</f>
        <v>0</v>
      </c>
      <c r="AC1162" s="5">
        <f t="shared" si="208"/>
        <v>0</v>
      </c>
      <c r="AD1162" s="5">
        <f t="shared" ref="AD1162:AD1225" si="217">IF(AA1162=1,O1162,0)</f>
        <v>0</v>
      </c>
    </row>
    <row r="1163" spans="1:30" x14ac:dyDescent="0.25">
      <c r="A1163" s="81"/>
      <c r="B1163" s="82"/>
      <c r="C1163" s="82"/>
      <c r="D1163" s="81"/>
      <c r="E1163" s="82"/>
      <c r="F1163" s="82"/>
      <c r="G1163" s="82"/>
      <c r="H1163" s="82"/>
      <c r="I1163" s="83"/>
      <c r="J1163" s="84"/>
      <c r="K1163" s="82"/>
      <c r="L1163" s="83"/>
      <c r="M1163" s="84"/>
      <c r="N1163" s="85"/>
      <c r="O1163" s="82"/>
      <c r="P1163" s="82"/>
      <c r="Q1163" s="82"/>
      <c r="R1163" s="82"/>
      <c r="T1163" s="7" t="str">
        <f t="shared" si="207"/>
        <v xml:space="preserve"> </v>
      </c>
      <c r="U1163">
        <f t="shared" si="209"/>
        <v>0</v>
      </c>
      <c r="V1163">
        <f t="shared" si="210"/>
        <v>0</v>
      </c>
      <c r="W1163">
        <f t="shared" si="211"/>
        <v>0</v>
      </c>
      <c r="X1163">
        <f t="shared" si="212"/>
        <v>0</v>
      </c>
      <c r="Y1163">
        <f t="shared" si="213"/>
        <v>0</v>
      </c>
      <c r="Z1163">
        <f t="shared" si="214"/>
        <v>0</v>
      </c>
      <c r="AA1163">
        <f t="shared" si="215"/>
        <v>0</v>
      </c>
      <c r="AB1163" s="5">
        <f t="shared" si="216"/>
        <v>0</v>
      </c>
      <c r="AC1163" s="5">
        <f t="shared" si="208"/>
        <v>0</v>
      </c>
      <c r="AD1163" s="5">
        <f t="shared" si="217"/>
        <v>0</v>
      </c>
    </row>
    <row r="1164" spans="1:30" x14ac:dyDescent="0.25">
      <c r="A1164" s="81"/>
      <c r="B1164" s="82"/>
      <c r="C1164" s="82"/>
      <c r="D1164" s="81"/>
      <c r="E1164" s="82"/>
      <c r="F1164" s="82"/>
      <c r="G1164" s="82"/>
      <c r="H1164" s="82"/>
      <c r="I1164" s="83"/>
      <c r="J1164" s="84"/>
      <c r="K1164" s="82"/>
      <c r="L1164" s="83"/>
      <c r="M1164" s="84"/>
      <c r="N1164" s="85"/>
      <c r="O1164" s="82"/>
      <c r="P1164" s="82"/>
      <c r="Q1164" s="82"/>
      <c r="R1164" s="82"/>
      <c r="T1164" s="7" t="str">
        <f t="shared" si="207"/>
        <v xml:space="preserve"> </v>
      </c>
      <c r="U1164">
        <f t="shared" si="209"/>
        <v>0</v>
      </c>
      <c r="V1164">
        <f t="shared" si="210"/>
        <v>0</v>
      </c>
      <c r="W1164">
        <f t="shared" si="211"/>
        <v>0</v>
      </c>
      <c r="X1164">
        <f t="shared" si="212"/>
        <v>0</v>
      </c>
      <c r="Y1164">
        <f t="shared" si="213"/>
        <v>0</v>
      </c>
      <c r="Z1164">
        <f t="shared" si="214"/>
        <v>0</v>
      </c>
      <c r="AA1164">
        <f t="shared" si="215"/>
        <v>0</v>
      </c>
      <c r="AB1164" s="5">
        <f t="shared" si="216"/>
        <v>0</v>
      </c>
      <c r="AC1164" s="5">
        <f t="shared" si="208"/>
        <v>0</v>
      </c>
      <c r="AD1164" s="5">
        <f t="shared" si="217"/>
        <v>0</v>
      </c>
    </row>
    <row r="1165" spans="1:30" x14ac:dyDescent="0.25">
      <c r="A1165" s="81"/>
      <c r="B1165" s="82"/>
      <c r="C1165" s="82"/>
      <c r="D1165" s="81"/>
      <c r="E1165" s="82"/>
      <c r="F1165" s="82"/>
      <c r="G1165" s="82"/>
      <c r="H1165" s="82"/>
      <c r="I1165" s="83"/>
      <c r="J1165" s="84"/>
      <c r="K1165" s="82"/>
      <c r="L1165" s="83"/>
      <c r="M1165" s="84"/>
      <c r="N1165" s="85"/>
      <c r="O1165" s="82"/>
      <c r="P1165" s="82"/>
      <c r="Q1165" s="82"/>
      <c r="R1165" s="82"/>
      <c r="T1165" s="7" t="str">
        <f t="shared" si="207"/>
        <v xml:space="preserve"> </v>
      </c>
      <c r="U1165">
        <f t="shared" si="209"/>
        <v>0</v>
      </c>
      <c r="V1165">
        <f t="shared" si="210"/>
        <v>0</v>
      </c>
      <c r="W1165">
        <f t="shared" si="211"/>
        <v>0</v>
      </c>
      <c r="X1165">
        <f t="shared" si="212"/>
        <v>0</v>
      </c>
      <c r="Y1165">
        <f t="shared" si="213"/>
        <v>0</v>
      </c>
      <c r="Z1165">
        <f t="shared" si="214"/>
        <v>0</v>
      </c>
      <c r="AA1165">
        <f t="shared" si="215"/>
        <v>0</v>
      </c>
      <c r="AB1165" s="5">
        <f t="shared" si="216"/>
        <v>0</v>
      </c>
      <c r="AC1165" s="5">
        <f t="shared" si="208"/>
        <v>0</v>
      </c>
      <c r="AD1165" s="5">
        <f t="shared" si="217"/>
        <v>0</v>
      </c>
    </row>
    <row r="1166" spans="1:30" x14ac:dyDescent="0.25">
      <c r="A1166" s="81"/>
      <c r="B1166" s="82"/>
      <c r="C1166" s="82"/>
      <c r="D1166" s="81"/>
      <c r="E1166" s="82"/>
      <c r="F1166" s="82"/>
      <c r="G1166" s="82"/>
      <c r="H1166" s="82"/>
      <c r="I1166" s="83"/>
      <c r="J1166" s="84"/>
      <c r="K1166" s="82"/>
      <c r="L1166" s="83"/>
      <c r="M1166" s="84"/>
      <c r="N1166" s="85"/>
      <c r="O1166" s="82"/>
      <c r="P1166" s="82"/>
      <c r="Q1166" s="82"/>
      <c r="R1166" s="82"/>
      <c r="T1166" s="7" t="str">
        <f t="shared" si="207"/>
        <v xml:space="preserve"> </v>
      </c>
      <c r="U1166">
        <f t="shared" si="209"/>
        <v>0</v>
      </c>
      <c r="V1166">
        <f t="shared" si="210"/>
        <v>0</v>
      </c>
      <c r="W1166">
        <f t="shared" si="211"/>
        <v>0</v>
      </c>
      <c r="X1166">
        <f t="shared" si="212"/>
        <v>0</v>
      </c>
      <c r="Y1166">
        <f t="shared" si="213"/>
        <v>0</v>
      </c>
      <c r="Z1166">
        <f t="shared" si="214"/>
        <v>0</v>
      </c>
      <c r="AA1166">
        <f t="shared" si="215"/>
        <v>0</v>
      </c>
      <c r="AB1166" s="5">
        <f t="shared" si="216"/>
        <v>0</v>
      </c>
      <c r="AC1166" s="5">
        <f t="shared" si="208"/>
        <v>0</v>
      </c>
      <c r="AD1166" s="5">
        <f t="shared" si="217"/>
        <v>0</v>
      </c>
    </row>
    <row r="1167" spans="1:30" x14ac:dyDescent="0.25">
      <c r="A1167" s="81"/>
      <c r="B1167" s="82"/>
      <c r="C1167" s="82"/>
      <c r="D1167" s="81"/>
      <c r="E1167" s="82"/>
      <c r="F1167" s="82"/>
      <c r="G1167" s="82"/>
      <c r="H1167" s="82"/>
      <c r="I1167" s="83"/>
      <c r="J1167" s="84"/>
      <c r="K1167" s="82"/>
      <c r="L1167" s="83"/>
      <c r="M1167" s="84"/>
      <c r="N1167" s="85"/>
      <c r="O1167" s="82"/>
      <c r="P1167" s="82"/>
      <c r="Q1167" s="82"/>
      <c r="R1167" s="82"/>
      <c r="T1167" s="7" t="str">
        <f t="shared" si="207"/>
        <v xml:space="preserve"> </v>
      </c>
      <c r="U1167">
        <f t="shared" si="209"/>
        <v>0</v>
      </c>
      <c r="V1167">
        <f t="shared" si="210"/>
        <v>0</v>
      </c>
      <c r="W1167">
        <f t="shared" si="211"/>
        <v>0</v>
      </c>
      <c r="X1167">
        <f t="shared" si="212"/>
        <v>0</v>
      </c>
      <c r="Y1167">
        <f t="shared" si="213"/>
        <v>0</v>
      </c>
      <c r="Z1167">
        <f t="shared" si="214"/>
        <v>0</v>
      </c>
      <c r="AA1167">
        <f t="shared" si="215"/>
        <v>0</v>
      </c>
      <c r="AB1167" s="5">
        <f t="shared" si="216"/>
        <v>0</v>
      </c>
      <c r="AC1167" s="5">
        <f t="shared" si="208"/>
        <v>0</v>
      </c>
      <c r="AD1167" s="5">
        <f t="shared" si="217"/>
        <v>0</v>
      </c>
    </row>
    <row r="1168" spans="1:30" x14ac:dyDescent="0.25">
      <c r="A1168" s="81"/>
      <c r="B1168" s="82"/>
      <c r="C1168" s="82"/>
      <c r="D1168" s="81"/>
      <c r="E1168" s="82"/>
      <c r="F1168" s="82"/>
      <c r="G1168" s="82"/>
      <c r="H1168" s="82"/>
      <c r="I1168" s="83"/>
      <c r="J1168" s="84"/>
      <c r="K1168" s="82"/>
      <c r="L1168" s="83"/>
      <c r="M1168" s="84"/>
      <c r="N1168" s="85"/>
      <c r="O1168" s="82"/>
      <c r="P1168" s="82"/>
      <c r="Q1168" s="82"/>
      <c r="R1168" s="82"/>
      <c r="T1168" s="7" t="str">
        <f t="shared" si="207"/>
        <v xml:space="preserve"> </v>
      </c>
      <c r="U1168">
        <f t="shared" si="209"/>
        <v>0</v>
      </c>
      <c r="V1168">
        <f t="shared" si="210"/>
        <v>0</v>
      </c>
      <c r="W1168">
        <f t="shared" si="211"/>
        <v>0</v>
      </c>
      <c r="X1168">
        <f t="shared" si="212"/>
        <v>0</v>
      </c>
      <c r="Y1168">
        <f t="shared" si="213"/>
        <v>0</v>
      </c>
      <c r="Z1168">
        <f t="shared" si="214"/>
        <v>0</v>
      </c>
      <c r="AA1168">
        <f t="shared" si="215"/>
        <v>0</v>
      </c>
      <c r="AB1168" s="5">
        <f t="shared" si="216"/>
        <v>0</v>
      </c>
      <c r="AC1168" s="5">
        <f t="shared" si="208"/>
        <v>0</v>
      </c>
      <c r="AD1168" s="5">
        <f t="shared" si="217"/>
        <v>0</v>
      </c>
    </row>
    <row r="1169" spans="1:30" x14ac:dyDescent="0.25">
      <c r="A1169" s="81"/>
      <c r="B1169" s="82"/>
      <c r="C1169" s="82"/>
      <c r="D1169" s="81"/>
      <c r="E1169" s="82"/>
      <c r="F1169" s="82"/>
      <c r="G1169" s="82"/>
      <c r="H1169" s="82"/>
      <c r="I1169" s="83"/>
      <c r="J1169" s="84"/>
      <c r="K1169" s="82"/>
      <c r="L1169" s="83"/>
      <c r="M1169" s="84"/>
      <c r="N1169" s="85"/>
      <c r="O1169" s="82"/>
      <c r="P1169" s="82"/>
      <c r="Q1169" s="82"/>
      <c r="R1169" s="82"/>
      <c r="T1169" s="7" t="str">
        <f t="shared" si="207"/>
        <v xml:space="preserve"> </v>
      </c>
      <c r="U1169">
        <f t="shared" si="209"/>
        <v>0</v>
      </c>
      <c r="V1169">
        <f t="shared" si="210"/>
        <v>0</v>
      </c>
      <c r="W1169">
        <f t="shared" si="211"/>
        <v>0</v>
      </c>
      <c r="X1169">
        <f t="shared" si="212"/>
        <v>0</v>
      </c>
      <c r="Y1169">
        <f t="shared" si="213"/>
        <v>0</v>
      </c>
      <c r="Z1169">
        <f t="shared" si="214"/>
        <v>0</v>
      </c>
      <c r="AA1169">
        <f t="shared" si="215"/>
        <v>0</v>
      </c>
      <c r="AB1169" s="5">
        <f t="shared" si="216"/>
        <v>0</v>
      </c>
      <c r="AC1169" s="5">
        <f t="shared" si="208"/>
        <v>0</v>
      </c>
      <c r="AD1169" s="5">
        <f t="shared" si="217"/>
        <v>0</v>
      </c>
    </row>
    <row r="1170" spans="1:30" x14ac:dyDescent="0.25">
      <c r="A1170" s="81"/>
      <c r="B1170" s="82"/>
      <c r="C1170" s="82"/>
      <c r="D1170" s="81"/>
      <c r="E1170" s="82"/>
      <c r="F1170" s="82"/>
      <c r="G1170" s="82"/>
      <c r="H1170" s="82"/>
      <c r="I1170" s="83"/>
      <c r="J1170" s="84"/>
      <c r="K1170" s="82"/>
      <c r="L1170" s="83"/>
      <c r="M1170" s="84"/>
      <c r="N1170" s="85"/>
      <c r="O1170" s="82"/>
      <c r="P1170" s="82"/>
      <c r="Q1170" s="82"/>
      <c r="R1170" s="82"/>
      <c r="T1170" s="7" t="str">
        <f t="shared" si="207"/>
        <v xml:space="preserve"> </v>
      </c>
      <c r="U1170">
        <f t="shared" si="209"/>
        <v>0</v>
      </c>
      <c r="V1170">
        <f t="shared" si="210"/>
        <v>0</v>
      </c>
      <c r="W1170">
        <f t="shared" si="211"/>
        <v>0</v>
      </c>
      <c r="X1170">
        <f t="shared" si="212"/>
        <v>0</v>
      </c>
      <c r="Y1170">
        <f t="shared" si="213"/>
        <v>0</v>
      </c>
      <c r="Z1170">
        <f t="shared" si="214"/>
        <v>0</v>
      </c>
      <c r="AA1170">
        <f t="shared" si="215"/>
        <v>0</v>
      </c>
      <c r="AB1170" s="5">
        <f t="shared" si="216"/>
        <v>0</v>
      </c>
      <c r="AC1170" s="5">
        <f t="shared" si="208"/>
        <v>0</v>
      </c>
      <c r="AD1170" s="5">
        <f t="shared" si="217"/>
        <v>0</v>
      </c>
    </row>
    <row r="1171" spans="1:30" x14ac:dyDescent="0.25">
      <c r="A1171" s="81"/>
      <c r="B1171" s="82"/>
      <c r="C1171" s="82"/>
      <c r="D1171" s="81"/>
      <c r="E1171" s="82"/>
      <c r="F1171" s="82"/>
      <c r="G1171" s="82"/>
      <c r="H1171" s="82"/>
      <c r="I1171" s="83"/>
      <c r="J1171" s="84"/>
      <c r="K1171" s="82"/>
      <c r="L1171" s="83"/>
      <c r="M1171" s="84"/>
      <c r="N1171" s="85"/>
      <c r="O1171" s="82"/>
      <c r="P1171" s="82"/>
      <c r="Q1171" s="82"/>
      <c r="R1171" s="82"/>
      <c r="T1171" s="7" t="str">
        <f t="shared" si="207"/>
        <v xml:space="preserve"> </v>
      </c>
      <c r="U1171">
        <f t="shared" si="209"/>
        <v>0</v>
      </c>
      <c r="V1171">
        <f t="shared" si="210"/>
        <v>0</v>
      </c>
      <c r="W1171">
        <f t="shared" si="211"/>
        <v>0</v>
      </c>
      <c r="X1171">
        <f t="shared" si="212"/>
        <v>0</v>
      </c>
      <c r="Y1171">
        <f t="shared" si="213"/>
        <v>0</v>
      </c>
      <c r="Z1171">
        <f t="shared" si="214"/>
        <v>0</v>
      </c>
      <c r="AA1171">
        <f t="shared" si="215"/>
        <v>0</v>
      </c>
      <c r="AB1171" s="5">
        <f t="shared" si="216"/>
        <v>0</v>
      </c>
      <c r="AC1171" s="5">
        <f t="shared" si="208"/>
        <v>0</v>
      </c>
      <c r="AD1171" s="5">
        <f t="shared" si="217"/>
        <v>0</v>
      </c>
    </row>
    <row r="1172" spans="1:30" x14ac:dyDescent="0.25">
      <c r="A1172" s="81"/>
      <c r="B1172" s="82"/>
      <c r="C1172" s="82"/>
      <c r="D1172" s="81"/>
      <c r="E1172" s="82"/>
      <c r="F1172" s="82"/>
      <c r="G1172" s="82"/>
      <c r="H1172" s="82"/>
      <c r="I1172" s="83"/>
      <c r="J1172" s="84"/>
      <c r="K1172" s="82"/>
      <c r="L1172" s="83"/>
      <c r="M1172" s="84"/>
      <c r="N1172" s="85"/>
      <c r="O1172" s="82"/>
      <c r="P1172" s="82"/>
      <c r="Q1172" s="82"/>
      <c r="R1172" s="82"/>
      <c r="T1172" s="7" t="str">
        <f t="shared" ref="T1172:T1235" si="218">IF(L1172=0," ",MONTH(L1172)+12)</f>
        <v xml:space="preserve"> </v>
      </c>
      <c r="U1172">
        <f t="shared" si="209"/>
        <v>0</v>
      </c>
      <c r="V1172">
        <f t="shared" si="210"/>
        <v>0</v>
      </c>
      <c r="W1172">
        <f t="shared" si="211"/>
        <v>0</v>
      </c>
      <c r="X1172">
        <f t="shared" si="212"/>
        <v>0</v>
      </c>
      <c r="Y1172">
        <f t="shared" si="213"/>
        <v>0</v>
      </c>
      <c r="Z1172">
        <f t="shared" si="214"/>
        <v>0</v>
      </c>
      <c r="AA1172">
        <f t="shared" si="215"/>
        <v>0</v>
      </c>
      <c r="AB1172" s="5">
        <f t="shared" si="216"/>
        <v>0</v>
      </c>
      <c r="AC1172" s="5">
        <f t="shared" si="208"/>
        <v>0</v>
      </c>
      <c r="AD1172" s="5">
        <f t="shared" si="217"/>
        <v>0</v>
      </c>
    </row>
    <row r="1173" spans="1:30" x14ac:dyDescent="0.25">
      <c r="A1173" s="81"/>
      <c r="B1173" s="82"/>
      <c r="C1173" s="82"/>
      <c r="D1173" s="81"/>
      <c r="E1173" s="82"/>
      <c r="F1173" s="82"/>
      <c r="G1173" s="82"/>
      <c r="H1173" s="82"/>
      <c r="I1173" s="83"/>
      <c r="J1173" s="84"/>
      <c r="K1173" s="82"/>
      <c r="L1173" s="83"/>
      <c r="M1173" s="84"/>
      <c r="N1173" s="85"/>
      <c r="O1173" s="82"/>
      <c r="P1173" s="82"/>
      <c r="Q1173" s="82"/>
      <c r="R1173" s="82"/>
      <c r="T1173" s="7" t="str">
        <f t="shared" si="218"/>
        <v xml:space="preserve"> </v>
      </c>
      <c r="U1173">
        <f t="shared" si="209"/>
        <v>0</v>
      </c>
      <c r="V1173">
        <f t="shared" si="210"/>
        <v>0</v>
      </c>
      <c r="W1173">
        <f t="shared" si="211"/>
        <v>0</v>
      </c>
      <c r="X1173">
        <f t="shared" si="212"/>
        <v>0</v>
      </c>
      <c r="Y1173">
        <f t="shared" si="213"/>
        <v>0</v>
      </c>
      <c r="Z1173">
        <f t="shared" si="214"/>
        <v>0</v>
      </c>
      <c r="AA1173">
        <f t="shared" si="215"/>
        <v>0</v>
      </c>
      <c r="AB1173" s="5">
        <f t="shared" si="216"/>
        <v>0</v>
      </c>
      <c r="AC1173" s="5">
        <f t="shared" si="208"/>
        <v>0</v>
      </c>
      <c r="AD1173" s="5">
        <f t="shared" si="217"/>
        <v>0</v>
      </c>
    </row>
    <row r="1174" spans="1:30" x14ac:dyDescent="0.25">
      <c r="A1174" s="81"/>
      <c r="B1174" s="82"/>
      <c r="C1174" s="82"/>
      <c r="D1174" s="81"/>
      <c r="E1174" s="82"/>
      <c r="F1174" s="82"/>
      <c r="G1174" s="82"/>
      <c r="H1174" s="82"/>
      <c r="I1174" s="83"/>
      <c r="J1174" s="84"/>
      <c r="K1174" s="82"/>
      <c r="L1174" s="83"/>
      <c r="M1174" s="84"/>
      <c r="N1174" s="85"/>
      <c r="O1174" s="82"/>
      <c r="P1174" s="82"/>
      <c r="Q1174" s="82"/>
      <c r="R1174" s="82"/>
      <c r="T1174" s="7" t="str">
        <f t="shared" si="218"/>
        <v xml:space="preserve"> </v>
      </c>
      <c r="U1174">
        <f t="shared" si="209"/>
        <v>0</v>
      </c>
      <c r="V1174">
        <f t="shared" si="210"/>
        <v>0</v>
      </c>
      <c r="W1174">
        <f t="shared" si="211"/>
        <v>0</v>
      </c>
      <c r="X1174">
        <f t="shared" si="212"/>
        <v>0</v>
      </c>
      <c r="Y1174">
        <f t="shared" si="213"/>
        <v>0</v>
      </c>
      <c r="Z1174">
        <f t="shared" si="214"/>
        <v>0</v>
      </c>
      <c r="AA1174">
        <f t="shared" si="215"/>
        <v>0</v>
      </c>
      <c r="AB1174" s="5">
        <f t="shared" si="216"/>
        <v>0</v>
      </c>
      <c r="AC1174" s="5">
        <f t="shared" si="208"/>
        <v>0</v>
      </c>
      <c r="AD1174" s="5">
        <f t="shared" si="217"/>
        <v>0</v>
      </c>
    </row>
    <row r="1175" spans="1:30" x14ac:dyDescent="0.25">
      <c r="A1175" s="81"/>
      <c r="B1175" s="82"/>
      <c r="C1175" s="82"/>
      <c r="D1175" s="81"/>
      <c r="E1175" s="82"/>
      <c r="F1175" s="82"/>
      <c r="G1175" s="82"/>
      <c r="H1175" s="82"/>
      <c r="I1175" s="83"/>
      <c r="J1175" s="84"/>
      <c r="K1175" s="82"/>
      <c r="L1175" s="83"/>
      <c r="M1175" s="84"/>
      <c r="N1175" s="85"/>
      <c r="O1175" s="82"/>
      <c r="P1175" s="82"/>
      <c r="Q1175" s="82"/>
      <c r="R1175" s="82"/>
      <c r="T1175" s="7" t="str">
        <f t="shared" si="218"/>
        <v xml:space="preserve"> </v>
      </c>
      <c r="U1175">
        <f t="shared" si="209"/>
        <v>0</v>
      </c>
      <c r="V1175">
        <f t="shared" si="210"/>
        <v>0</v>
      </c>
      <c r="W1175">
        <f t="shared" si="211"/>
        <v>0</v>
      </c>
      <c r="X1175">
        <f t="shared" si="212"/>
        <v>0</v>
      </c>
      <c r="Y1175">
        <f t="shared" si="213"/>
        <v>0</v>
      </c>
      <c r="Z1175">
        <f t="shared" si="214"/>
        <v>0</v>
      </c>
      <c r="AA1175">
        <f t="shared" si="215"/>
        <v>0</v>
      </c>
      <c r="AB1175" s="5">
        <f t="shared" si="216"/>
        <v>0</v>
      </c>
      <c r="AC1175" s="5">
        <f t="shared" si="208"/>
        <v>0</v>
      </c>
      <c r="AD1175" s="5">
        <f t="shared" si="217"/>
        <v>0</v>
      </c>
    </row>
    <row r="1176" spans="1:30" x14ac:dyDescent="0.25">
      <c r="A1176" s="81"/>
      <c r="B1176" s="82"/>
      <c r="C1176" s="82"/>
      <c r="D1176" s="81"/>
      <c r="E1176" s="82"/>
      <c r="F1176" s="82"/>
      <c r="G1176" s="82"/>
      <c r="H1176" s="82"/>
      <c r="I1176" s="83"/>
      <c r="J1176" s="84"/>
      <c r="K1176" s="82"/>
      <c r="L1176" s="83"/>
      <c r="M1176" s="84"/>
      <c r="N1176" s="85"/>
      <c r="O1176" s="82"/>
      <c r="P1176" s="82"/>
      <c r="Q1176" s="82"/>
      <c r="R1176" s="82"/>
      <c r="T1176" s="7" t="str">
        <f t="shared" si="218"/>
        <v xml:space="preserve"> </v>
      </c>
      <c r="U1176">
        <f t="shared" si="209"/>
        <v>0</v>
      </c>
      <c r="V1176">
        <f t="shared" si="210"/>
        <v>0</v>
      </c>
      <c r="W1176">
        <f t="shared" si="211"/>
        <v>0</v>
      </c>
      <c r="X1176">
        <f t="shared" si="212"/>
        <v>0</v>
      </c>
      <c r="Y1176">
        <f t="shared" si="213"/>
        <v>0</v>
      </c>
      <c r="Z1176">
        <f t="shared" si="214"/>
        <v>0</v>
      </c>
      <c r="AA1176">
        <f t="shared" si="215"/>
        <v>0</v>
      </c>
      <c r="AB1176" s="5">
        <f t="shared" si="216"/>
        <v>0</v>
      </c>
      <c r="AC1176" s="5">
        <f t="shared" si="208"/>
        <v>0</v>
      </c>
      <c r="AD1176" s="5">
        <f t="shared" si="217"/>
        <v>0</v>
      </c>
    </row>
    <row r="1177" spans="1:30" x14ac:dyDescent="0.25">
      <c r="A1177" s="81"/>
      <c r="B1177" s="82"/>
      <c r="C1177" s="82"/>
      <c r="D1177" s="81"/>
      <c r="E1177" s="82"/>
      <c r="F1177" s="82"/>
      <c r="G1177" s="82"/>
      <c r="H1177" s="82"/>
      <c r="I1177" s="83"/>
      <c r="J1177" s="84"/>
      <c r="K1177" s="82"/>
      <c r="L1177" s="83"/>
      <c r="M1177" s="84"/>
      <c r="N1177" s="85"/>
      <c r="O1177" s="82"/>
      <c r="P1177" s="82"/>
      <c r="Q1177" s="82"/>
      <c r="R1177" s="82"/>
      <c r="T1177" s="7" t="str">
        <f t="shared" si="218"/>
        <v xml:space="preserve"> </v>
      </c>
      <c r="U1177">
        <f t="shared" si="209"/>
        <v>0</v>
      </c>
      <c r="V1177">
        <f t="shared" si="210"/>
        <v>0</v>
      </c>
      <c r="W1177">
        <f t="shared" si="211"/>
        <v>0</v>
      </c>
      <c r="X1177">
        <f t="shared" si="212"/>
        <v>0</v>
      </c>
      <c r="Y1177">
        <f t="shared" si="213"/>
        <v>0</v>
      </c>
      <c r="Z1177">
        <f t="shared" si="214"/>
        <v>0</v>
      </c>
      <c r="AA1177">
        <f t="shared" si="215"/>
        <v>0</v>
      </c>
      <c r="AB1177" s="5">
        <f t="shared" si="216"/>
        <v>0</v>
      </c>
      <c r="AC1177" s="5">
        <f t="shared" si="208"/>
        <v>0</v>
      </c>
      <c r="AD1177" s="5">
        <f t="shared" si="217"/>
        <v>0</v>
      </c>
    </row>
    <row r="1178" spans="1:30" x14ac:dyDescent="0.25">
      <c r="A1178" s="81"/>
      <c r="B1178" s="82"/>
      <c r="C1178" s="82"/>
      <c r="D1178" s="81"/>
      <c r="E1178" s="82"/>
      <c r="F1178" s="82"/>
      <c r="G1178" s="82"/>
      <c r="H1178" s="82"/>
      <c r="I1178" s="83"/>
      <c r="J1178" s="84"/>
      <c r="K1178" s="82"/>
      <c r="L1178" s="83"/>
      <c r="M1178" s="84"/>
      <c r="N1178" s="85"/>
      <c r="O1178" s="82"/>
      <c r="P1178" s="82"/>
      <c r="Q1178" s="82"/>
      <c r="R1178" s="82"/>
      <c r="T1178" s="7" t="str">
        <f t="shared" si="218"/>
        <v xml:space="preserve"> </v>
      </c>
      <c r="U1178">
        <f t="shared" si="209"/>
        <v>0</v>
      </c>
      <c r="V1178">
        <f t="shared" si="210"/>
        <v>0</v>
      </c>
      <c r="W1178">
        <f t="shared" si="211"/>
        <v>0</v>
      </c>
      <c r="X1178">
        <f t="shared" si="212"/>
        <v>0</v>
      </c>
      <c r="Y1178">
        <f t="shared" si="213"/>
        <v>0</v>
      </c>
      <c r="Z1178">
        <f t="shared" si="214"/>
        <v>0</v>
      </c>
      <c r="AA1178">
        <f t="shared" si="215"/>
        <v>0</v>
      </c>
      <c r="AB1178" s="5">
        <f t="shared" si="216"/>
        <v>0</v>
      </c>
      <c r="AC1178" s="5">
        <f t="shared" si="208"/>
        <v>0</v>
      </c>
      <c r="AD1178" s="5">
        <f t="shared" si="217"/>
        <v>0</v>
      </c>
    </row>
    <row r="1179" spans="1:30" x14ac:dyDescent="0.25">
      <c r="A1179" s="81"/>
      <c r="B1179" s="82"/>
      <c r="C1179" s="82"/>
      <c r="D1179" s="81"/>
      <c r="E1179" s="82"/>
      <c r="F1179" s="82"/>
      <c r="G1179" s="82"/>
      <c r="H1179" s="82"/>
      <c r="I1179" s="83"/>
      <c r="J1179" s="84"/>
      <c r="K1179" s="82"/>
      <c r="L1179" s="83"/>
      <c r="M1179" s="84"/>
      <c r="N1179" s="85"/>
      <c r="O1179" s="82"/>
      <c r="P1179" s="82"/>
      <c r="Q1179" s="82"/>
      <c r="R1179" s="82"/>
      <c r="T1179" s="7" t="str">
        <f t="shared" si="218"/>
        <v xml:space="preserve"> </v>
      </c>
      <c r="U1179">
        <f t="shared" si="209"/>
        <v>0</v>
      </c>
      <c r="V1179">
        <f t="shared" si="210"/>
        <v>0</v>
      </c>
      <c r="W1179">
        <f t="shared" si="211"/>
        <v>0</v>
      </c>
      <c r="X1179">
        <f t="shared" si="212"/>
        <v>0</v>
      </c>
      <c r="Y1179">
        <f t="shared" si="213"/>
        <v>0</v>
      </c>
      <c r="Z1179">
        <f t="shared" si="214"/>
        <v>0</v>
      </c>
      <c r="AA1179">
        <f t="shared" si="215"/>
        <v>0</v>
      </c>
      <c r="AB1179" s="5">
        <f t="shared" si="216"/>
        <v>0</v>
      </c>
      <c r="AC1179" s="5">
        <f t="shared" si="208"/>
        <v>0</v>
      </c>
      <c r="AD1179" s="5">
        <f t="shared" si="217"/>
        <v>0</v>
      </c>
    </row>
    <row r="1180" spans="1:30" x14ac:dyDescent="0.25">
      <c r="A1180" s="81"/>
      <c r="B1180" s="82"/>
      <c r="C1180" s="82"/>
      <c r="D1180" s="81"/>
      <c r="E1180" s="82"/>
      <c r="F1180" s="82"/>
      <c r="G1180" s="82"/>
      <c r="H1180" s="82"/>
      <c r="I1180" s="83"/>
      <c r="J1180" s="84"/>
      <c r="K1180" s="82"/>
      <c r="L1180" s="83"/>
      <c r="M1180" s="84"/>
      <c r="N1180" s="85"/>
      <c r="O1180" s="82"/>
      <c r="P1180" s="82"/>
      <c r="Q1180" s="82"/>
      <c r="R1180" s="82"/>
      <c r="T1180" s="7" t="str">
        <f t="shared" si="218"/>
        <v xml:space="preserve"> </v>
      </c>
      <c r="U1180">
        <f t="shared" si="209"/>
        <v>0</v>
      </c>
      <c r="V1180">
        <f t="shared" si="210"/>
        <v>0</v>
      </c>
      <c r="W1180">
        <f t="shared" si="211"/>
        <v>0</v>
      </c>
      <c r="X1180">
        <f t="shared" si="212"/>
        <v>0</v>
      </c>
      <c r="Y1180">
        <f t="shared" si="213"/>
        <v>0</v>
      </c>
      <c r="Z1180">
        <f t="shared" si="214"/>
        <v>0</v>
      </c>
      <c r="AA1180">
        <f t="shared" si="215"/>
        <v>0</v>
      </c>
      <c r="AB1180" s="5">
        <f t="shared" si="216"/>
        <v>0</v>
      </c>
      <c r="AC1180" s="5">
        <f t="shared" si="208"/>
        <v>0</v>
      </c>
      <c r="AD1180" s="5">
        <f t="shared" si="217"/>
        <v>0</v>
      </c>
    </row>
    <row r="1181" spans="1:30" x14ac:dyDescent="0.25">
      <c r="A1181" s="81"/>
      <c r="B1181" s="82"/>
      <c r="C1181" s="82"/>
      <c r="D1181" s="81"/>
      <c r="E1181" s="82"/>
      <c r="F1181" s="82"/>
      <c r="G1181" s="82"/>
      <c r="H1181" s="82"/>
      <c r="I1181" s="83"/>
      <c r="J1181" s="84"/>
      <c r="K1181" s="82"/>
      <c r="L1181" s="83"/>
      <c r="M1181" s="84"/>
      <c r="N1181" s="85"/>
      <c r="O1181" s="82"/>
      <c r="P1181" s="82"/>
      <c r="Q1181" s="82"/>
      <c r="R1181" s="82"/>
      <c r="T1181" s="7" t="str">
        <f t="shared" si="218"/>
        <v xml:space="preserve"> </v>
      </c>
      <c r="U1181">
        <f t="shared" si="209"/>
        <v>0</v>
      </c>
      <c r="V1181">
        <f t="shared" si="210"/>
        <v>0</v>
      </c>
      <c r="W1181">
        <f t="shared" si="211"/>
        <v>0</v>
      </c>
      <c r="X1181">
        <f t="shared" si="212"/>
        <v>0</v>
      </c>
      <c r="Y1181">
        <f t="shared" si="213"/>
        <v>0</v>
      </c>
      <c r="Z1181">
        <f t="shared" si="214"/>
        <v>0</v>
      </c>
      <c r="AA1181">
        <f t="shared" si="215"/>
        <v>0</v>
      </c>
      <c r="AB1181" s="5">
        <f t="shared" si="216"/>
        <v>0</v>
      </c>
      <c r="AC1181" s="5">
        <f t="shared" si="208"/>
        <v>0</v>
      </c>
      <c r="AD1181" s="5">
        <f t="shared" si="217"/>
        <v>0</v>
      </c>
    </row>
    <row r="1182" spans="1:30" x14ac:dyDescent="0.25">
      <c r="A1182" s="81"/>
      <c r="B1182" s="82"/>
      <c r="C1182" s="82"/>
      <c r="D1182" s="81"/>
      <c r="E1182" s="82"/>
      <c r="F1182" s="82"/>
      <c r="G1182" s="82"/>
      <c r="H1182" s="82"/>
      <c r="I1182" s="83"/>
      <c r="J1182" s="84"/>
      <c r="K1182" s="82"/>
      <c r="L1182" s="83"/>
      <c r="M1182" s="84"/>
      <c r="N1182" s="85"/>
      <c r="O1182" s="82"/>
      <c r="P1182" s="82"/>
      <c r="Q1182" s="82"/>
      <c r="R1182" s="82"/>
      <c r="T1182" s="7" t="str">
        <f t="shared" si="218"/>
        <v xml:space="preserve"> </v>
      </c>
      <c r="U1182">
        <f t="shared" si="209"/>
        <v>0</v>
      </c>
      <c r="V1182">
        <f t="shared" si="210"/>
        <v>0</v>
      </c>
      <c r="W1182">
        <f t="shared" si="211"/>
        <v>0</v>
      </c>
      <c r="X1182">
        <f t="shared" si="212"/>
        <v>0</v>
      </c>
      <c r="Y1182">
        <f t="shared" si="213"/>
        <v>0</v>
      </c>
      <c r="Z1182">
        <f t="shared" si="214"/>
        <v>0</v>
      </c>
      <c r="AA1182">
        <f t="shared" si="215"/>
        <v>0</v>
      </c>
      <c r="AB1182" s="5">
        <f t="shared" si="216"/>
        <v>0</v>
      </c>
      <c r="AC1182" s="5">
        <f t="shared" si="208"/>
        <v>0</v>
      </c>
      <c r="AD1182" s="5">
        <f t="shared" si="217"/>
        <v>0</v>
      </c>
    </row>
    <row r="1183" spans="1:30" x14ac:dyDescent="0.25">
      <c r="A1183" s="81"/>
      <c r="B1183" s="82"/>
      <c r="C1183" s="82"/>
      <c r="D1183" s="81"/>
      <c r="E1183" s="82"/>
      <c r="F1183" s="82"/>
      <c r="G1183" s="82"/>
      <c r="H1183" s="82"/>
      <c r="I1183" s="83"/>
      <c r="J1183" s="84"/>
      <c r="K1183" s="82"/>
      <c r="L1183" s="83"/>
      <c r="M1183" s="84"/>
      <c r="N1183" s="85"/>
      <c r="O1183" s="82"/>
      <c r="P1183" s="82"/>
      <c r="Q1183" s="82"/>
      <c r="R1183" s="82"/>
      <c r="T1183" s="7" t="str">
        <f t="shared" si="218"/>
        <v xml:space="preserve"> </v>
      </c>
      <c r="U1183">
        <f t="shared" si="209"/>
        <v>0</v>
      </c>
      <c r="V1183">
        <f t="shared" si="210"/>
        <v>0</v>
      </c>
      <c r="W1183">
        <f t="shared" si="211"/>
        <v>0</v>
      </c>
      <c r="X1183">
        <f t="shared" si="212"/>
        <v>0</v>
      </c>
      <c r="Y1183">
        <f t="shared" si="213"/>
        <v>0</v>
      </c>
      <c r="Z1183">
        <f t="shared" si="214"/>
        <v>0</v>
      </c>
      <c r="AA1183">
        <f t="shared" si="215"/>
        <v>0</v>
      </c>
      <c r="AB1183" s="5">
        <f t="shared" si="216"/>
        <v>0</v>
      </c>
      <c r="AC1183" s="5">
        <f t="shared" si="208"/>
        <v>0</v>
      </c>
      <c r="AD1183" s="5">
        <f t="shared" si="217"/>
        <v>0</v>
      </c>
    </row>
    <row r="1184" spans="1:30" x14ac:dyDescent="0.25">
      <c r="A1184" s="81"/>
      <c r="B1184" s="82"/>
      <c r="C1184" s="82"/>
      <c r="D1184" s="81"/>
      <c r="E1184" s="82"/>
      <c r="F1184" s="82"/>
      <c r="G1184" s="82"/>
      <c r="H1184" s="82"/>
      <c r="I1184" s="83"/>
      <c r="J1184" s="84"/>
      <c r="K1184" s="82"/>
      <c r="L1184" s="83"/>
      <c r="M1184" s="84"/>
      <c r="N1184" s="85"/>
      <c r="O1184" s="82"/>
      <c r="P1184" s="82"/>
      <c r="Q1184" s="82"/>
      <c r="R1184" s="82"/>
      <c r="T1184" s="7" t="str">
        <f t="shared" si="218"/>
        <v xml:space="preserve"> </v>
      </c>
      <c r="U1184">
        <f t="shared" si="209"/>
        <v>0</v>
      </c>
      <c r="V1184">
        <f t="shared" si="210"/>
        <v>0</v>
      </c>
      <c r="W1184">
        <f t="shared" si="211"/>
        <v>0</v>
      </c>
      <c r="X1184">
        <f t="shared" si="212"/>
        <v>0</v>
      </c>
      <c r="Y1184">
        <f t="shared" si="213"/>
        <v>0</v>
      </c>
      <c r="Z1184">
        <f t="shared" si="214"/>
        <v>0</v>
      </c>
      <c r="AA1184">
        <f t="shared" si="215"/>
        <v>0</v>
      </c>
      <c r="AB1184" s="5">
        <f t="shared" si="216"/>
        <v>0</v>
      </c>
      <c r="AC1184" s="5">
        <f t="shared" si="208"/>
        <v>0</v>
      </c>
      <c r="AD1184" s="5">
        <f t="shared" si="217"/>
        <v>0</v>
      </c>
    </row>
    <row r="1185" spans="1:30" x14ac:dyDescent="0.25">
      <c r="A1185" s="81"/>
      <c r="B1185" s="82"/>
      <c r="C1185" s="82"/>
      <c r="D1185" s="81"/>
      <c r="E1185" s="82"/>
      <c r="F1185" s="82"/>
      <c r="G1185" s="82"/>
      <c r="H1185" s="82"/>
      <c r="I1185" s="83"/>
      <c r="J1185" s="84"/>
      <c r="K1185" s="82"/>
      <c r="L1185" s="83"/>
      <c r="M1185" s="84"/>
      <c r="N1185" s="85"/>
      <c r="O1185" s="82"/>
      <c r="P1185" s="82"/>
      <c r="Q1185" s="82"/>
      <c r="R1185" s="82"/>
      <c r="T1185" s="7" t="str">
        <f t="shared" si="218"/>
        <v xml:space="preserve"> </v>
      </c>
      <c r="U1185">
        <f t="shared" si="209"/>
        <v>0</v>
      </c>
      <c r="V1185">
        <f t="shared" si="210"/>
        <v>0</v>
      </c>
      <c r="W1185">
        <f t="shared" si="211"/>
        <v>0</v>
      </c>
      <c r="X1185">
        <f t="shared" si="212"/>
        <v>0</v>
      </c>
      <c r="Y1185">
        <f t="shared" si="213"/>
        <v>0</v>
      </c>
      <c r="Z1185">
        <f t="shared" si="214"/>
        <v>0</v>
      </c>
      <c r="AA1185">
        <f t="shared" si="215"/>
        <v>0</v>
      </c>
      <c r="AB1185" s="5">
        <f t="shared" si="216"/>
        <v>0</v>
      </c>
      <c r="AC1185" s="5">
        <f t="shared" si="208"/>
        <v>0</v>
      </c>
      <c r="AD1185" s="5">
        <f t="shared" si="217"/>
        <v>0</v>
      </c>
    </row>
    <row r="1186" spans="1:30" x14ac:dyDescent="0.25">
      <c r="A1186" s="81"/>
      <c r="B1186" s="82"/>
      <c r="C1186" s="82"/>
      <c r="D1186" s="81"/>
      <c r="E1186" s="82"/>
      <c r="F1186" s="82"/>
      <c r="G1186" s="82"/>
      <c r="H1186" s="82"/>
      <c r="I1186" s="83"/>
      <c r="J1186" s="84"/>
      <c r="K1186" s="82"/>
      <c r="L1186" s="83"/>
      <c r="M1186" s="84"/>
      <c r="N1186" s="85"/>
      <c r="O1186" s="82"/>
      <c r="P1186" s="82"/>
      <c r="Q1186" s="82"/>
      <c r="R1186" s="82"/>
      <c r="T1186" s="7" t="str">
        <f t="shared" si="218"/>
        <v xml:space="preserve"> </v>
      </c>
      <c r="U1186">
        <f t="shared" si="209"/>
        <v>0</v>
      </c>
      <c r="V1186">
        <f t="shared" si="210"/>
        <v>0</v>
      </c>
      <c r="W1186">
        <f t="shared" si="211"/>
        <v>0</v>
      </c>
      <c r="X1186">
        <f t="shared" si="212"/>
        <v>0</v>
      </c>
      <c r="Y1186">
        <f t="shared" si="213"/>
        <v>0</v>
      </c>
      <c r="Z1186">
        <f t="shared" si="214"/>
        <v>0</v>
      </c>
      <c r="AA1186">
        <f t="shared" si="215"/>
        <v>0</v>
      </c>
      <c r="AB1186" s="5">
        <f t="shared" si="216"/>
        <v>0</v>
      </c>
      <c r="AC1186" s="5">
        <f t="shared" si="208"/>
        <v>0</v>
      </c>
      <c r="AD1186" s="5">
        <f t="shared" si="217"/>
        <v>0</v>
      </c>
    </row>
    <row r="1187" spans="1:30" x14ac:dyDescent="0.25">
      <c r="A1187" s="81"/>
      <c r="B1187" s="82"/>
      <c r="C1187" s="82"/>
      <c r="D1187" s="81"/>
      <c r="E1187" s="82"/>
      <c r="F1187" s="82"/>
      <c r="G1187" s="82"/>
      <c r="H1187" s="82"/>
      <c r="I1187" s="83"/>
      <c r="J1187" s="84"/>
      <c r="K1187" s="82"/>
      <c r="L1187" s="83"/>
      <c r="M1187" s="84"/>
      <c r="N1187" s="85"/>
      <c r="O1187" s="82"/>
      <c r="P1187" s="82"/>
      <c r="Q1187" s="82"/>
      <c r="R1187" s="82"/>
      <c r="T1187" s="7" t="str">
        <f t="shared" si="218"/>
        <v xml:space="preserve"> </v>
      </c>
      <c r="U1187">
        <f t="shared" si="209"/>
        <v>0</v>
      </c>
      <c r="V1187">
        <f t="shared" si="210"/>
        <v>0</v>
      </c>
      <c r="W1187">
        <f t="shared" si="211"/>
        <v>0</v>
      </c>
      <c r="X1187">
        <f t="shared" si="212"/>
        <v>0</v>
      </c>
      <c r="Y1187">
        <f t="shared" si="213"/>
        <v>0</v>
      </c>
      <c r="Z1187">
        <f t="shared" si="214"/>
        <v>0</v>
      </c>
      <c r="AA1187">
        <f t="shared" si="215"/>
        <v>0</v>
      </c>
      <c r="AB1187" s="5">
        <f t="shared" si="216"/>
        <v>0</v>
      </c>
      <c r="AC1187" s="5">
        <f t="shared" si="208"/>
        <v>0</v>
      </c>
      <c r="AD1187" s="5">
        <f t="shared" si="217"/>
        <v>0</v>
      </c>
    </row>
    <row r="1188" spans="1:30" x14ac:dyDescent="0.25">
      <c r="A1188" s="81"/>
      <c r="B1188" s="82"/>
      <c r="C1188" s="82"/>
      <c r="D1188" s="81"/>
      <c r="E1188" s="82"/>
      <c r="F1188" s="82"/>
      <c r="G1188" s="82"/>
      <c r="H1188" s="82"/>
      <c r="I1188" s="83"/>
      <c r="J1188" s="84"/>
      <c r="K1188" s="82"/>
      <c r="L1188" s="83"/>
      <c r="M1188" s="84"/>
      <c r="N1188" s="85"/>
      <c r="O1188" s="82"/>
      <c r="P1188" s="82"/>
      <c r="Q1188" s="82"/>
      <c r="R1188" s="82"/>
      <c r="T1188" s="7" t="str">
        <f t="shared" si="218"/>
        <v xml:space="preserve"> </v>
      </c>
      <c r="U1188">
        <f t="shared" si="209"/>
        <v>0</v>
      </c>
      <c r="V1188">
        <f t="shared" si="210"/>
        <v>0</v>
      </c>
      <c r="W1188">
        <f t="shared" si="211"/>
        <v>0</v>
      </c>
      <c r="X1188">
        <f t="shared" si="212"/>
        <v>0</v>
      </c>
      <c r="Y1188">
        <f t="shared" si="213"/>
        <v>0</v>
      </c>
      <c r="Z1188">
        <f t="shared" si="214"/>
        <v>0</v>
      </c>
      <c r="AA1188">
        <f t="shared" si="215"/>
        <v>0</v>
      </c>
      <c r="AB1188" s="5">
        <f t="shared" si="216"/>
        <v>0</v>
      </c>
      <c r="AC1188" s="5">
        <f t="shared" si="208"/>
        <v>0</v>
      </c>
      <c r="AD1188" s="5">
        <f t="shared" si="217"/>
        <v>0</v>
      </c>
    </row>
    <row r="1189" spans="1:30" x14ac:dyDescent="0.25">
      <c r="A1189" s="81"/>
      <c r="B1189" s="82"/>
      <c r="C1189" s="82"/>
      <c r="D1189" s="81"/>
      <c r="E1189" s="82"/>
      <c r="F1189" s="82"/>
      <c r="G1189" s="82"/>
      <c r="H1189" s="82"/>
      <c r="I1189" s="83"/>
      <c r="J1189" s="84"/>
      <c r="K1189" s="82"/>
      <c r="L1189" s="83"/>
      <c r="M1189" s="84"/>
      <c r="N1189" s="85"/>
      <c r="O1189" s="82"/>
      <c r="P1189" s="82"/>
      <c r="Q1189" s="82"/>
      <c r="R1189" s="82"/>
      <c r="T1189" s="7" t="str">
        <f t="shared" si="218"/>
        <v xml:space="preserve"> </v>
      </c>
      <c r="U1189">
        <f t="shared" si="209"/>
        <v>0</v>
      </c>
      <c r="V1189">
        <f t="shared" si="210"/>
        <v>0</v>
      </c>
      <c r="W1189">
        <f t="shared" si="211"/>
        <v>0</v>
      </c>
      <c r="X1189">
        <f t="shared" si="212"/>
        <v>0</v>
      </c>
      <c r="Y1189">
        <f t="shared" si="213"/>
        <v>0</v>
      </c>
      <c r="Z1189">
        <f t="shared" si="214"/>
        <v>0</v>
      </c>
      <c r="AA1189">
        <f t="shared" si="215"/>
        <v>0</v>
      </c>
      <c r="AB1189" s="5">
        <f t="shared" si="216"/>
        <v>0</v>
      </c>
      <c r="AC1189" s="5">
        <f t="shared" si="208"/>
        <v>0</v>
      </c>
      <c r="AD1189" s="5">
        <f t="shared" si="217"/>
        <v>0</v>
      </c>
    </row>
    <row r="1190" spans="1:30" x14ac:dyDescent="0.25">
      <c r="A1190" s="81"/>
      <c r="B1190" s="82"/>
      <c r="C1190" s="82"/>
      <c r="D1190" s="81"/>
      <c r="E1190" s="82"/>
      <c r="F1190" s="82"/>
      <c r="G1190" s="82"/>
      <c r="H1190" s="82"/>
      <c r="I1190" s="83"/>
      <c r="J1190" s="84"/>
      <c r="K1190" s="82"/>
      <c r="L1190" s="83"/>
      <c r="M1190" s="84"/>
      <c r="N1190" s="85"/>
      <c r="O1190" s="82"/>
      <c r="P1190" s="82"/>
      <c r="Q1190" s="82"/>
      <c r="R1190" s="82"/>
      <c r="T1190" s="7" t="str">
        <f t="shared" si="218"/>
        <v xml:space="preserve"> </v>
      </c>
      <c r="U1190">
        <f t="shared" si="209"/>
        <v>0</v>
      </c>
      <c r="V1190">
        <f t="shared" si="210"/>
        <v>0</v>
      </c>
      <c r="W1190">
        <f t="shared" si="211"/>
        <v>0</v>
      </c>
      <c r="X1190">
        <f t="shared" si="212"/>
        <v>0</v>
      </c>
      <c r="Y1190">
        <f t="shared" si="213"/>
        <v>0</v>
      </c>
      <c r="Z1190">
        <f t="shared" si="214"/>
        <v>0</v>
      </c>
      <c r="AA1190">
        <f t="shared" si="215"/>
        <v>0</v>
      </c>
      <c r="AB1190" s="5">
        <f t="shared" si="216"/>
        <v>0</v>
      </c>
      <c r="AC1190" s="5">
        <f t="shared" si="208"/>
        <v>0</v>
      </c>
      <c r="AD1190" s="5">
        <f t="shared" si="217"/>
        <v>0</v>
      </c>
    </row>
    <row r="1191" spans="1:30" x14ac:dyDescent="0.25">
      <c r="A1191" s="81"/>
      <c r="B1191" s="82"/>
      <c r="C1191" s="82"/>
      <c r="D1191" s="81"/>
      <c r="E1191" s="82"/>
      <c r="F1191" s="82"/>
      <c r="G1191" s="82"/>
      <c r="H1191" s="82"/>
      <c r="I1191" s="83"/>
      <c r="J1191" s="84"/>
      <c r="K1191" s="82"/>
      <c r="L1191" s="83"/>
      <c r="M1191" s="84"/>
      <c r="N1191" s="85"/>
      <c r="O1191" s="82"/>
      <c r="P1191" s="82"/>
      <c r="Q1191" s="82"/>
      <c r="R1191" s="82"/>
      <c r="T1191" s="7" t="str">
        <f t="shared" si="218"/>
        <v xml:space="preserve"> </v>
      </c>
      <c r="U1191">
        <f t="shared" si="209"/>
        <v>0</v>
      </c>
      <c r="V1191">
        <f t="shared" si="210"/>
        <v>0</v>
      </c>
      <c r="W1191">
        <f t="shared" si="211"/>
        <v>0</v>
      </c>
      <c r="X1191">
        <f t="shared" si="212"/>
        <v>0</v>
      </c>
      <c r="Y1191">
        <f t="shared" si="213"/>
        <v>0</v>
      </c>
      <c r="Z1191">
        <f t="shared" si="214"/>
        <v>0</v>
      </c>
      <c r="AA1191">
        <f t="shared" si="215"/>
        <v>0</v>
      </c>
      <c r="AB1191" s="5">
        <f t="shared" si="216"/>
        <v>0</v>
      </c>
      <c r="AC1191" s="5">
        <f t="shared" si="208"/>
        <v>0</v>
      </c>
      <c r="AD1191" s="5">
        <f t="shared" si="217"/>
        <v>0</v>
      </c>
    </row>
    <row r="1192" spans="1:30" x14ac:dyDescent="0.25">
      <c r="A1192" s="81"/>
      <c r="B1192" s="82"/>
      <c r="C1192" s="82"/>
      <c r="D1192" s="81"/>
      <c r="E1192" s="82"/>
      <c r="F1192" s="82"/>
      <c r="G1192" s="82"/>
      <c r="H1192" s="82"/>
      <c r="I1192" s="83"/>
      <c r="J1192" s="84"/>
      <c r="K1192" s="82"/>
      <c r="L1192" s="83"/>
      <c r="M1192" s="84"/>
      <c r="N1192" s="85"/>
      <c r="O1192" s="82"/>
      <c r="P1192" s="82"/>
      <c r="Q1192" s="82"/>
      <c r="R1192" s="82"/>
      <c r="T1192" s="7" t="str">
        <f t="shared" si="218"/>
        <v xml:space="preserve"> </v>
      </c>
      <c r="U1192">
        <f t="shared" si="209"/>
        <v>0</v>
      </c>
      <c r="V1192">
        <f t="shared" si="210"/>
        <v>0</v>
      </c>
      <c r="W1192">
        <f t="shared" si="211"/>
        <v>0</v>
      </c>
      <c r="X1192">
        <f t="shared" si="212"/>
        <v>0</v>
      </c>
      <c r="Y1192">
        <f t="shared" si="213"/>
        <v>0</v>
      </c>
      <c r="Z1192">
        <f t="shared" si="214"/>
        <v>0</v>
      </c>
      <c r="AA1192">
        <f t="shared" si="215"/>
        <v>0</v>
      </c>
      <c r="AB1192" s="5">
        <f t="shared" si="216"/>
        <v>0</v>
      </c>
      <c r="AC1192" s="5">
        <f t="shared" si="208"/>
        <v>0</v>
      </c>
      <c r="AD1192" s="5">
        <f t="shared" si="217"/>
        <v>0</v>
      </c>
    </row>
    <row r="1193" spans="1:30" x14ac:dyDescent="0.25">
      <c r="A1193" s="81"/>
      <c r="B1193" s="82"/>
      <c r="C1193" s="82"/>
      <c r="D1193" s="81"/>
      <c r="E1193" s="82"/>
      <c r="F1193" s="82"/>
      <c r="G1193" s="82"/>
      <c r="H1193" s="82"/>
      <c r="I1193" s="83"/>
      <c r="J1193" s="84"/>
      <c r="K1193" s="82"/>
      <c r="L1193" s="83"/>
      <c r="M1193" s="84"/>
      <c r="N1193" s="85"/>
      <c r="O1193" s="82"/>
      <c r="P1193" s="82"/>
      <c r="Q1193" s="82"/>
      <c r="R1193" s="82"/>
      <c r="T1193" s="7" t="str">
        <f t="shared" si="218"/>
        <v xml:space="preserve"> </v>
      </c>
      <c r="U1193">
        <f t="shared" si="209"/>
        <v>0</v>
      </c>
      <c r="V1193">
        <f t="shared" si="210"/>
        <v>0</v>
      </c>
      <c r="W1193">
        <f t="shared" si="211"/>
        <v>0</v>
      </c>
      <c r="X1193">
        <f t="shared" si="212"/>
        <v>0</v>
      </c>
      <c r="Y1193">
        <f t="shared" si="213"/>
        <v>0</v>
      </c>
      <c r="Z1193">
        <f t="shared" si="214"/>
        <v>0</v>
      </c>
      <c r="AA1193">
        <f t="shared" si="215"/>
        <v>0</v>
      </c>
      <c r="AB1193" s="5">
        <f t="shared" si="216"/>
        <v>0</v>
      </c>
      <c r="AC1193" s="5">
        <f t="shared" si="208"/>
        <v>0</v>
      </c>
      <c r="AD1193" s="5">
        <f t="shared" si="217"/>
        <v>0</v>
      </c>
    </row>
    <row r="1194" spans="1:30" x14ac:dyDescent="0.25">
      <c r="A1194" s="81"/>
      <c r="B1194" s="82"/>
      <c r="C1194" s="82"/>
      <c r="D1194" s="81"/>
      <c r="E1194" s="82"/>
      <c r="F1194" s="82"/>
      <c r="G1194" s="82"/>
      <c r="H1194" s="82"/>
      <c r="I1194" s="83"/>
      <c r="J1194" s="84"/>
      <c r="K1194" s="82"/>
      <c r="L1194" s="83"/>
      <c r="M1194" s="84"/>
      <c r="N1194" s="85"/>
      <c r="O1194" s="82"/>
      <c r="P1194" s="82"/>
      <c r="Q1194" s="82"/>
      <c r="R1194" s="82"/>
      <c r="T1194" s="7" t="str">
        <f t="shared" si="218"/>
        <v xml:space="preserve"> </v>
      </c>
      <c r="U1194">
        <f t="shared" si="209"/>
        <v>0</v>
      </c>
      <c r="V1194">
        <f t="shared" si="210"/>
        <v>0</v>
      </c>
      <c r="W1194">
        <f t="shared" si="211"/>
        <v>0</v>
      </c>
      <c r="X1194">
        <f t="shared" si="212"/>
        <v>0</v>
      </c>
      <c r="Y1194">
        <f t="shared" si="213"/>
        <v>0</v>
      </c>
      <c r="Z1194">
        <f t="shared" si="214"/>
        <v>0</v>
      </c>
      <c r="AA1194">
        <f t="shared" si="215"/>
        <v>0</v>
      </c>
      <c r="AB1194" s="5">
        <f t="shared" si="216"/>
        <v>0</v>
      </c>
      <c r="AC1194" s="5">
        <f t="shared" si="208"/>
        <v>0</v>
      </c>
      <c r="AD1194" s="5">
        <f t="shared" si="217"/>
        <v>0</v>
      </c>
    </row>
    <row r="1195" spans="1:30" x14ac:dyDescent="0.25">
      <c r="A1195" s="81"/>
      <c r="B1195" s="82"/>
      <c r="C1195" s="82"/>
      <c r="D1195" s="81"/>
      <c r="E1195" s="82"/>
      <c r="F1195" s="82"/>
      <c r="G1195" s="82"/>
      <c r="H1195" s="82"/>
      <c r="I1195" s="83"/>
      <c r="J1195" s="84"/>
      <c r="K1195" s="82"/>
      <c r="L1195" s="83"/>
      <c r="M1195" s="84"/>
      <c r="N1195" s="85"/>
      <c r="O1195" s="82"/>
      <c r="P1195" s="82"/>
      <c r="Q1195" s="82"/>
      <c r="R1195" s="82"/>
      <c r="T1195" s="7" t="str">
        <f t="shared" si="218"/>
        <v xml:space="preserve"> </v>
      </c>
      <c r="U1195">
        <f t="shared" si="209"/>
        <v>0</v>
      </c>
      <c r="V1195">
        <f t="shared" si="210"/>
        <v>0</v>
      </c>
      <c r="W1195">
        <f t="shared" si="211"/>
        <v>0</v>
      </c>
      <c r="X1195">
        <f t="shared" si="212"/>
        <v>0</v>
      </c>
      <c r="Y1195">
        <f t="shared" si="213"/>
        <v>0</v>
      </c>
      <c r="Z1195">
        <f t="shared" si="214"/>
        <v>0</v>
      </c>
      <c r="AA1195">
        <f t="shared" si="215"/>
        <v>0</v>
      </c>
      <c r="AB1195" s="5">
        <f t="shared" si="216"/>
        <v>0</v>
      </c>
      <c r="AC1195" s="5">
        <f t="shared" si="208"/>
        <v>0</v>
      </c>
      <c r="AD1195" s="5">
        <f t="shared" si="217"/>
        <v>0</v>
      </c>
    </row>
    <row r="1196" spans="1:30" x14ac:dyDescent="0.25">
      <c r="A1196" s="81"/>
      <c r="B1196" s="82"/>
      <c r="C1196" s="82"/>
      <c r="D1196" s="81"/>
      <c r="E1196" s="82"/>
      <c r="F1196" s="82"/>
      <c r="G1196" s="82"/>
      <c r="H1196" s="82"/>
      <c r="I1196" s="83"/>
      <c r="J1196" s="84"/>
      <c r="K1196" s="82"/>
      <c r="L1196" s="83"/>
      <c r="M1196" s="84"/>
      <c r="N1196" s="85"/>
      <c r="O1196" s="82"/>
      <c r="P1196" s="82"/>
      <c r="Q1196" s="82"/>
      <c r="R1196" s="82"/>
      <c r="T1196" s="7" t="str">
        <f t="shared" si="218"/>
        <v xml:space="preserve"> </v>
      </c>
      <c r="U1196">
        <f t="shared" si="209"/>
        <v>0</v>
      </c>
      <c r="V1196">
        <f t="shared" si="210"/>
        <v>0</v>
      </c>
      <c r="W1196">
        <f t="shared" si="211"/>
        <v>0</v>
      </c>
      <c r="X1196">
        <f t="shared" si="212"/>
        <v>0</v>
      </c>
      <c r="Y1196">
        <f t="shared" si="213"/>
        <v>0</v>
      </c>
      <c r="Z1196">
        <f t="shared" si="214"/>
        <v>0</v>
      </c>
      <c r="AA1196">
        <f t="shared" si="215"/>
        <v>0</v>
      </c>
      <c r="AB1196" s="5">
        <f t="shared" si="216"/>
        <v>0</v>
      </c>
      <c r="AC1196" s="5">
        <f t="shared" si="208"/>
        <v>0</v>
      </c>
      <c r="AD1196" s="5">
        <f t="shared" si="217"/>
        <v>0</v>
      </c>
    </row>
    <row r="1197" spans="1:30" x14ac:dyDescent="0.25">
      <c r="A1197" s="81"/>
      <c r="B1197" s="82"/>
      <c r="C1197" s="82"/>
      <c r="D1197" s="81"/>
      <c r="E1197" s="82"/>
      <c r="F1197" s="82"/>
      <c r="G1197" s="82"/>
      <c r="H1197" s="82"/>
      <c r="I1197" s="83"/>
      <c r="J1197" s="84"/>
      <c r="K1197" s="82"/>
      <c r="L1197" s="83"/>
      <c r="M1197" s="84"/>
      <c r="N1197" s="85"/>
      <c r="O1197" s="82"/>
      <c r="P1197" s="82"/>
      <c r="Q1197" s="82"/>
      <c r="R1197" s="82"/>
      <c r="T1197" s="7" t="str">
        <f t="shared" si="218"/>
        <v xml:space="preserve"> </v>
      </c>
      <c r="U1197">
        <f t="shared" si="209"/>
        <v>0</v>
      </c>
      <c r="V1197">
        <f t="shared" si="210"/>
        <v>0</v>
      </c>
      <c r="W1197">
        <f t="shared" si="211"/>
        <v>0</v>
      </c>
      <c r="X1197">
        <f t="shared" si="212"/>
        <v>0</v>
      </c>
      <c r="Y1197">
        <f t="shared" si="213"/>
        <v>0</v>
      </c>
      <c r="Z1197">
        <f t="shared" si="214"/>
        <v>0</v>
      </c>
      <c r="AA1197">
        <f t="shared" si="215"/>
        <v>0</v>
      </c>
      <c r="AB1197" s="5">
        <f t="shared" si="216"/>
        <v>0</v>
      </c>
      <c r="AC1197" s="5">
        <f t="shared" si="208"/>
        <v>0</v>
      </c>
      <c r="AD1197" s="5">
        <f t="shared" si="217"/>
        <v>0</v>
      </c>
    </row>
    <row r="1198" spans="1:30" x14ac:dyDescent="0.25">
      <c r="A1198" s="81"/>
      <c r="B1198" s="82"/>
      <c r="C1198" s="82"/>
      <c r="D1198" s="81"/>
      <c r="E1198" s="82"/>
      <c r="F1198" s="82"/>
      <c r="G1198" s="82"/>
      <c r="H1198" s="82"/>
      <c r="I1198" s="83"/>
      <c r="J1198" s="84"/>
      <c r="K1198" s="82"/>
      <c r="L1198" s="83"/>
      <c r="M1198" s="84"/>
      <c r="N1198" s="85"/>
      <c r="O1198" s="82"/>
      <c r="P1198" s="82"/>
      <c r="Q1198" s="82"/>
      <c r="R1198" s="82"/>
      <c r="T1198" s="7" t="str">
        <f t="shared" si="218"/>
        <v xml:space="preserve"> </v>
      </c>
      <c r="U1198">
        <f t="shared" si="209"/>
        <v>0</v>
      </c>
      <c r="V1198">
        <f t="shared" si="210"/>
        <v>0</v>
      </c>
      <c r="W1198">
        <f t="shared" si="211"/>
        <v>0</v>
      </c>
      <c r="X1198">
        <f t="shared" si="212"/>
        <v>0</v>
      </c>
      <c r="Y1198">
        <f t="shared" si="213"/>
        <v>0</v>
      </c>
      <c r="Z1198">
        <f t="shared" si="214"/>
        <v>0</v>
      </c>
      <c r="AA1198">
        <f t="shared" si="215"/>
        <v>0</v>
      </c>
      <c r="AB1198" s="5">
        <f t="shared" si="216"/>
        <v>0</v>
      </c>
      <c r="AC1198" s="5">
        <f t="shared" si="208"/>
        <v>0</v>
      </c>
      <c r="AD1198" s="5">
        <f t="shared" si="217"/>
        <v>0</v>
      </c>
    </row>
    <row r="1199" spans="1:30" x14ac:dyDescent="0.25">
      <c r="A1199" s="81"/>
      <c r="B1199" s="82"/>
      <c r="C1199" s="82"/>
      <c r="D1199" s="81"/>
      <c r="E1199" s="82"/>
      <c r="F1199" s="82"/>
      <c r="G1199" s="82"/>
      <c r="H1199" s="82"/>
      <c r="I1199" s="83"/>
      <c r="J1199" s="84"/>
      <c r="K1199" s="82"/>
      <c r="L1199" s="83"/>
      <c r="M1199" s="84"/>
      <c r="N1199" s="85"/>
      <c r="O1199" s="82"/>
      <c r="P1199" s="82"/>
      <c r="Q1199" s="82"/>
      <c r="R1199" s="82"/>
      <c r="T1199" s="7" t="str">
        <f t="shared" si="218"/>
        <v xml:space="preserve"> </v>
      </c>
      <c r="U1199">
        <f t="shared" si="209"/>
        <v>0</v>
      </c>
      <c r="V1199">
        <f t="shared" si="210"/>
        <v>0</v>
      </c>
      <c r="W1199">
        <f t="shared" si="211"/>
        <v>0</v>
      </c>
      <c r="X1199">
        <f t="shared" si="212"/>
        <v>0</v>
      </c>
      <c r="Y1199">
        <f t="shared" si="213"/>
        <v>0</v>
      </c>
      <c r="Z1199">
        <f t="shared" si="214"/>
        <v>0</v>
      </c>
      <c r="AA1199">
        <f t="shared" si="215"/>
        <v>0</v>
      </c>
      <c r="AB1199" s="5">
        <f t="shared" si="216"/>
        <v>0</v>
      </c>
      <c r="AC1199" s="5">
        <f t="shared" si="208"/>
        <v>0</v>
      </c>
      <c r="AD1199" s="5">
        <f t="shared" si="217"/>
        <v>0</v>
      </c>
    </row>
    <row r="1200" spans="1:30" x14ac:dyDescent="0.25">
      <c r="A1200" s="81"/>
      <c r="B1200" s="82"/>
      <c r="C1200" s="82"/>
      <c r="D1200" s="81"/>
      <c r="E1200" s="82"/>
      <c r="F1200" s="82"/>
      <c r="G1200" s="82"/>
      <c r="H1200" s="82"/>
      <c r="I1200" s="83"/>
      <c r="J1200" s="84"/>
      <c r="K1200" s="82"/>
      <c r="L1200" s="83"/>
      <c r="M1200" s="84"/>
      <c r="N1200" s="85"/>
      <c r="O1200" s="82"/>
      <c r="P1200" s="82"/>
      <c r="Q1200" s="82"/>
      <c r="R1200" s="82"/>
      <c r="T1200" s="7" t="str">
        <f t="shared" si="218"/>
        <v xml:space="preserve"> </v>
      </c>
      <c r="U1200">
        <f t="shared" si="209"/>
        <v>0</v>
      </c>
      <c r="V1200">
        <f t="shared" si="210"/>
        <v>0</v>
      </c>
      <c r="W1200">
        <f t="shared" si="211"/>
        <v>0</v>
      </c>
      <c r="X1200">
        <f t="shared" si="212"/>
        <v>0</v>
      </c>
      <c r="Y1200">
        <f t="shared" si="213"/>
        <v>0</v>
      </c>
      <c r="Z1200">
        <f t="shared" si="214"/>
        <v>0</v>
      </c>
      <c r="AA1200">
        <f t="shared" si="215"/>
        <v>0</v>
      </c>
      <c r="AB1200" s="5">
        <f t="shared" si="216"/>
        <v>0</v>
      </c>
      <c r="AC1200" s="5">
        <f t="shared" si="208"/>
        <v>0</v>
      </c>
      <c r="AD1200" s="5">
        <f t="shared" si="217"/>
        <v>0</v>
      </c>
    </row>
    <row r="1201" spans="1:30" x14ac:dyDescent="0.25">
      <c r="A1201" s="81"/>
      <c r="B1201" s="82"/>
      <c r="C1201" s="82"/>
      <c r="D1201" s="81"/>
      <c r="E1201" s="82"/>
      <c r="F1201" s="82"/>
      <c r="G1201" s="82"/>
      <c r="H1201" s="82"/>
      <c r="I1201" s="83"/>
      <c r="J1201" s="84"/>
      <c r="K1201" s="82"/>
      <c r="L1201" s="83"/>
      <c r="M1201" s="84"/>
      <c r="N1201" s="85"/>
      <c r="O1201" s="82"/>
      <c r="P1201" s="82"/>
      <c r="Q1201" s="82"/>
      <c r="R1201" s="82"/>
      <c r="T1201" s="7" t="str">
        <f t="shared" si="218"/>
        <v xml:space="preserve"> </v>
      </c>
      <c r="U1201">
        <f t="shared" si="209"/>
        <v>0</v>
      </c>
      <c r="V1201">
        <f t="shared" si="210"/>
        <v>0</v>
      </c>
      <c r="W1201">
        <f t="shared" si="211"/>
        <v>0</v>
      </c>
      <c r="X1201">
        <f t="shared" si="212"/>
        <v>0</v>
      </c>
      <c r="Y1201">
        <f t="shared" si="213"/>
        <v>0</v>
      </c>
      <c r="Z1201">
        <f t="shared" si="214"/>
        <v>0</v>
      </c>
      <c r="AA1201">
        <f t="shared" si="215"/>
        <v>0</v>
      </c>
      <c r="AB1201" s="5">
        <f t="shared" si="216"/>
        <v>0</v>
      </c>
      <c r="AC1201" s="5">
        <f t="shared" si="208"/>
        <v>0</v>
      </c>
      <c r="AD1201" s="5">
        <f t="shared" si="217"/>
        <v>0</v>
      </c>
    </row>
    <row r="1202" spans="1:30" x14ac:dyDescent="0.25">
      <c r="A1202" s="81"/>
      <c r="B1202" s="82"/>
      <c r="C1202" s="82"/>
      <c r="D1202" s="81"/>
      <c r="E1202" s="82"/>
      <c r="F1202" s="82"/>
      <c r="G1202" s="82"/>
      <c r="H1202" s="82"/>
      <c r="I1202" s="83"/>
      <c r="J1202" s="84"/>
      <c r="K1202" s="82"/>
      <c r="L1202" s="83"/>
      <c r="M1202" s="84"/>
      <c r="N1202" s="85"/>
      <c r="O1202" s="82"/>
      <c r="P1202" s="82"/>
      <c r="Q1202" s="82"/>
      <c r="R1202" s="82"/>
      <c r="T1202" s="7" t="str">
        <f t="shared" si="218"/>
        <v xml:space="preserve"> </v>
      </c>
      <c r="U1202">
        <f t="shared" si="209"/>
        <v>0</v>
      </c>
      <c r="V1202">
        <f t="shared" si="210"/>
        <v>0</v>
      </c>
      <c r="W1202">
        <f t="shared" si="211"/>
        <v>0</v>
      </c>
      <c r="X1202">
        <f t="shared" si="212"/>
        <v>0</v>
      </c>
      <c r="Y1202">
        <f t="shared" si="213"/>
        <v>0</v>
      </c>
      <c r="Z1202">
        <f t="shared" si="214"/>
        <v>0</v>
      </c>
      <c r="AA1202">
        <f t="shared" si="215"/>
        <v>0</v>
      </c>
      <c r="AB1202" s="5">
        <f t="shared" si="216"/>
        <v>0</v>
      </c>
      <c r="AC1202" s="5">
        <f t="shared" si="208"/>
        <v>0</v>
      </c>
      <c r="AD1202" s="5">
        <f t="shared" si="217"/>
        <v>0</v>
      </c>
    </row>
    <row r="1203" spans="1:30" x14ac:dyDescent="0.25">
      <c r="A1203" s="81"/>
      <c r="B1203" s="82"/>
      <c r="C1203" s="82"/>
      <c r="D1203" s="81"/>
      <c r="E1203" s="82"/>
      <c r="F1203" s="82"/>
      <c r="G1203" s="82"/>
      <c r="H1203" s="82"/>
      <c r="I1203" s="83"/>
      <c r="J1203" s="84"/>
      <c r="K1203" s="82"/>
      <c r="L1203" s="83"/>
      <c r="M1203" s="84"/>
      <c r="N1203" s="85"/>
      <c r="O1203" s="82"/>
      <c r="P1203" s="82"/>
      <c r="Q1203" s="82"/>
      <c r="R1203" s="82"/>
      <c r="T1203" s="7" t="str">
        <f t="shared" si="218"/>
        <v xml:space="preserve"> </v>
      </c>
      <c r="U1203">
        <f t="shared" si="209"/>
        <v>0</v>
      </c>
      <c r="V1203">
        <f t="shared" si="210"/>
        <v>0</v>
      </c>
      <c r="W1203">
        <f t="shared" si="211"/>
        <v>0</v>
      </c>
      <c r="X1203">
        <f t="shared" si="212"/>
        <v>0</v>
      </c>
      <c r="Y1203">
        <f t="shared" si="213"/>
        <v>0</v>
      </c>
      <c r="Z1203">
        <f t="shared" si="214"/>
        <v>0</v>
      </c>
      <c r="AA1203">
        <f t="shared" si="215"/>
        <v>0</v>
      </c>
      <c r="AB1203" s="5">
        <f t="shared" si="216"/>
        <v>0</v>
      </c>
      <c r="AC1203" s="5">
        <f t="shared" si="208"/>
        <v>0</v>
      </c>
      <c r="AD1203" s="5">
        <f t="shared" si="217"/>
        <v>0</v>
      </c>
    </row>
    <row r="1204" spans="1:30" x14ac:dyDescent="0.25">
      <c r="A1204" s="81"/>
      <c r="B1204" s="82"/>
      <c r="C1204" s="82"/>
      <c r="D1204" s="81"/>
      <c r="E1204" s="82"/>
      <c r="F1204" s="82"/>
      <c r="G1204" s="82"/>
      <c r="H1204" s="82"/>
      <c r="I1204" s="83"/>
      <c r="J1204" s="84"/>
      <c r="K1204" s="82"/>
      <c r="L1204" s="83"/>
      <c r="M1204" s="84"/>
      <c r="N1204" s="85"/>
      <c r="O1204" s="82"/>
      <c r="P1204" s="82"/>
      <c r="Q1204" s="82"/>
      <c r="R1204" s="82"/>
      <c r="T1204" s="7" t="str">
        <f t="shared" si="218"/>
        <v xml:space="preserve"> </v>
      </c>
      <c r="U1204">
        <f t="shared" si="209"/>
        <v>0</v>
      </c>
      <c r="V1204">
        <f t="shared" si="210"/>
        <v>0</v>
      </c>
      <c r="W1204">
        <f t="shared" si="211"/>
        <v>0</v>
      </c>
      <c r="X1204">
        <f t="shared" si="212"/>
        <v>0</v>
      </c>
      <c r="Y1204">
        <f t="shared" si="213"/>
        <v>0</v>
      </c>
      <c r="Z1204">
        <f t="shared" si="214"/>
        <v>0</v>
      </c>
      <c r="AA1204">
        <f t="shared" si="215"/>
        <v>0</v>
      </c>
      <c r="AB1204" s="5">
        <f t="shared" si="216"/>
        <v>0</v>
      </c>
      <c r="AC1204" s="5">
        <f t="shared" si="208"/>
        <v>0</v>
      </c>
      <c r="AD1204" s="5">
        <f t="shared" si="217"/>
        <v>0</v>
      </c>
    </row>
    <row r="1205" spans="1:30" x14ac:dyDescent="0.25">
      <c r="A1205" s="81"/>
      <c r="B1205" s="82"/>
      <c r="C1205" s="82"/>
      <c r="D1205" s="81"/>
      <c r="E1205" s="82"/>
      <c r="F1205" s="82"/>
      <c r="G1205" s="82"/>
      <c r="H1205" s="82"/>
      <c r="I1205" s="83"/>
      <c r="J1205" s="84"/>
      <c r="K1205" s="82"/>
      <c r="L1205" s="83"/>
      <c r="M1205" s="84"/>
      <c r="N1205" s="85"/>
      <c r="O1205" s="82"/>
      <c r="P1205" s="82"/>
      <c r="Q1205" s="82"/>
      <c r="R1205" s="82"/>
      <c r="T1205" s="7" t="str">
        <f t="shared" si="218"/>
        <v xml:space="preserve"> </v>
      </c>
      <c r="U1205">
        <f t="shared" si="209"/>
        <v>0</v>
      </c>
      <c r="V1205">
        <f t="shared" si="210"/>
        <v>0</v>
      </c>
      <c r="W1205">
        <f t="shared" si="211"/>
        <v>0</v>
      </c>
      <c r="X1205">
        <f t="shared" si="212"/>
        <v>0</v>
      </c>
      <c r="Y1205">
        <f t="shared" si="213"/>
        <v>0</v>
      </c>
      <c r="Z1205">
        <f t="shared" si="214"/>
        <v>0</v>
      </c>
      <c r="AA1205">
        <f t="shared" si="215"/>
        <v>0</v>
      </c>
      <c r="AB1205" s="5">
        <f t="shared" si="216"/>
        <v>0</v>
      </c>
      <c r="AC1205" s="5">
        <f t="shared" si="208"/>
        <v>0</v>
      </c>
      <c r="AD1205" s="5">
        <f t="shared" si="217"/>
        <v>0</v>
      </c>
    </row>
    <row r="1206" spans="1:30" x14ac:dyDescent="0.25">
      <c r="A1206" s="81"/>
      <c r="B1206" s="82"/>
      <c r="C1206" s="82"/>
      <c r="D1206" s="81"/>
      <c r="E1206" s="82"/>
      <c r="F1206" s="82"/>
      <c r="G1206" s="82"/>
      <c r="H1206" s="82"/>
      <c r="I1206" s="83"/>
      <c r="J1206" s="84"/>
      <c r="K1206" s="82"/>
      <c r="L1206" s="83"/>
      <c r="M1206" s="84"/>
      <c r="N1206" s="85"/>
      <c r="O1206" s="82"/>
      <c r="P1206" s="82"/>
      <c r="Q1206" s="82"/>
      <c r="R1206" s="82"/>
      <c r="T1206" s="7" t="str">
        <f t="shared" si="218"/>
        <v xml:space="preserve"> </v>
      </c>
      <c r="U1206">
        <f t="shared" si="209"/>
        <v>0</v>
      </c>
      <c r="V1206">
        <f t="shared" si="210"/>
        <v>0</v>
      </c>
      <c r="W1206">
        <f t="shared" si="211"/>
        <v>0</v>
      </c>
      <c r="X1206">
        <f t="shared" si="212"/>
        <v>0</v>
      </c>
      <c r="Y1206">
        <f t="shared" si="213"/>
        <v>0</v>
      </c>
      <c r="Z1206">
        <f t="shared" si="214"/>
        <v>0</v>
      </c>
      <c r="AA1206">
        <f t="shared" si="215"/>
        <v>0</v>
      </c>
      <c r="AB1206" s="5">
        <f t="shared" si="216"/>
        <v>0</v>
      </c>
      <c r="AC1206" s="5">
        <f t="shared" si="208"/>
        <v>0</v>
      </c>
      <c r="AD1206" s="5">
        <f t="shared" si="217"/>
        <v>0</v>
      </c>
    </row>
    <row r="1207" spans="1:30" x14ac:dyDescent="0.25">
      <c r="A1207" s="81"/>
      <c r="B1207" s="82"/>
      <c r="C1207" s="82"/>
      <c r="D1207" s="81"/>
      <c r="E1207" s="82"/>
      <c r="F1207" s="82"/>
      <c r="G1207" s="82"/>
      <c r="H1207" s="82"/>
      <c r="I1207" s="83"/>
      <c r="J1207" s="84"/>
      <c r="K1207" s="82"/>
      <c r="L1207" s="83"/>
      <c r="M1207" s="84"/>
      <c r="N1207" s="85"/>
      <c r="O1207" s="82"/>
      <c r="P1207" s="82"/>
      <c r="Q1207" s="82"/>
      <c r="R1207" s="82"/>
      <c r="T1207" s="7" t="str">
        <f t="shared" si="218"/>
        <v xml:space="preserve"> </v>
      </c>
      <c r="U1207">
        <f t="shared" si="209"/>
        <v>0</v>
      </c>
      <c r="V1207">
        <f t="shared" si="210"/>
        <v>0</v>
      </c>
      <c r="W1207">
        <f t="shared" si="211"/>
        <v>0</v>
      </c>
      <c r="X1207">
        <f t="shared" si="212"/>
        <v>0</v>
      </c>
      <c r="Y1207">
        <f t="shared" si="213"/>
        <v>0</v>
      </c>
      <c r="Z1207">
        <f t="shared" si="214"/>
        <v>0</v>
      </c>
      <c r="AA1207">
        <f t="shared" si="215"/>
        <v>0</v>
      </c>
      <c r="AB1207" s="5">
        <f t="shared" si="216"/>
        <v>0</v>
      </c>
      <c r="AC1207" s="5">
        <f t="shared" si="208"/>
        <v>0</v>
      </c>
      <c r="AD1207" s="5">
        <f t="shared" si="217"/>
        <v>0</v>
      </c>
    </row>
    <row r="1208" spans="1:30" x14ac:dyDescent="0.25">
      <c r="A1208" s="81"/>
      <c r="B1208" s="82"/>
      <c r="C1208" s="82"/>
      <c r="D1208" s="81"/>
      <c r="E1208" s="82"/>
      <c r="F1208" s="82"/>
      <c r="G1208" s="82"/>
      <c r="H1208" s="82"/>
      <c r="I1208" s="83"/>
      <c r="J1208" s="84"/>
      <c r="K1208" s="82"/>
      <c r="L1208" s="83"/>
      <c r="M1208" s="84"/>
      <c r="N1208" s="85"/>
      <c r="O1208" s="82"/>
      <c r="P1208" s="82"/>
      <c r="Q1208" s="82"/>
      <c r="R1208" s="82"/>
      <c r="T1208" s="7" t="str">
        <f t="shared" si="218"/>
        <v xml:space="preserve"> </v>
      </c>
      <c r="U1208">
        <f t="shared" si="209"/>
        <v>0</v>
      </c>
      <c r="V1208">
        <f t="shared" si="210"/>
        <v>0</v>
      </c>
      <c r="W1208">
        <f t="shared" si="211"/>
        <v>0</v>
      </c>
      <c r="X1208">
        <f t="shared" si="212"/>
        <v>0</v>
      </c>
      <c r="Y1208">
        <f t="shared" si="213"/>
        <v>0</v>
      </c>
      <c r="Z1208">
        <f t="shared" si="214"/>
        <v>0</v>
      </c>
      <c r="AA1208">
        <f t="shared" si="215"/>
        <v>0</v>
      </c>
      <c r="AB1208" s="5">
        <f t="shared" si="216"/>
        <v>0</v>
      </c>
      <c r="AC1208" s="5">
        <f t="shared" si="208"/>
        <v>0</v>
      </c>
      <c r="AD1208" s="5">
        <f t="shared" si="217"/>
        <v>0</v>
      </c>
    </row>
    <row r="1209" spans="1:30" x14ac:dyDescent="0.25">
      <c r="A1209" s="81"/>
      <c r="B1209" s="82"/>
      <c r="C1209" s="82"/>
      <c r="D1209" s="81"/>
      <c r="E1209" s="82"/>
      <c r="F1209" s="82"/>
      <c r="G1209" s="82"/>
      <c r="H1209" s="82"/>
      <c r="I1209" s="83"/>
      <c r="J1209" s="84"/>
      <c r="K1209" s="82"/>
      <c r="L1209" s="83"/>
      <c r="M1209" s="84"/>
      <c r="N1209" s="85"/>
      <c r="O1209" s="82"/>
      <c r="P1209" s="82"/>
      <c r="Q1209" s="82"/>
      <c r="R1209" s="82"/>
      <c r="T1209" s="7" t="str">
        <f t="shared" si="218"/>
        <v xml:space="preserve"> </v>
      </c>
      <c r="U1209">
        <f t="shared" si="209"/>
        <v>0</v>
      </c>
      <c r="V1209">
        <f t="shared" si="210"/>
        <v>0</v>
      </c>
      <c r="W1209">
        <f t="shared" si="211"/>
        <v>0</v>
      </c>
      <c r="X1209">
        <f t="shared" si="212"/>
        <v>0</v>
      </c>
      <c r="Y1209">
        <f t="shared" si="213"/>
        <v>0</v>
      </c>
      <c r="Z1209">
        <f t="shared" si="214"/>
        <v>0</v>
      </c>
      <c r="AA1209">
        <f t="shared" si="215"/>
        <v>0</v>
      </c>
      <c r="AB1209" s="5">
        <f t="shared" si="216"/>
        <v>0</v>
      </c>
      <c r="AC1209" s="5">
        <f t="shared" si="208"/>
        <v>0</v>
      </c>
      <c r="AD1209" s="5">
        <f t="shared" si="217"/>
        <v>0</v>
      </c>
    </row>
    <row r="1210" spans="1:30" x14ac:dyDescent="0.25">
      <c r="A1210" s="81"/>
      <c r="B1210" s="82"/>
      <c r="C1210" s="82"/>
      <c r="D1210" s="81"/>
      <c r="E1210" s="82"/>
      <c r="F1210" s="82"/>
      <c r="G1210" s="82"/>
      <c r="H1210" s="82"/>
      <c r="I1210" s="83"/>
      <c r="J1210" s="84"/>
      <c r="K1210" s="82"/>
      <c r="L1210" s="83"/>
      <c r="M1210" s="84"/>
      <c r="N1210" s="85"/>
      <c r="O1210" s="82"/>
      <c r="P1210" s="82"/>
      <c r="Q1210" s="82"/>
      <c r="R1210" s="82"/>
      <c r="T1210" s="7" t="str">
        <f t="shared" si="218"/>
        <v xml:space="preserve"> </v>
      </c>
      <c r="U1210">
        <f t="shared" si="209"/>
        <v>0</v>
      </c>
      <c r="V1210">
        <f t="shared" si="210"/>
        <v>0</v>
      </c>
      <c r="W1210">
        <f t="shared" si="211"/>
        <v>0</v>
      </c>
      <c r="X1210">
        <f t="shared" si="212"/>
        <v>0</v>
      </c>
      <c r="Y1210">
        <f t="shared" si="213"/>
        <v>0</v>
      </c>
      <c r="Z1210">
        <f t="shared" si="214"/>
        <v>0</v>
      </c>
      <c r="AA1210">
        <f t="shared" si="215"/>
        <v>0</v>
      </c>
      <c r="AB1210" s="5">
        <f t="shared" si="216"/>
        <v>0</v>
      </c>
      <c r="AC1210" s="5">
        <f t="shared" si="208"/>
        <v>0</v>
      </c>
      <c r="AD1210" s="5">
        <f t="shared" si="217"/>
        <v>0</v>
      </c>
    </row>
    <row r="1211" spans="1:30" x14ac:dyDescent="0.25">
      <c r="A1211" s="81"/>
      <c r="B1211" s="82"/>
      <c r="C1211" s="82"/>
      <c r="D1211" s="81"/>
      <c r="E1211" s="82"/>
      <c r="F1211" s="82"/>
      <c r="G1211" s="82"/>
      <c r="H1211" s="82"/>
      <c r="I1211" s="83"/>
      <c r="J1211" s="84"/>
      <c r="K1211" s="82"/>
      <c r="L1211" s="83"/>
      <c r="M1211" s="84"/>
      <c r="N1211" s="85"/>
      <c r="O1211" s="82"/>
      <c r="P1211" s="82"/>
      <c r="Q1211" s="82"/>
      <c r="R1211" s="82"/>
      <c r="T1211" s="7" t="str">
        <f t="shared" si="218"/>
        <v xml:space="preserve"> </v>
      </c>
      <c r="U1211">
        <f t="shared" si="209"/>
        <v>0</v>
      </c>
      <c r="V1211">
        <f t="shared" si="210"/>
        <v>0</v>
      </c>
      <c r="W1211">
        <f t="shared" si="211"/>
        <v>0</v>
      </c>
      <c r="X1211">
        <f t="shared" si="212"/>
        <v>0</v>
      </c>
      <c r="Y1211">
        <f t="shared" si="213"/>
        <v>0</v>
      </c>
      <c r="Z1211">
        <f t="shared" si="214"/>
        <v>0</v>
      </c>
      <c r="AA1211">
        <f t="shared" si="215"/>
        <v>0</v>
      </c>
      <c r="AB1211" s="5">
        <f t="shared" si="216"/>
        <v>0</v>
      </c>
      <c r="AC1211" s="5">
        <f t="shared" si="208"/>
        <v>0</v>
      </c>
      <c r="AD1211" s="5">
        <f t="shared" si="217"/>
        <v>0</v>
      </c>
    </row>
    <row r="1212" spans="1:30" x14ac:dyDescent="0.25">
      <c r="A1212" s="81"/>
      <c r="B1212" s="82"/>
      <c r="C1212" s="82"/>
      <c r="D1212" s="81"/>
      <c r="E1212" s="82"/>
      <c r="F1212" s="82"/>
      <c r="G1212" s="82"/>
      <c r="H1212" s="82"/>
      <c r="I1212" s="83"/>
      <c r="J1212" s="84"/>
      <c r="K1212" s="82"/>
      <c r="L1212" s="83"/>
      <c r="M1212" s="84"/>
      <c r="N1212" s="85"/>
      <c r="O1212" s="82"/>
      <c r="P1212" s="82"/>
      <c r="Q1212" s="82"/>
      <c r="R1212" s="82"/>
      <c r="T1212" s="7" t="str">
        <f t="shared" si="218"/>
        <v xml:space="preserve"> </v>
      </c>
      <c r="U1212">
        <f t="shared" si="209"/>
        <v>0</v>
      </c>
      <c r="V1212">
        <f t="shared" si="210"/>
        <v>0</v>
      </c>
      <c r="W1212">
        <f t="shared" si="211"/>
        <v>0</v>
      </c>
      <c r="X1212">
        <f t="shared" si="212"/>
        <v>0</v>
      </c>
      <c r="Y1212">
        <f t="shared" si="213"/>
        <v>0</v>
      </c>
      <c r="Z1212">
        <f t="shared" si="214"/>
        <v>0</v>
      </c>
      <c r="AA1212">
        <f t="shared" si="215"/>
        <v>0</v>
      </c>
      <c r="AB1212" s="5">
        <f t="shared" si="216"/>
        <v>0</v>
      </c>
      <c r="AC1212" s="5">
        <f t="shared" si="208"/>
        <v>0</v>
      </c>
      <c r="AD1212" s="5">
        <f t="shared" si="217"/>
        <v>0</v>
      </c>
    </row>
    <row r="1213" spans="1:30" x14ac:dyDescent="0.25">
      <c r="A1213" s="81"/>
      <c r="B1213" s="82"/>
      <c r="C1213" s="82"/>
      <c r="D1213" s="81"/>
      <c r="E1213" s="82"/>
      <c r="F1213" s="82"/>
      <c r="G1213" s="82"/>
      <c r="H1213" s="82"/>
      <c r="I1213" s="83"/>
      <c r="J1213" s="84"/>
      <c r="K1213" s="82"/>
      <c r="L1213" s="83"/>
      <c r="M1213" s="84"/>
      <c r="N1213" s="85"/>
      <c r="O1213" s="82"/>
      <c r="P1213" s="82"/>
      <c r="Q1213" s="82"/>
      <c r="R1213" s="82"/>
      <c r="T1213" s="7" t="str">
        <f t="shared" si="218"/>
        <v xml:space="preserve"> </v>
      </c>
      <c r="U1213">
        <f t="shared" si="209"/>
        <v>0</v>
      </c>
      <c r="V1213">
        <f t="shared" si="210"/>
        <v>0</v>
      </c>
      <c r="W1213">
        <f t="shared" si="211"/>
        <v>0</v>
      </c>
      <c r="X1213">
        <f t="shared" si="212"/>
        <v>0</v>
      </c>
      <c r="Y1213">
        <f t="shared" si="213"/>
        <v>0</v>
      </c>
      <c r="Z1213">
        <f t="shared" si="214"/>
        <v>0</v>
      </c>
      <c r="AA1213">
        <f t="shared" si="215"/>
        <v>0</v>
      </c>
      <c r="AB1213" s="5">
        <f t="shared" si="216"/>
        <v>0</v>
      </c>
      <c r="AC1213" s="5">
        <f t="shared" si="208"/>
        <v>0</v>
      </c>
      <c r="AD1213" s="5">
        <f t="shared" si="217"/>
        <v>0</v>
      </c>
    </row>
    <row r="1214" spans="1:30" x14ac:dyDescent="0.25">
      <c r="A1214" s="81"/>
      <c r="B1214" s="82"/>
      <c r="C1214" s="82"/>
      <c r="D1214" s="81"/>
      <c r="E1214" s="82"/>
      <c r="F1214" s="82"/>
      <c r="G1214" s="82"/>
      <c r="H1214" s="82"/>
      <c r="I1214" s="83"/>
      <c r="J1214" s="84"/>
      <c r="K1214" s="82"/>
      <c r="L1214" s="83"/>
      <c r="M1214" s="84"/>
      <c r="N1214" s="85"/>
      <c r="O1214" s="82"/>
      <c r="P1214" s="82"/>
      <c r="Q1214" s="82"/>
      <c r="R1214" s="82"/>
      <c r="T1214" s="7" t="str">
        <f t="shared" si="218"/>
        <v xml:space="preserve"> </v>
      </c>
      <c r="U1214">
        <f t="shared" si="209"/>
        <v>0</v>
      </c>
      <c r="V1214">
        <f t="shared" si="210"/>
        <v>0</v>
      </c>
      <c r="W1214">
        <f t="shared" si="211"/>
        <v>0</v>
      </c>
      <c r="X1214">
        <f t="shared" si="212"/>
        <v>0</v>
      </c>
      <c r="Y1214">
        <f t="shared" si="213"/>
        <v>0</v>
      </c>
      <c r="Z1214">
        <f t="shared" si="214"/>
        <v>0</v>
      </c>
      <c r="AA1214">
        <f t="shared" si="215"/>
        <v>0</v>
      </c>
      <c r="AB1214" s="5">
        <f t="shared" si="216"/>
        <v>0</v>
      </c>
      <c r="AC1214" s="5">
        <f t="shared" si="208"/>
        <v>0</v>
      </c>
      <c r="AD1214" s="5">
        <f t="shared" si="217"/>
        <v>0</v>
      </c>
    </row>
    <row r="1215" spans="1:30" x14ac:dyDescent="0.25">
      <c r="A1215" s="81"/>
      <c r="B1215" s="82"/>
      <c r="C1215" s="82"/>
      <c r="D1215" s="81"/>
      <c r="E1215" s="82"/>
      <c r="F1215" s="82"/>
      <c r="G1215" s="82"/>
      <c r="H1215" s="82"/>
      <c r="I1215" s="83"/>
      <c r="J1215" s="84"/>
      <c r="K1215" s="82"/>
      <c r="L1215" s="83"/>
      <c r="M1215" s="84"/>
      <c r="N1215" s="85"/>
      <c r="O1215" s="82"/>
      <c r="P1215" s="82"/>
      <c r="Q1215" s="82"/>
      <c r="R1215" s="82"/>
      <c r="T1215" s="7" t="str">
        <f t="shared" si="218"/>
        <v xml:space="preserve"> </v>
      </c>
      <c r="U1215">
        <f t="shared" si="209"/>
        <v>0</v>
      </c>
      <c r="V1215">
        <f t="shared" si="210"/>
        <v>0</v>
      </c>
      <c r="W1215">
        <f t="shared" si="211"/>
        <v>0</v>
      </c>
      <c r="X1215">
        <f t="shared" si="212"/>
        <v>0</v>
      </c>
      <c r="Y1215">
        <f t="shared" si="213"/>
        <v>0</v>
      </c>
      <c r="Z1215">
        <f t="shared" si="214"/>
        <v>0</v>
      </c>
      <c r="AA1215">
        <f t="shared" si="215"/>
        <v>0</v>
      </c>
      <c r="AB1215" s="5">
        <f t="shared" si="216"/>
        <v>0</v>
      </c>
      <c r="AC1215" s="5">
        <f t="shared" si="208"/>
        <v>0</v>
      </c>
      <c r="AD1215" s="5">
        <f t="shared" si="217"/>
        <v>0</v>
      </c>
    </row>
    <row r="1216" spans="1:30" x14ac:dyDescent="0.25">
      <c r="A1216" s="81"/>
      <c r="B1216" s="82"/>
      <c r="C1216" s="82"/>
      <c r="D1216" s="81"/>
      <c r="E1216" s="82"/>
      <c r="F1216" s="82"/>
      <c r="G1216" s="82"/>
      <c r="H1216" s="82"/>
      <c r="I1216" s="83"/>
      <c r="J1216" s="84"/>
      <c r="K1216" s="82"/>
      <c r="L1216" s="83"/>
      <c r="M1216" s="84"/>
      <c r="N1216" s="85"/>
      <c r="O1216" s="82"/>
      <c r="P1216" s="82"/>
      <c r="Q1216" s="82"/>
      <c r="R1216" s="82"/>
      <c r="T1216" s="7" t="str">
        <f t="shared" si="218"/>
        <v xml:space="preserve"> </v>
      </c>
      <c r="U1216">
        <f t="shared" si="209"/>
        <v>0</v>
      </c>
      <c r="V1216">
        <f t="shared" si="210"/>
        <v>0</v>
      </c>
      <c r="W1216">
        <f t="shared" si="211"/>
        <v>0</v>
      </c>
      <c r="X1216">
        <f t="shared" si="212"/>
        <v>0</v>
      </c>
      <c r="Y1216">
        <f t="shared" si="213"/>
        <v>0</v>
      </c>
      <c r="Z1216">
        <f t="shared" si="214"/>
        <v>0</v>
      </c>
      <c r="AA1216">
        <f t="shared" si="215"/>
        <v>0</v>
      </c>
      <c r="AB1216" s="5">
        <f t="shared" si="216"/>
        <v>0</v>
      </c>
      <c r="AC1216" s="5">
        <f t="shared" si="208"/>
        <v>0</v>
      </c>
      <c r="AD1216" s="5">
        <f t="shared" si="217"/>
        <v>0</v>
      </c>
    </row>
    <row r="1217" spans="1:30" x14ac:dyDescent="0.25">
      <c r="A1217" s="81"/>
      <c r="B1217" s="82"/>
      <c r="C1217" s="82"/>
      <c r="D1217" s="81"/>
      <c r="E1217" s="82"/>
      <c r="F1217" s="82"/>
      <c r="G1217" s="82"/>
      <c r="H1217" s="82"/>
      <c r="I1217" s="83"/>
      <c r="J1217" s="84"/>
      <c r="K1217" s="82"/>
      <c r="L1217" s="83"/>
      <c r="M1217" s="84"/>
      <c r="N1217" s="85"/>
      <c r="O1217" s="82"/>
      <c r="P1217" s="82"/>
      <c r="Q1217" s="82"/>
      <c r="R1217" s="82"/>
      <c r="T1217" s="7" t="str">
        <f t="shared" si="218"/>
        <v xml:space="preserve"> </v>
      </c>
      <c r="U1217">
        <f t="shared" si="209"/>
        <v>0</v>
      </c>
      <c r="V1217">
        <f t="shared" si="210"/>
        <v>0</v>
      </c>
      <c r="W1217">
        <f t="shared" si="211"/>
        <v>0</v>
      </c>
      <c r="X1217">
        <f t="shared" si="212"/>
        <v>0</v>
      </c>
      <c r="Y1217">
        <f t="shared" si="213"/>
        <v>0</v>
      </c>
      <c r="Z1217">
        <f t="shared" si="214"/>
        <v>0</v>
      </c>
      <c r="AA1217">
        <f t="shared" si="215"/>
        <v>0</v>
      </c>
      <c r="AB1217" s="5">
        <f t="shared" si="216"/>
        <v>0</v>
      </c>
      <c r="AC1217" s="5">
        <f t="shared" si="208"/>
        <v>0</v>
      </c>
      <c r="AD1217" s="5">
        <f t="shared" si="217"/>
        <v>0</v>
      </c>
    </row>
    <row r="1218" spans="1:30" x14ac:dyDescent="0.25">
      <c r="A1218" s="81"/>
      <c r="B1218" s="82"/>
      <c r="C1218" s="82"/>
      <c r="D1218" s="81"/>
      <c r="E1218" s="82"/>
      <c r="F1218" s="82"/>
      <c r="G1218" s="82"/>
      <c r="H1218" s="82"/>
      <c r="I1218" s="83"/>
      <c r="J1218" s="84"/>
      <c r="K1218" s="82"/>
      <c r="L1218" s="83"/>
      <c r="M1218" s="84"/>
      <c r="N1218" s="85"/>
      <c r="O1218" s="82"/>
      <c r="P1218" s="82"/>
      <c r="Q1218" s="82"/>
      <c r="R1218" s="82"/>
      <c r="T1218" s="7" t="str">
        <f t="shared" si="218"/>
        <v xml:space="preserve"> </v>
      </c>
      <c r="U1218">
        <f t="shared" si="209"/>
        <v>0</v>
      </c>
      <c r="V1218">
        <f t="shared" si="210"/>
        <v>0</v>
      </c>
      <c r="W1218">
        <f t="shared" si="211"/>
        <v>0</v>
      </c>
      <c r="X1218">
        <f t="shared" si="212"/>
        <v>0</v>
      </c>
      <c r="Y1218">
        <f t="shared" si="213"/>
        <v>0</v>
      </c>
      <c r="Z1218">
        <f t="shared" si="214"/>
        <v>0</v>
      </c>
      <c r="AA1218">
        <f t="shared" si="215"/>
        <v>0</v>
      </c>
      <c r="AB1218" s="5">
        <f t="shared" si="216"/>
        <v>0</v>
      </c>
      <c r="AC1218" s="5">
        <f t="shared" si="208"/>
        <v>0</v>
      </c>
      <c r="AD1218" s="5">
        <f t="shared" si="217"/>
        <v>0</v>
      </c>
    </row>
    <row r="1219" spans="1:30" x14ac:dyDescent="0.25">
      <c r="A1219" s="81"/>
      <c r="B1219" s="82"/>
      <c r="C1219" s="82"/>
      <c r="D1219" s="81"/>
      <c r="E1219" s="82"/>
      <c r="F1219" s="82"/>
      <c r="G1219" s="82"/>
      <c r="H1219" s="82"/>
      <c r="I1219" s="83"/>
      <c r="J1219" s="84"/>
      <c r="K1219" s="82"/>
      <c r="L1219" s="83"/>
      <c r="M1219" s="84"/>
      <c r="N1219" s="85"/>
      <c r="O1219" s="82"/>
      <c r="P1219" s="82"/>
      <c r="Q1219" s="82"/>
      <c r="R1219" s="82"/>
      <c r="T1219" s="7" t="str">
        <f t="shared" si="218"/>
        <v xml:space="preserve"> </v>
      </c>
      <c r="U1219">
        <f t="shared" si="209"/>
        <v>0</v>
      </c>
      <c r="V1219">
        <f t="shared" si="210"/>
        <v>0</v>
      </c>
      <c r="W1219">
        <f t="shared" si="211"/>
        <v>0</v>
      </c>
      <c r="X1219">
        <f t="shared" si="212"/>
        <v>0</v>
      </c>
      <c r="Y1219">
        <f t="shared" si="213"/>
        <v>0</v>
      </c>
      <c r="Z1219">
        <f t="shared" si="214"/>
        <v>0</v>
      </c>
      <c r="AA1219">
        <f t="shared" si="215"/>
        <v>0</v>
      </c>
      <c r="AB1219" s="5">
        <f t="shared" si="216"/>
        <v>0</v>
      </c>
      <c r="AC1219" s="5">
        <f t="shared" si="208"/>
        <v>0</v>
      </c>
      <c r="AD1219" s="5">
        <f t="shared" si="217"/>
        <v>0</v>
      </c>
    </row>
    <row r="1220" spans="1:30" x14ac:dyDescent="0.25">
      <c r="A1220" s="81"/>
      <c r="B1220" s="82"/>
      <c r="C1220" s="82"/>
      <c r="D1220" s="81"/>
      <c r="E1220" s="82"/>
      <c r="F1220" s="82"/>
      <c r="G1220" s="82"/>
      <c r="H1220" s="82"/>
      <c r="I1220" s="83"/>
      <c r="J1220" s="84"/>
      <c r="K1220" s="82"/>
      <c r="L1220" s="83"/>
      <c r="M1220" s="84"/>
      <c r="N1220" s="85"/>
      <c r="O1220" s="82"/>
      <c r="P1220" s="82"/>
      <c r="Q1220" s="82"/>
      <c r="R1220" s="82"/>
      <c r="T1220" s="7" t="str">
        <f t="shared" si="218"/>
        <v xml:space="preserve"> </v>
      </c>
      <c r="U1220">
        <f t="shared" si="209"/>
        <v>0</v>
      </c>
      <c r="V1220">
        <f t="shared" si="210"/>
        <v>0</v>
      </c>
      <c r="W1220">
        <f t="shared" si="211"/>
        <v>0</v>
      </c>
      <c r="X1220">
        <f t="shared" si="212"/>
        <v>0</v>
      </c>
      <c r="Y1220">
        <f t="shared" si="213"/>
        <v>0</v>
      </c>
      <c r="Z1220">
        <f t="shared" si="214"/>
        <v>0</v>
      </c>
      <c r="AA1220">
        <f t="shared" si="215"/>
        <v>0</v>
      </c>
      <c r="AB1220" s="5">
        <f t="shared" si="216"/>
        <v>0</v>
      </c>
      <c r="AC1220" s="5">
        <f t="shared" ref="AC1220:AC1283" si="219">A1220</f>
        <v>0</v>
      </c>
      <c r="AD1220" s="5">
        <f t="shared" si="217"/>
        <v>0</v>
      </c>
    </row>
    <row r="1221" spans="1:30" x14ac:dyDescent="0.25">
      <c r="A1221" s="81"/>
      <c r="B1221" s="82"/>
      <c r="C1221" s="82"/>
      <c r="D1221" s="81"/>
      <c r="E1221" s="82"/>
      <c r="F1221" s="82"/>
      <c r="G1221" s="82"/>
      <c r="H1221" s="82"/>
      <c r="I1221" s="83"/>
      <c r="J1221" s="84"/>
      <c r="K1221" s="82"/>
      <c r="L1221" s="83"/>
      <c r="M1221" s="84"/>
      <c r="N1221" s="85"/>
      <c r="O1221" s="82"/>
      <c r="P1221" s="82"/>
      <c r="Q1221" s="82"/>
      <c r="R1221" s="82"/>
      <c r="T1221" s="7" t="str">
        <f t="shared" si="218"/>
        <v xml:space="preserve"> </v>
      </c>
      <c r="U1221">
        <f t="shared" si="209"/>
        <v>0</v>
      </c>
      <c r="V1221">
        <f t="shared" si="210"/>
        <v>0</v>
      </c>
      <c r="W1221">
        <f t="shared" si="211"/>
        <v>0</v>
      </c>
      <c r="X1221">
        <f t="shared" si="212"/>
        <v>0</v>
      </c>
      <c r="Y1221">
        <f t="shared" si="213"/>
        <v>0</v>
      </c>
      <c r="Z1221">
        <f t="shared" si="214"/>
        <v>0</v>
      </c>
      <c r="AA1221">
        <f t="shared" si="215"/>
        <v>0</v>
      </c>
      <c r="AB1221" s="5">
        <f t="shared" si="216"/>
        <v>0</v>
      </c>
      <c r="AC1221" s="5">
        <f t="shared" si="219"/>
        <v>0</v>
      </c>
      <c r="AD1221" s="5">
        <f t="shared" si="217"/>
        <v>0</v>
      </c>
    </row>
    <row r="1222" spans="1:30" x14ac:dyDescent="0.25">
      <c r="A1222" s="81"/>
      <c r="B1222" s="82"/>
      <c r="C1222" s="82"/>
      <c r="D1222" s="81"/>
      <c r="E1222" s="82"/>
      <c r="F1222" s="82"/>
      <c r="G1222" s="82"/>
      <c r="H1222" s="82"/>
      <c r="I1222" s="83"/>
      <c r="J1222" s="84"/>
      <c r="K1222" s="82"/>
      <c r="L1222" s="83"/>
      <c r="M1222" s="84"/>
      <c r="N1222" s="85"/>
      <c r="O1222" s="82"/>
      <c r="P1222" s="82"/>
      <c r="Q1222" s="82"/>
      <c r="R1222" s="82"/>
      <c r="T1222" s="7" t="str">
        <f t="shared" si="218"/>
        <v xml:space="preserve"> </v>
      </c>
      <c r="U1222">
        <f t="shared" si="209"/>
        <v>0</v>
      </c>
      <c r="V1222">
        <f t="shared" si="210"/>
        <v>0</v>
      </c>
      <c r="W1222">
        <f t="shared" si="211"/>
        <v>0</v>
      </c>
      <c r="X1222">
        <f t="shared" si="212"/>
        <v>0</v>
      </c>
      <c r="Y1222">
        <f t="shared" si="213"/>
        <v>0</v>
      </c>
      <c r="Z1222">
        <f t="shared" si="214"/>
        <v>0</v>
      </c>
      <c r="AA1222">
        <f t="shared" si="215"/>
        <v>0</v>
      </c>
      <c r="AB1222" s="5">
        <f t="shared" si="216"/>
        <v>0</v>
      </c>
      <c r="AC1222" s="5">
        <f t="shared" si="219"/>
        <v>0</v>
      </c>
      <c r="AD1222" s="5">
        <f t="shared" si="217"/>
        <v>0</v>
      </c>
    </row>
    <row r="1223" spans="1:30" x14ac:dyDescent="0.25">
      <c r="A1223" s="81"/>
      <c r="B1223" s="82"/>
      <c r="C1223" s="82"/>
      <c r="D1223" s="81"/>
      <c r="E1223" s="82"/>
      <c r="F1223" s="82"/>
      <c r="G1223" s="82"/>
      <c r="H1223" s="82"/>
      <c r="I1223" s="83"/>
      <c r="J1223" s="84"/>
      <c r="K1223" s="82"/>
      <c r="L1223" s="83"/>
      <c r="M1223" s="84"/>
      <c r="N1223" s="85"/>
      <c r="O1223" s="82"/>
      <c r="P1223" s="82"/>
      <c r="Q1223" s="82"/>
      <c r="R1223" s="82"/>
      <c r="T1223" s="7" t="str">
        <f t="shared" si="218"/>
        <v xml:space="preserve"> </v>
      </c>
      <c r="U1223">
        <f t="shared" si="209"/>
        <v>0</v>
      </c>
      <c r="V1223">
        <f t="shared" si="210"/>
        <v>0</v>
      </c>
      <c r="W1223">
        <f t="shared" si="211"/>
        <v>0</v>
      </c>
      <c r="X1223">
        <f t="shared" si="212"/>
        <v>0</v>
      </c>
      <c r="Y1223">
        <f t="shared" si="213"/>
        <v>0</v>
      </c>
      <c r="Z1223">
        <f t="shared" si="214"/>
        <v>0</v>
      </c>
      <c r="AA1223">
        <f t="shared" si="215"/>
        <v>0</v>
      </c>
      <c r="AB1223" s="5">
        <f t="shared" si="216"/>
        <v>0</v>
      </c>
      <c r="AC1223" s="5">
        <f t="shared" si="219"/>
        <v>0</v>
      </c>
      <c r="AD1223" s="5">
        <f t="shared" si="217"/>
        <v>0</v>
      </c>
    </row>
    <row r="1224" spans="1:30" x14ac:dyDescent="0.25">
      <c r="A1224" s="81"/>
      <c r="B1224" s="82"/>
      <c r="C1224" s="82"/>
      <c r="D1224" s="81"/>
      <c r="E1224" s="82"/>
      <c r="F1224" s="82"/>
      <c r="G1224" s="82"/>
      <c r="H1224" s="82"/>
      <c r="I1224" s="83"/>
      <c r="J1224" s="84"/>
      <c r="K1224" s="82"/>
      <c r="L1224" s="83"/>
      <c r="M1224" s="84"/>
      <c r="N1224" s="85"/>
      <c r="O1224" s="82"/>
      <c r="P1224" s="82"/>
      <c r="Q1224" s="82"/>
      <c r="R1224" s="82"/>
      <c r="T1224" s="7" t="str">
        <f t="shared" si="218"/>
        <v xml:space="preserve"> </v>
      </c>
      <c r="U1224">
        <f t="shared" si="209"/>
        <v>0</v>
      </c>
      <c r="V1224">
        <f t="shared" si="210"/>
        <v>0</v>
      </c>
      <c r="W1224">
        <f t="shared" si="211"/>
        <v>0</v>
      </c>
      <c r="X1224">
        <f t="shared" si="212"/>
        <v>0</v>
      </c>
      <c r="Y1224">
        <f t="shared" si="213"/>
        <v>0</v>
      </c>
      <c r="Z1224">
        <f t="shared" si="214"/>
        <v>0</v>
      </c>
      <c r="AA1224">
        <f t="shared" si="215"/>
        <v>0</v>
      </c>
      <c r="AB1224" s="5">
        <f t="shared" si="216"/>
        <v>0</v>
      </c>
      <c r="AC1224" s="5">
        <f t="shared" si="219"/>
        <v>0</v>
      </c>
      <c r="AD1224" s="5">
        <f t="shared" si="217"/>
        <v>0</v>
      </c>
    </row>
    <row r="1225" spans="1:30" x14ac:dyDescent="0.25">
      <c r="A1225" s="81"/>
      <c r="B1225" s="82"/>
      <c r="C1225" s="82"/>
      <c r="D1225" s="81"/>
      <c r="E1225" s="82"/>
      <c r="F1225" s="82"/>
      <c r="G1225" s="82"/>
      <c r="H1225" s="82"/>
      <c r="I1225" s="83"/>
      <c r="J1225" s="84"/>
      <c r="K1225" s="82"/>
      <c r="L1225" s="83"/>
      <c r="M1225" s="84"/>
      <c r="N1225" s="85"/>
      <c r="O1225" s="82"/>
      <c r="P1225" s="82"/>
      <c r="Q1225" s="82"/>
      <c r="R1225" s="82"/>
      <c r="T1225" s="7" t="str">
        <f t="shared" si="218"/>
        <v xml:space="preserve"> </v>
      </c>
      <c r="U1225">
        <f t="shared" si="209"/>
        <v>0</v>
      </c>
      <c r="V1225">
        <f t="shared" si="210"/>
        <v>0</v>
      </c>
      <c r="W1225">
        <f t="shared" si="211"/>
        <v>0</v>
      </c>
      <c r="X1225">
        <f t="shared" si="212"/>
        <v>0</v>
      </c>
      <c r="Y1225">
        <f t="shared" si="213"/>
        <v>0</v>
      </c>
      <c r="Z1225">
        <f t="shared" si="214"/>
        <v>0</v>
      </c>
      <c r="AA1225">
        <f t="shared" si="215"/>
        <v>0</v>
      </c>
      <c r="AB1225" s="5">
        <f t="shared" si="216"/>
        <v>0</v>
      </c>
      <c r="AC1225" s="5">
        <f t="shared" si="219"/>
        <v>0</v>
      </c>
      <c r="AD1225" s="5">
        <f t="shared" si="217"/>
        <v>0</v>
      </c>
    </row>
    <row r="1226" spans="1:30" x14ac:dyDescent="0.25">
      <c r="A1226" s="81"/>
      <c r="B1226" s="82"/>
      <c r="C1226" s="82"/>
      <c r="D1226" s="81"/>
      <c r="E1226" s="82"/>
      <c r="F1226" s="82"/>
      <c r="G1226" s="82"/>
      <c r="H1226" s="82"/>
      <c r="I1226" s="83"/>
      <c r="J1226" s="84"/>
      <c r="K1226" s="82"/>
      <c r="L1226" s="83"/>
      <c r="M1226" s="84"/>
      <c r="N1226" s="85"/>
      <c r="O1226" s="82"/>
      <c r="P1226" s="82"/>
      <c r="Q1226" s="82"/>
      <c r="R1226" s="82"/>
      <c r="T1226" s="7" t="str">
        <f t="shared" si="218"/>
        <v xml:space="preserve"> </v>
      </c>
      <c r="U1226">
        <f t="shared" ref="U1226:U1289" si="220">COUNT(B1226)</f>
        <v>0</v>
      </c>
      <c r="V1226">
        <f t="shared" ref="V1226:V1289" si="221">IF(E1226=TRUE,1,0)</f>
        <v>0</v>
      </c>
      <c r="W1226">
        <f t="shared" ref="W1226:W1289" si="222">U1226-V1226</f>
        <v>0</v>
      </c>
      <c r="X1226">
        <f t="shared" ref="X1226:X1289" si="223">U1226-Y1226</f>
        <v>0</v>
      </c>
      <c r="Y1226">
        <f t="shared" ref="Y1226:Y1289" si="224">IF(F1226=TRUE,1,0)</f>
        <v>0</v>
      </c>
      <c r="Z1226">
        <f t="shared" ref="Z1226:Z1289" si="225">U1226-AA1226</f>
        <v>0</v>
      </c>
      <c r="AA1226">
        <f t="shared" ref="AA1226:AA1289" si="226">IF(O1226&lt;0,1,0)</f>
        <v>0</v>
      </c>
      <c r="AB1226" s="5">
        <f t="shared" ref="AB1226:AB1289" si="227">IF(Z1226=1,O1226,0)</f>
        <v>0</v>
      </c>
      <c r="AC1226" s="5">
        <f t="shared" si="219"/>
        <v>0</v>
      </c>
      <c r="AD1226" s="5">
        <f t="shared" ref="AD1226:AD1289" si="228">IF(AA1226=1,O1226,0)</f>
        <v>0</v>
      </c>
    </row>
    <row r="1227" spans="1:30" x14ac:dyDescent="0.25">
      <c r="A1227" s="81"/>
      <c r="B1227" s="82"/>
      <c r="C1227" s="82"/>
      <c r="D1227" s="81"/>
      <c r="E1227" s="82"/>
      <c r="F1227" s="82"/>
      <c r="G1227" s="82"/>
      <c r="H1227" s="82"/>
      <c r="I1227" s="83"/>
      <c r="J1227" s="84"/>
      <c r="K1227" s="82"/>
      <c r="L1227" s="83"/>
      <c r="M1227" s="84"/>
      <c r="N1227" s="85"/>
      <c r="O1227" s="82"/>
      <c r="P1227" s="82"/>
      <c r="Q1227" s="82"/>
      <c r="R1227" s="82"/>
      <c r="T1227" s="7" t="str">
        <f t="shared" si="218"/>
        <v xml:space="preserve"> </v>
      </c>
      <c r="U1227">
        <f t="shared" si="220"/>
        <v>0</v>
      </c>
      <c r="V1227">
        <f t="shared" si="221"/>
        <v>0</v>
      </c>
      <c r="W1227">
        <f t="shared" si="222"/>
        <v>0</v>
      </c>
      <c r="X1227">
        <f t="shared" si="223"/>
        <v>0</v>
      </c>
      <c r="Y1227">
        <f t="shared" si="224"/>
        <v>0</v>
      </c>
      <c r="Z1227">
        <f t="shared" si="225"/>
        <v>0</v>
      </c>
      <c r="AA1227">
        <f t="shared" si="226"/>
        <v>0</v>
      </c>
      <c r="AB1227" s="5">
        <f t="shared" si="227"/>
        <v>0</v>
      </c>
      <c r="AC1227" s="5">
        <f t="shared" si="219"/>
        <v>0</v>
      </c>
      <c r="AD1227" s="5">
        <f t="shared" si="228"/>
        <v>0</v>
      </c>
    </row>
    <row r="1228" spans="1:30" x14ac:dyDescent="0.25">
      <c r="A1228" s="81"/>
      <c r="B1228" s="82"/>
      <c r="C1228" s="82"/>
      <c r="D1228" s="81"/>
      <c r="E1228" s="82"/>
      <c r="F1228" s="82"/>
      <c r="G1228" s="82"/>
      <c r="H1228" s="82"/>
      <c r="I1228" s="83"/>
      <c r="J1228" s="84"/>
      <c r="K1228" s="82"/>
      <c r="L1228" s="83"/>
      <c r="M1228" s="84"/>
      <c r="N1228" s="85"/>
      <c r="O1228" s="82"/>
      <c r="P1228" s="82"/>
      <c r="Q1228" s="82"/>
      <c r="R1228" s="82"/>
      <c r="T1228" s="7" t="str">
        <f t="shared" si="218"/>
        <v xml:space="preserve"> </v>
      </c>
      <c r="U1228">
        <f t="shared" si="220"/>
        <v>0</v>
      </c>
      <c r="V1228">
        <f t="shared" si="221"/>
        <v>0</v>
      </c>
      <c r="W1228">
        <f t="shared" si="222"/>
        <v>0</v>
      </c>
      <c r="X1228">
        <f t="shared" si="223"/>
        <v>0</v>
      </c>
      <c r="Y1228">
        <f t="shared" si="224"/>
        <v>0</v>
      </c>
      <c r="Z1228">
        <f t="shared" si="225"/>
        <v>0</v>
      </c>
      <c r="AA1228">
        <f t="shared" si="226"/>
        <v>0</v>
      </c>
      <c r="AB1228" s="5">
        <f t="shared" si="227"/>
        <v>0</v>
      </c>
      <c r="AC1228" s="5">
        <f t="shared" si="219"/>
        <v>0</v>
      </c>
      <c r="AD1228" s="5">
        <f t="shared" si="228"/>
        <v>0</v>
      </c>
    </row>
    <row r="1229" spans="1:30" x14ac:dyDescent="0.25">
      <c r="A1229" s="81"/>
      <c r="B1229" s="82"/>
      <c r="C1229" s="82"/>
      <c r="D1229" s="81"/>
      <c r="E1229" s="82"/>
      <c r="F1229" s="82"/>
      <c r="G1229" s="82"/>
      <c r="H1229" s="82"/>
      <c r="I1229" s="83"/>
      <c r="J1229" s="84"/>
      <c r="K1229" s="82"/>
      <c r="L1229" s="83"/>
      <c r="M1229" s="84"/>
      <c r="N1229" s="85"/>
      <c r="O1229" s="82"/>
      <c r="P1229" s="82"/>
      <c r="Q1229" s="82"/>
      <c r="R1229" s="82"/>
      <c r="T1229" s="7" t="str">
        <f t="shared" si="218"/>
        <v xml:space="preserve"> </v>
      </c>
      <c r="U1229">
        <f t="shared" si="220"/>
        <v>0</v>
      </c>
      <c r="V1229">
        <f t="shared" si="221"/>
        <v>0</v>
      </c>
      <c r="W1229">
        <f t="shared" si="222"/>
        <v>0</v>
      </c>
      <c r="X1229">
        <f t="shared" si="223"/>
        <v>0</v>
      </c>
      <c r="Y1229">
        <f t="shared" si="224"/>
        <v>0</v>
      </c>
      <c r="Z1229">
        <f t="shared" si="225"/>
        <v>0</v>
      </c>
      <c r="AA1229">
        <f t="shared" si="226"/>
        <v>0</v>
      </c>
      <c r="AB1229" s="5">
        <f t="shared" si="227"/>
        <v>0</v>
      </c>
      <c r="AC1229" s="5">
        <f t="shared" si="219"/>
        <v>0</v>
      </c>
      <c r="AD1229" s="5">
        <f t="shared" si="228"/>
        <v>0</v>
      </c>
    </row>
    <row r="1230" spans="1:30" x14ac:dyDescent="0.25">
      <c r="A1230" s="81"/>
      <c r="B1230" s="82"/>
      <c r="C1230" s="82"/>
      <c r="D1230" s="81"/>
      <c r="E1230" s="82"/>
      <c r="F1230" s="82"/>
      <c r="G1230" s="82"/>
      <c r="H1230" s="82"/>
      <c r="I1230" s="83"/>
      <c r="J1230" s="84"/>
      <c r="K1230" s="82"/>
      <c r="L1230" s="83"/>
      <c r="M1230" s="84"/>
      <c r="N1230" s="85"/>
      <c r="O1230" s="82"/>
      <c r="P1230" s="82"/>
      <c r="Q1230" s="82"/>
      <c r="R1230" s="82"/>
      <c r="T1230" s="7" t="str">
        <f t="shared" si="218"/>
        <v xml:space="preserve"> </v>
      </c>
      <c r="U1230">
        <f t="shared" si="220"/>
        <v>0</v>
      </c>
      <c r="V1230">
        <f t="shared" si="221"/>
        <v>0</v>
      </c>
      <c r="W1230">
        <f t="shared" si="222"/>
        <v>0</v>
      </c>
      <c r="X1230">
        <f t="shared" si="223"/>
        <v>0</v>
      </c>
      <c r="Y1230">
        <f t="shared" si="224"/>
        <v>0</v>
      </c>
      <c r="Z1230">
        <f t="shared" si="225"/>
        <v>0</v>
      </c>
      <c r="AA1230">
        <f t="shared" si="226"/>
        <v>0</v>
      </c>
      <c r="AB1230" s="5">
        <f t="shared" si="227"/>
        <v>0</v>
      </c>
      <c r="AC1230" s="5">
        <f t="shared" si="219"/>
        <v>0</v>
      </c>
      <c r="AD1230" s="5">
        <f t="shared" si="228"/>
        <v>0</v>
      </c>
    </row>
    <row r="1231" spans="1:30" x14ac:dyDescent="0.25">
      <c r="A1231" s="81"/>
      <c r="B1231" s="82"/>
      <c r="C1231" s="82"/>
      <c r="D1231" s="81"/>
      <c r="E1231" s="82"/>
      <c r="F1231" s="82"/>
      <c r="G1231" s="82"/>
      <c r="H1231" s="82"/>
      <c r="I1231" s="83"/>
      <c r="J1231" s="84"/>
      <c r="K1231" s="82"/>
      <c r="L1231" s="83"/>
      <c r="M1231" s="84"/>
      <c r="N1231" s="85"/>
      <c r="O1231" s="82"/>
      <c r="P1231" s="82"/>
      <c r="Q1231" s="82"/>
      <c r="R1231" s="82"/>
      <c r="T1231" s="7" t="str">
        <f t="shared" si="218"/>
        <v xml:space="preserve"> </v>
      </c>
      <c r="U1231">
        <f t="shared" si="220"/>
        <v>0</v>
      </c>
      <c r="V1231">
        <f t="shared" si="221"/>
        <v>0</v>
      </c>
      <c r="W1231">
        <f t="shared" si="222"/>
        <v>0</v>
      </c>
      <c r="X1231">
        <f t="shared" si="223"/>
        <v>0</v>
      </c>
      <c r="Y1231">
        <f t="shared" si="224"/>
        <v>0</v>
      </c>
      <c r="Z1231">
        <f t="shared" si="225"/>
        <v>0</v>
      </c>
      <c r="AA1231">
        <f t="shared" si="226"/>
        <v>0</v>
      </c>
      <c r="AB1231" s="5">
        <f t="shared" si="227"/>
        <v>0</v>
      </c>
      <c r="AC1231" s="5">
        <f t="shared" si="219"/>
        <v>0</v>
      </c>
      <c r="AD1231" s="5">
        <f t="shared" si="228"/>
        <v>0</v>
      </c>
    </row>
    <row r="1232" spans="1:30" x14ac:dyDescent="0.25">
      <c r="A1232" s="81"/>
      <c r="B1232" s="82"/>
      <c r="C1232" s="82"/>
      <c r="D1232" s="81"/>
      <c r="E1232" s="82"/>
      <c r="F1232" s="82"/>
      <c r="G1232" s="82"/>
      <c r="H1232" s="82"/>
      <c r="I1232" s="83"/>
      <c r="J1232" s="84"/>
      <c r="K1232" s="82"/>
      <c r="L1232" s="83"/>
      <c r="M1232" s="84"/>
      <c r="N1232" s="85"/>
      <c r="O1232" s="82"/>
      <c r="P1232" s="82"/>
      <c r="Q1232" s="82"/>
      <c r="R1232" s="82"/>
      <c r="T1232" s="7" t="str">
        <f t="shared" si="218"/>
        <v xml:space="preserve"> </v>
      </c>
      <c r="U1232">
        <f t="shared" si="220"/>
        <v>0</v>
      </c>
      <c r="V1232">
        <f t="shared" si="221"/>
        <v>0</v>
      </c>
      <c r="W1232">
        <f t="shared" si="222"/>
        <v>0</v>
      </c>
      <c r="X1232">
        <f t="shared" si="223"/>
        <v>0</v>
      </c>
      <c r="Y1232">
        <f t="shared" si="224"/>
        <v>0</v>
      </c>
      <c r="Z1232">
        <f t="shared" si="225"/>
        <v>0</v>
      </c>
      <c r="AA1232">
        <f t="shared" si="226"/>
        <v>0</v>
      </c>
      <c r="AB1232" s="5">
        <f t="shared" si="227"/>
        <v>0</v>
      </c>
      <c r="AC1232" s="5">
        <f t="shared" si="219"/>
        <v>0</v>
      </c>
      <c r="AD1232" s="5">
        <f t="shared" si="228"/>
        <v>0</v>
      </c>
    </row>
    <row r="1233" spans="1:30" x14ac:dyDescent="0.25">
      <c r="A1233" s="81"/>
      <c r="B1233" s="82"/>
      <c r="C1233" s="82"/>
      <c r="D1233" s="81"/>
      <c r="E1233" s="82"/>
      <c r="F1233" s="82"/>
      <c r="G1233" s="82"/>
      <c r="H1233" s="82"/>
      <c r="I1233" s="83"/>
      <c r="J1233" s="84"/>
      <c r="K1233" s="82"/>
      <c r="L1233" s="83"/>
      <c r="M1233" s="84"/>
      <c r="N1233" s="85"/>
      <c r="O1233" s="82"/>
      <c r="P1233" s="82"/>
      <c r="Q1233" s="82"/>
      <c r="R1233" s="82"/>
      <c r="T1233" s="7" t="str">
        <f t="shared" si="218"/>
        <v xml:space="preserve"> </v>
      </c>
      <c r="U1233">
        <f t="shared" si="220"/>
        <v>0</v>
      </c>
      <c r="V1233">
        <f t="shared" si="221"/>
        <v>0</v>
      </c>
      <c r="W1233">
        <f t="shared" si="222"/>
        <v>0</v>
      </c>
      <c r="X1233">
        <f t="shared" si="223"/>
        <v>0</v>
      </c>
      <c r="Y1233">
        <f t="shared" si="224"/>
        <v>0</v>
      </c>
      <c r="Z1233">
        <f t="shared" si="225"/>
        <v>0</v>
      </c>
      <c r="AA1233">
        <f t="shared" si="226"/>
        <v>0</v>
      </c>
      <c r="AB1233" s="5">
        <f t="shared" si="227"/>
        <v>0</v>
      </c>
      <c r="AC1233" s="5">
        <f t="shared" si="219"/>
        <v>0</v>
      </c>
      <c r="AD1233" s="5">
        <f t="shared" si="228"/>
        <v>0</v>
      </c>
    </row>
    <row r="1234" spans="1:30" x14ac:dyDescent="0.25">
      <c r="A1234" s="81"/>
      <c r="B1234" s="82"/>
      <c r="C1234" s="82"/>
      <c r="D1234" s="81"/>
      <c r="E1234" s="82"/>
      <c r="F1234" s="82"/>
      <c r="G1234" s="82"/>
      <c r="H1234" s="82"/>
      <c r="I1234" s="83"/>
      <c r="J1234" s="84"/>
      <c r="K1234" s="82"/>
      <c r="L1234" s="83"/>
      <c r="M1234" s="84"/>
      <c r="N1234" s="85"/>
      <c r="O1234" s="82"/>
      <c r="P1234" s="82"/>
      <c r="Q1234" s="82"/>
      <c r="R1234" s="82"/>
      <c r="T1234" s="7" t="str">
        <f t="shared" si="218"/>
        <v xml:space="preserve"> </v>
      </c>
      <c r="U1234">
        <f t="shared" si="220"/>
        <v>0</v>
      </c>
      <c r="V1234">
        <f t="shared" si="221"/>
        <v>0</v>
      </c>
      <c r="W1234">
        <f t="shared" si="222"/>
        <v>0</v>
      </c>
      <c r="X1234">
        <f t="shared" si="223"/>
        <v>0</v>
      </c>
      <c r="Y1234">
        <f t="shared" si="224"/>
        <v>0</v>
      </c>
      <c r="Z1234">
        <f t="shared" si="225"/>
        <v>0</v>
      </c>
      <c r="AA1234">
        <f t="shared" si="226"/>
        <v>0</v>
      </c>
      <c r="AB1234" s="5">
        <f t="shared" si="227"/>
        <v>0</v>
      </c>
      <c r="AC1234" s="5">
        <f t="shared" si="219"/>
        <v>0</v>
      </c>
      <c r="AD1234" s="5">
        <f t="shared" si="228"/>
        <v>0</v>
      </c>
    </row>
    <row r="1235" spans="1:30" x14ac:dyDescent="0.25">
      <c r="A1235" s="81"/>
      <c r="B1235" s="82"/>
      <c r="C1235" s="82"/>
      <c r="D1235" s="81"/>
      <c r="E1235" s="82"/>
      <c r="F1235" s="82"/>
      <c r="G1235" s="82"/>
      <c r="H1235" s="82"/>
      <c r="I1235" s="83"/>
      <c r="J1235" s="84"/>
      <c r="K1235" s="82"/>
      <c r="L1235" s="83"/>
      <c r="M1235" s="84"/>
      <c r="N1235" s="85"/>
      <c r="O1235" s="82"/>
      <c r="P1235" s="82"/>
      <c r="Q1235" s="82"/>
      <c r="R1235" s="82"/>
      <c r="T1235" s="7" t="str">
        <f t="shared" si="218"/>
        <v xml:space="preserve"> </v>
      </c>
      <c r="U1235">
        <f t="shared" si="220"/>
        <v>0</v>
      </c>
      <c r="V1235">
        <f t="shared" si="221"/>
        <v>0</v>
      </c>
      <c r="W1235">
        <f t="shared" si="222"/>
        <v>0</v>
      </c>
      <c r="X1235">
        <f t="shared" si="223"/>
        <v>0</v>
      </c>
      <c r="Y1235">
        <f t="shared" si="224"/>
        <v>0</v>
      </c>
      <c r="Z1235">
        <f t="shared" si="225"/>
        <v>0</v>
      </c>
      <c r="AA1235">
        <f t="shared" si="226"/>
        <v>0</v>
      </c>
      <c r="AB1235" s="5">
        <f t="shared" si="227"/>
        <v>0</v>
      </c>
      <c r="AC1235" s="5">
        <f t="shared" si="219"/>
        <v>0</v>
      </c>
      <c r="AD1235" s="5">
        <f t="shared" si="228"/>
        <v>0</v>
      </c>
    </row>
    <row r="1236" spans="1:30" x14ac:dyDescent="0.25">
      <c r="A1236" s="81"/>
      <c r="B1236" s="82"/>
      <c r="C1236" s="82"/>
      <c r="D1236" s="81"/>
      <c r="E1236" s="82"/>
      <c r="F1236" s="82"/>
      <c r="G1236" s="82"/>
      <c r="H1236" s="82"/>
      <c r="I1236" s="83"/>
      <c r="J1236" s="84"/>
      <c r="K1236" s="82"/>
      <c r="L1236" s="83"/>
      <c r="M1236" s="84"/>
      <c r="N1236" s="85"/>
      <c r="O1236" s="82"/>
      <c r="P1236" s="82"/>
      <c r="Q1236" s="82"/>
      <c r="R1236" s="82"/>
      <c r="T1236" s="7" t="str">
        <f t="shared" ref="T1236:T1299" si="229">IF(L1236=0," ",MONTH(L1236)+12)</f>
        <v xml:space="preserve"> </v>
      </c>
      <c r="U1236">
        <f t="shared" si="220"/>
        <v>0</v>
      </c>
      <c r="V1236">
        <f t="shared" si="221"/>
        <v>0</v>
      </c>
      <c r="W1236">
        <f t="shared" si="222"/>
        <v>0</v>
      </c>
      <c r="X1236">
        <f t="shared" si="223"/>
        <v>0</v>
      </c>
      <c r="Y1236">
        <f t="shared" si="224"/>
        <v>0</v>
      </c>
      <c r="Z1236">
        <f t="shared" si="225"/>
        <v>0</v>
      </c>
      <c r="AA1236">
        <f t="shared" si="226"/>
        <v>0</v>
      </c>
      <c r="AB1236" s="5">
        <f t="shared" si="227"/>
        <v>0</v>
      </c>
      <c r="AC1236" s="5">
        <f t="shared" si="219"/>
        <v>0</v>
      </c>
      <c r="AD1236" s="5">
        <f t="shared" si="228"/>
        <v>0</v>
      </c>
    </row>
    <row r="1237" spans="1:30" x14ac:dyDescent="0.25">
      <c r="A1237" s="81"/>
      <c r="B1237" s="82"/>
      <c r="C1237" s="82"/>
      <c r="D1237" s="81"/>
      <c r="E1237" s="82"/>
      <c r="F1237" s="82"/>
      <c r="G1237" s="82"/>
      <c r="H1237" s="82"/>
      <c r="I1237" s="83"/>
      <c r="J1237" s="84"/>
      <c r="K1237" s="82"/>
      <c r="L1237" s="83"/>
      <c r="M1237" s="84"/>
      <c r="N1237" s="85"/>
      <c r="O1237" s="82"/>
      <c r="P1237" s="82"/>
      <c r="Q1237" s="82"/>
      <c r="R1237" s="82"/>
      <c r="T1237" s="7" t="str">
        <f t="shared" si="229"/>
        <v xml:space="preserve"> </v>
      </c>
      <c r="U1237">
        <f t="shared" si="220"/>
        <v>0</v>
      </c>
      <c r="V1237">
        <f t="shared" si="221"/>
        <v>0</v>
      </c>
      <c r="W1237">
        <f t="shared" si="222"/>
        <v>0</v>
      </c>
      <c r="X1237">
        <f t="shared" si="223"/>
        <v>0</v>
      </c>
      <c r="Y1237">
        <f t="shared" si="224"/>
        <v>0</v>
      </c>
      <c r="Z1237">
        <f t="shared" si="225"/>
        <v>0</v>
      </c>
      <c r="AA1237">
        <f t="shared" si="226"/>
        <v>0</v>
      </c>
      <c r="AB1237" s="5">
        <f t="shared" si="227"/>
        <v>0</v>
      </c>
      <c r="AC1237" s="5">
        <f t="shared" si="219"/>
        <v>0</v>
      </c>
      <c r="AD1237" s="5">
        <f t="shared" si="228"/>
        <v>0</v>
      </c>
    </row>
    <row r="1238" spans="1:30" x14ac:dyDescent="0.25">
      <c r="A1238" s="81"/>
      <c r="B1238" s="82"/>
      <c r="C1238" s="82"/>
      <c r="D1238" s="81"/>
      <c r="E1238" s="82"/>
      <c r="F1238" s="82"/>
      <c r="G1238" s="82"/>
      <c r="H1238" s="82"/>
      <c r="I1238" s="83"/>
      <c r="J1238" s="84"/>
      <c r="K1238" s="82"/>
      <c r="L1238" s="83"/>
      <c r="M1238" s="84"/>
      <c r="N1238" s="85"/>
      <c r="O1238" s="82"/>
      <c r="P1238" s="82"/>
      <c r="Q1238" s="82"/>
      <c r="R1238" s="82"/>
      <c r="T1238" s="7" t="str">
        <f t="shared" si="229"/>
        <v xml:space="preserve"> </v>
      </c>
      <c r="U1238">
        <f t="shared" si="220"/>
        <v>0</v>
      </c>
      <c r="V1238">
        <f t="shared" si="221"/>
        <v>0</v>
      </c>
      <c r="W1238">
        <f t="shared" si="222"/>
        <v>0</v>
      </c>
      <c r="X1238">
        <f t="shared" si="223"/>
        <v>0</v>
      </c>
      <c r="Y1238">
        <f t="shared" si="224"/>
        <v>0</v>
      </c>
      <c r="Z1238">
        <f t="shared" si="225"/>
        <v>0</v>
      </c>
      <c r="AA1238">
        <f t="shared" si="226"/>
        <v>0</v>
      </c>
      <c r="AB1238" s="5">
        <f t="shared" si="227"/>
        <v>0</v>
      </c>
      <c r="AC1238" s="5">
        <f t="shared" si="219"/>
        <v>0</v>
      </c>
      <c r="AD1238" s="5">
        <f t="shared" si="228"/>
        <v>0</v>
      </c>
    </row>
    <row r="1239" spans="1:30" x14ac:dyDescent="0.25">
      <c r="A1239" s="81"/>
      <c r="B1239" s="82"/>
      <c r="C1239" s="82"/>
      <c r="D1239" s="81"/>
      <c r="E1239" s="82"/>
      <c r="F1239" s="82"/>
      <c r="G1239" s="82"/>
      <c r="H1239" s="82"/>
      <c r="I1239" s="83"/>
      <c r="J1239" s="84"/>
      <c r="K1239" s="82"/>
      <c r="L1239" s="83"/>
      <c r="M1239" s="84"/>
      <c r="N1239" s="85"/>
      <c r="O1239" s="82"/>
      <c r="P1239" s="82"/>
      <c r="Q1239" s="82"/>
      <c r="R1239" s="82"/>
      <c r="T1239" s="7" t="str">
        <f t="shared" si="229"/>
        <v xml:space="preserve"> </v>
      </c>
      <c r="U1239">
        <f t="shared" si="220"/>
        <v>0</v>
      </c>
      <c r="V1239">
        <f t="shared" si="221"/>
        <v>0</v>
      </c>
      <c r="W1239">
        <f t="shared" si="222"/>
        <v>0</v>
      </c>
      <c r="X1239">
        <f t="shared" si="223"/>
        <v>0</v>
      </c>
      <c r="Y1239">
        <f t="shared" si="224"/>
        <v>0</v>
      </c>
      <c r="Z1239">
        <f t="shared" si="225"/>
        <v>0</v>
      </c>
      <c r="AA1239">
        <f t="shared" si="226"/>
        <v>0</v>
      </c>
      <c r="AB1239" s="5">
        <f t="shared" si="227"/>
        <v>0</v>
      </c>
      <c r="AC1239" s="5">
        <f t="shared" si="219"/>
        <v>0</v>
      </c>
      <c r="AD1239" s="5">
        <f t="shared" si="228"/>
        <v>0</v>
      </c>
    </row>
    <row r="1240" spans="1:30" x14ac:dyDescent="0.25">
      <c r="A1240" s="81"/>
      <c r="B1240" s="82"/>
      <c r="C1240" s="82"/>
      <c r="D1240" s="81"/>
      <c r="E1240" s="82"/>
      <c r="F1240" s="82"/>
      <c r="G1240" s="82"/>
      <c r="H1240" s="82"/>
      <c r="I1240" s="83"/>
      <c r="J1240" s="84"/>
      <c r="K1240" s="82"/>
      <c r="L1240" s="83"/>
      <c r="M1240" s="84"/>
      <c r="N1240" s="85"/>
      <c r="O1240" s="82"/>
      <c r="P1240" s="82"/>
      <c r="Q1240" s="82"/>
      <c r="R1240" s="82"/>
      <c r="T1240" s="7" t="str">
        <f t="shared" si="229"/>
        <v xml:space="preserve"> </v>
      </c>
      <c r="U1240">
        <f t="shared" si="220"/>
        <v>0</v>
      </c>
      <c r="V1240">
        <f t="shared" si="221"/>
        <v>0</v>
      </c>
      <c r="W1240">
        <f t="shared" si="222"/>
        <v>0</v>
      </c>
      <c r="X1240">
        <f t="shared" si="223"/>
        <v>0</v>
      </c>
      <c r="Y1240">
        <f t="shared" si="224"/>
        <v>0</v>
      </c>
      <c r="Z1240">
        <f t="shared" si="225"/>
        <v>0</v>
      </c>
      <c r="AA1240">
        <f t="shared" si="226"/>
        <v>0</v>
      </c>
      <c r="AB1240" s="5">
        <f t="shared" si="227"/>
        <v>0</v>
      </c>
      <c r="AC1240" s="5">
        <f t="shared" si="219"/>
        <v>0</v>
      </c>
      <c r="AD1240" s="5">
        <f t="shared" si="228"/>
        <v>0</v>
      </c>
    </row>
    <row r="1241" spans="1:30" x14ac:dyDescent="0.25">
      <c r="A1241" s="81"/>
      <c r="B1241" s="82"/>
      <c r="C1241" s="82"/>
      <c r="D1241" s="81"/>
      <c r="E1241" s="82"/>
      <c r="F1241" s="82"/>
      <c r="G1241" s="82"/>
      <c r="H1241" s="82"/>
      <c r="I1241" s="83"/>
      <c r="J1241" s="84"/>
      <c r="K1241" s="82"/>
      <c r="L1241" s="83"/>
      <c r="M1241" s="84"/>
      <c r="N1241" s="85"/>
      <c r="O1241" s="82"/>
      <c r="P1241" s="82"/>
      <c r="Q1241" s="82"/>
      <c r="R1241" s="82"/>
      <c r="T1241" s="7" t="str">
        <f t="shared" si="229"/>
        <v xml:space="preserve"> </v>
      </c>
      <c r="U1241">
        <f t="shared" si="220"/>
        <v>0</v>
      </c>
      <c r="V1241">
        <f t="shared" si="221"/>
        <v>0</v>
      </c>
      <c r="W1241">
        <f t="shared" si="222"/>
        <v>0</v>
      </c>
      <c r="X1241">
        <f t="shared" si="223"/>
        <v>0</v>
      </c>
      <c r="Y1241">
        <f t="shared" si="224"/>
        <v>0</v>
      </c>
      <c r="Z1241">
        <f t="shared" si="225"/>
        <v>0</v>
      </c>
      <c r="AA1241">
        <f t="shared" si="226"/>
        <v>0</v>
      </c>
      <c r="AB1241" s="5">
        <f t="shared" si="227"/>
        <v>0</v>
      </c>
      <c r="AC1241" s="5">
        <f t="shared" si="219"/>
        <v>0</v>
      </c>
      <c r="AD1241" s="5">
        <f t="shared" si="228"/>
        <v>0</v>
      </c>
    </row>
    <row r="1242" spans="1:30" x14ac:dyDescent="0.25">
      <c r="A1242" s="81"/>
      <c r="B1242" s="82"/>
      <c r="C1242" s="82"/>
      <c r="D1242" s="81"/>
      <c r="E1242" s="82"/>
      <c r="F1242" s="82"/>
      <c r="G1242" s="82"/>
      <c r="H1242" s="82"/>
      <c r="I1242" s="83"/>
      <c r="J1242" s="84"/>
      <c r="K1242" s="82"/>
      <c r="L1242" s="83"/>
      <c r="M1242" s="84"/>
      <c r="N1242" s="85"/>
      <c r="O1242" s="82"/>
      <c r="P1242" s="82"/>
      <c r="Q1242" s="82"/>
      <c r="R1242" s="82"/>
      <c r="T1242" s="7" t="str">
        <f t="shared" si="229"/>
        <v xml:space="preserve"> </v>
      </c>
      <c r="U1242">
        <f t="shared" si="220"/>
        <v>0</v>
      </c>
      <c r="V1242">
        <f t="shared" si="221"/>
        <v>0</v>
      </c>
      <c r="W1242">
        <f t="shared" si="222"/>
        <v>0</v>
      </c>
      <c r="X1242">
        <f t="shared" si="223"/>
        <v>0</v>
      </c>
      <c r="Y1242">
        <f t="shared" si="224"/>
        <v>0</v>
      </c>
      <c r="Z1242">
        <f t="shared" si="225"/>
        <v>0</v>
      </c>
      <c r="AA1242">
        <f t="shared" si="226"/>
        <v>0</v>
      </c>
      <c r="AB1242" s="5">
        <f t="shared" si="227"/>
        <v>0</v>
      </c>
      <c r="AC1242" s="5">
        <f t="shared" si="219"/>
        <v>0</v>
      </c>
      <c r="AD1242" s="5">
        <f t="shared" si="228"/>
        <v>0</v>
      </c>
    </row>
    <row r="1243" spans="1:30" x14ac:dyDescent="0.25">
      <c r="A1243" s="81"/>
      <c r="B1243" s="82"/>
      <c r="C1243" s="82"/>
      <c r="D1243" s="81"/>
      <c r="E1243" s="82"/>
      <c r="F1243" s="82"/>
      <c r="G1243" s="82"/>
      <c r="H1243" s="82"/>
      <c r="I1243" s="83"/>
      <c r="J1243" s="84"/>
      <c r="K1243" s="82"/>
      <c r="L1243" s="83"/>
      <c r="M1243" s="84"/>
      <c r="N1243" s="85"/>
      <c r="O1243" s="82"/>
      <c r="P1243" s="82"/>
      <c r="Q1243" s="82"/>
      <c r="R1243" s="82"/>
      <c r="T1243" s="7" t="str">
        <f t="shared" si="229"/>
        <v xml:space="preserve"> </v>
      </c>
      <c r="U1243">
        <f t="shared" si="220"/>
        <v>0</v>
      </c>
      <c r="V1243">
        <f t="shared" si="221"/>
        <v>0</v>
      </c>
      <c r="W1243">
        <f t="shared" si="222"/>
        <v>0</v>
      </c>
      <c r="X1243">
        <f t="shared" si="223"/>
        <v>0</v>
      </c>
      <c r="Y1243">
        <f t="shared" si="224"/>
        <v>0</v>
      </c>
      <c r="Z1243">
        <f t="shared" si="225"/>
        <v>0</v>
      </c>
      <c r="AA1243">
        <f t="shared" si="226"/>
        <v>0</v>
      </c>
      <c r="AB1243" s="5">
        <f t="shared" si="227"/>
        <v>0</v>
      </c>
      <c r="AC1243" s="5">
        <f t="shared" si="219"/>
        <v>0</v>
      </c>
      <c r="AD1243" s="5">
        <f t="shared" si="228"/>
        <v>0</v>
      </c>
    </row>
    <row r="1244" spans="1:30" x14ac:dyDescent="0.25">
      <c r="A1244" s="81"/>
      <c r="B1244" s="82"/>
      <c r="C1244" s="82"/>
      <c r="D1244" s="81"/>
      <c r="E1244" s="82"/>
      <c r="F1244" s="82"/>
      <c r="G1244" s="82"/>
      <c r="H1244" s="82"/>
      <c r="I1244" s="83"/>
      <c r="J1244" s="84"/>
      <c r="K1244" s="82"/>
      <c r="L1244" s="83"/>
      <c r="M1244" s="84"/>
      <c r="N1244" s="85"/>
      <c r="O1244" s="82"/>
      <c r="P1244" s="82"/>
      <c r="Q1244" s="82"/>
      <c r="R1244" s="82"/>
      <c r="T1244" s="7" t="str">
        <f t="shared" si="229"/>
        <v xml:space="preserve"> </v>
      </c>
      <c r="U1244">
        <f t="shared" si="220"/>
        <v>0</v>
      </c>
      <c r="V1244">
        <f t="shared" si="221"/>
        <v>0</v>
      </c>
      <c r="W1244">
        <f t="shared" si="222"/>
        <v>0</v>
      </c>
      <c r="X1244">
        <f t="shared" si="223"/>
        <v>0</v>
      </c>
      <c r="Y1244">
        <f t="shared" si="224"/>
        <v>0</v>
      </c>
      <c r="Z1244">
        <f t="shared" si="225"/>
        <v>0</v>
      </c>
      <c r="AA1244">
        <f t="shared" si="226"/>
        <v>0</v>
      </c>
      <c r="AB1244" s="5">
        <f t="shared" si="227"/>
        <v>0</v>
      </c>
      <c r="AC1244" s="5">
        <f t="shared" si="219"/>
        <v>0</v>
      </c>
      <c r="AD1244" s="5">
        <f t="shared" si="228"/>
        <v>0</v>
      </c>
    </row>
    <row r="1245" spans="1:30" x14ac:dyDescent="0.25">
      <c r="A1245" s="81"/>
      <c r="B1245" s="82"/>
      <c r="C1245" s="82"/>
      <c r="D1245" s="81"/>
      <c r="E1245" s="82"/>
      <c r="F1245" s="82"/>
      <c r="G1245" s="82"/>
      <c r="H1245" s="82"/>
      <c r="I1245" s="83"/>
      <c r="J1245" s="84"/>
      <c r="K1245" s="82"/>
      <c r="L1245" s="83"/>
      <c r="M1245" s="84"/>
      <c r="N1245" s="85"/>
      <c r="O1245" s="82"/>
      <c r="P1245" s="82"/>
      <c r="Q1245" s="82"/>
      <c r="R1245" s="82"/>
      <c r="T1245" s="7" t="str">
        <f t="shared" si="229"/>
        <v xml:space="preserve"> </v>
      </c>
      <c r="U1245">
        <f t="shared" si="220"/>
        <v>0</v>
      </c>
      <c r="V1245">
        <f t="shared" si="221"/>
        <v>0</v>
      </c>
      <c r="W1245">
        <f t="shared" si="222"/>
        <v>0</v>
      </c>
      <c r="X1245">
        <f t="shared" si="223"/>
        <v>0</v>
      </c>
      <c r="Y1245">
        <f t="shared" si="224"/>
        <v>0</v>
      </c>
      <c r="Z1245">
        <f t="shared" si="225"/>
        <v>0</v>
      </c>
      <c r="AA1245">
        <f t="shared" si="226"/>
        <v>0</v>
      </c>
      <c r="AB1245" s="5">
        <f t="shared" si="227"/>
        <v>0</v>
      </c>
      <c r="AC1245" s="5">
        <f t="shared" si="219"/>
        <v>0</v>
      </c>
      <c r="AD1245" s="5">
        <f t="shared" si="228"/>
        <v>0</v>
      </c>
    </row>
    <row r="1246" spans="1:30" x14ac:dyDescent="0.25">
      <c r="A1246" s="81"/>
      <c r="B1246" s="82"/>
      <c r="C1246" s="82"/>
      <c r="D1246" s="81"/>
      <c r="E1246" s="82"/>
      <c r="F1246" s="82"/>
      <c r="G1246" s="82"/>
      <c r="H1246" s="82"/>
      <c r="I1246" s="83"/>
      <c r="J1246" s="84"/>
      <c r="K1246" s="82"/>
      <c r="L1246" s="83"/>
      <c r="M1246" s="84"/>
      <c r="N1246" s="85"/>
      <c r="O1246" s="82"/>
      <c r="P1246" s="82"/>
      <c r="Q1246" s="82"/>
      <c r="R1246" s="82"/>
      <c r="T1246" s="7" t="str">
        <f t="shared" si="229"/>
        <v xml:space="preserve"> </v>
      </c>
      <c r="U1246">
        <f t="shared" si="220"/>
        <v>0</v>
      </c>
      <c r="V1246">
        <f t="shared" si="221"/>
        <v>0</v>
      </c>
      <c r="W1246">
        <f t="shared" si="222"/>
        <v>0</v>
      </c>
      <c r="X1246">
        <f t="shared" si="223"/>
        <v>0</v>
      </c>
      <c r="Y1246">
        <f t="shared" si="224"/>
        <v>0</v>
      </c>
      <c r="Z1246">
        <f t="shared" si="225"/>
        <v>0</v>
      </c>
      <c r="AA1246">
        <f t="shared" si="226"/>
        <v>0</v>
      </c>
      <c r="AB1246" s="5">
        <f t="shared" si="227"/>
        <v>0</v>
      </c>
      <c r="AC1246" s="5">
        <f t="shared" si="219"/>
        <v>0</v>
      </c>
      <c r="AD1246" s="5">
        <f t="shared" si="228"/>
        <v>0</v>
      </c>
    </row>
    <row r="1247" spans="1:30" x14ac:dyDescent="0.25">
      <c r="A1247" s="81"/>
      <c r="B1247" s="82"/>
      <c r="C1247" s="82"/>
      <c r="D1247" s="81"/>
      <c r="E1247" s="82"/>
      <c r="F1247" s="82"/>
      <c r="G1247" s="82"/>
      <c r="H1247" s="82"/>
      <c r="I1247" s="83"/>
      <c r="J1247" s="84"/>
      <c r="K1247" s="82"/>
      <c r="L1247" s="83"/>
      <c r="M1247" s="84"/>
      <c r="N1247" s="85"/>
      <c r="O1247" s="82"/>
      <c r="P1247" s="82"/>
      <c r="Q1247" s="82"/>
      <c r="R1247" s="82"/>
      <c r="T1247" s="7" t="str">
        <f t="shared" si="229"/>
        <v xml:space="preserve"> </v>
      </c>
      <c r="U1247">
        <f t="shared" si="220"/>
        <v>0</v>
      </c>
      <c r="V1247">
        <f t="shared" si="221"/>
        <v>0</v>
      </c>
      <c r="W1247">
        <f t="shared" si="222"/>
        <v>0</v>
      </c>
      <c r="X1247">
        <f t="shared" si="223"/>
        <v>0</v>
      </c>
      <c r="Y1247">
        <f t="shared" si="224"/>
        <v>0</v>
      </c>
      <c r="Z1247">
        <f t="shared" si="225"/>
        <v>0</v>
      </c>
      <c r="AA1247">
        <f t="shared" si="226"/>
        <v>0</v>
      </c>
      <c r="AB1247" s="5">
        <f t="shared" si="227"/>
        <v>0</v>
      </c>
      <c r="AC1247" s="5">
        <f t="shared" si="219"/>
        <v>0</v>
      </c>
      <c r="AD1247" s="5">
        <f t="shared" si="228"/>
        <v>0</v>
      </c>
    </row>
    <row r="1248" spans="1:30" x14ac:dyDescent="0.25">
      <c r="A1248" s="81"/>
      <c r="B1248" s="82"/>
      <c r="C1248" s="82"/>
      <c r="D1248" s="81"/>
      <c r="E1248" s="82"/>
      <c r="F1248" s="82"/>
      <c r="G1248" s="82"/>
      <c r="H1248" s="82"/>
      <c r="I1248" s="83"/>
      <c r="J1248" s="84"/>
      <c r="K1248" s="82"/>
      <c r="L1248" s="83"/>
      <c r="M1248" s="84"/>
      <c r="N1248" s="85"/>
      <c r="O1248" s="82"/>
      <c r="P1248" s="82"/>
      <c r="Q1248" s="82"/>
      <c r="R1248" s="82"/>
      <c r="T1248" s="7" t="str">
        <f t="shared" si="229"/>
        <v xml:space="preserve"> </v>
      </c>
      <c r="U1248">
        <f t="shared" si="220"/>
        <v>0</v>
      </c>
      <c r="V1248">
        <f t="shared" si="221"/>
        <v>0</v>
      </c>
      <c r="W1248">
        <f t="shared" si="222"/>
        <v>0</v>
      </c>
      <c r="X1248">
        <f t="shared" si="223"/>
        <v>0</v>
      </c>
      <c r="Y1248">
        <f t="shared" si="224"/>
        <v>0</v>
      </c>
      <c r="Z1248">
        <f t="shared" si="225"/>
        <v>0</v>
      </c>
      <c r="AA1248">
        <f t="shared" si="226"/>
        <v>0</v>
      </c>
      <c r="AB1248" s="5">
        <f t="shared" si="227"/>
        <v>0</v>
      </c>
      <c r="AC1248" s="5">
        <f t="shared" si="219"/>
        <v>0</v>
      </c>
      <c r="AD1248" s="5">
        <f t="shared" si="228"/>
        <v>0</v>
      </c>
    </row>
    <row r="1249" spans="1:30" x14ac:dyDescent="0.25">
      <c r="A1249" s="81"/>
      <c r="B1249" s="82"/>
      <c r="C1249" s="82"/>
      <c r="D1249" s="81"/>
      <c r="E1249" s="82"/>
      <c r="F1249" s="82"/>
      <c r="G1249" s="82"/>
      <c r="H1249" s="82"/>
      <c r="I1249" s="83"/>
      <c r="J1249" s="84"/>
      <c r="K1249" s="82"/>
      <c r="L1249" s="83"/>
      <c r="M1249" s="84"/>
      <c r="N1249" s="85"/>
      <c r="O1249" s="82"/>
      <c r="P1249" s="82"/>
      <c r="Q1249" s="82"/>
      <c r="R1249" s="82"/>
      <c r="T1249" s="7" t="str">
        <f t="shared" si="229"/>
        <v xml:space="preserve"> </v>
      </c>
      <c r="U1249">
        <f t="shared" si="220"/>
        <v>0</v>
      </c>
      <c r="V1249">
        <f t="shared" si="221"/>
        <v>0</v>
      </c>
      <c r="W1249">
        <f t="shared" si="222"/>
        <v>0</v>
      </c>
      <c r="X1249">
        <f t="shared" si="223"/>
        <v>0</v>
      </c>
      <c r="Y1249">
        <f t="shared" si="224"/>
        <v>0</v>
      </c>
      <c r="Z1249">
        <f t="shared" si="225"/>
        <v>0</v>
      </c>
      <c r="AA1249">
        <f t="shared" si="226"/>
        <v>0</v>
      </c>
      <c r="AB1249" s="5">
        <f t="shared" si="227"/>
        <v>0</v>
      </c>
      <c r="AC1249" s="5">
        <f t="shared" si="219"/>
        <v>0</v>
      </c>
      <c r="AD1249" s="5">
        <f t="shared" si="228"/>
        <v>0</v>
      </c>
    </row>
    <row r="1250" spans="1:30" x14ac:dyDescent="0.25">
      <c r="A1250" s="81"/>
      <c r="B1250" s="82"/>
      <c r="C1250" s="82"/>
      <c r="D1250" s="81"/>
      <c r="E1250" s="82"/>
      <c r="F1250" s="82"/>
      <c r="G1250" s="82"/>
      <c r="H1250" s="82"/>
      <c r="I1250" s="83"/>
      <c r="J1250" s="84"/>
      <c r="K1250" s="82"/>
      <c r="L1250" s="83"/>
      <c r="M1250" s="84"/>
      <c r="N1250" s="85"/>
      <c r="O1250" s="82"/>
      <c r="P1250" s="82"/>
      <c r="Q1250" s="82"/>
      <c r="R1250" s="82"/>
      <c r="T1250" s="7" t="str">
        <f t="shared" si="229"/>
        <v xml:space="preserve"> </v>
      </c>
      <c r="U1250">
        <f t="shared" si="220"/>
        <v>0</v>
      </c>
      <c r="V1250">
        <f t="shared" si="221"/>
        <v>0</v>
      </c>
      <c r="W1250">
        <f t="shared" si="222"/>
        <v>0</v>
      </c>
      <c r="X1250">
        <f t="shared" si="223"/>
        <v>0</v>
      </c>
      <c r="Y1250">
        <f t="shared" si="224"/>
        <v>0</v>
      </c>
      <c r="Z1250">
        <f t="shared" si="225"/>
        <v>0</v>
      </c>
      <c r="AA1250">
        <f t="shared" si="226"/>
        <v>0</v>
      </c>
      <c r="AB1250" s="5">
        <f t="shared" si="227"/>
        <v>0</v>
      </c>
      <c r="AC1250" s="5">
        <f t="shared" si="219"/>
        <v>0</v>
      </c>
      <c r="AD1250" s="5">
        <f t="shared" si="228"/>
        <v>0</v>
      </c>
    </row>
    <row r="1251" spans="1:30" x14ac:dyDescent="0.25">
      <c r="A1251" s="81"/>
      <c r="B1251" s="82"/>
      <c r="C1251" s="82"/>
      <c r="D1251" s="81"/>
      <c r="E1251" s="82"/>
      <c r="F1251" s="82"/>
      <c r="G1251" s="82"/>
      <c r="H1251" s="82"/>
      <c r="I1251" s="83"/>
      <c r="J1251" s="84"/>
      <c r="K1251" s="82"/>
      <c r="L1251" s="83"/>
      <c r="M1251" s="84"/>
      <c r="N1251" s="85"/>
      <c r="O1251" s="82"/>
      <c r="P1251" s="82"/>
      <c r="Q1251" s="82"/>
      <c r="R1251" s="82"/>
      <c r="T1251" s="7" t="str">
        <f t="shared" si="229"/>
        <v xml:space="preserve"> </v>
      </c>
      <c r="U1251">
        <f t="shared" si="220"/>
        <v>0</v>
      </c>
      <c r="V1251">
        <f t="shared" si="221"/>
        <v>0</v>
      </c>
      <c r="W1251">
        <f t="shared" si="222"/>
        <v>0</v>
      </c>
      <c r="X1251">
        <f t="shared" si="223"/>
        <v>0</v>
      </c>
      <c r="Y1251">
        <f t="shared" si="224"/>
        <v>0</v>
      </c>
      <c r="Z1251">
        <f t="shared" si="225"/>
        <v>0</v>
      </c>
      <c r="AA1251">
        <f t="shared" si="226"/>
        <v>0</v>
      </c>
      <c r="AB1251" s="5">
        <f t="shared" si="227"/>
        <v>0</v>
      </c>
      <c r="AC1251" s="5">
        <f t="shared" si="219"/>
        <v>0</v>
      </c>
      <c r="AD1251" s="5">
        <f t="shared" si="228"/>
        <v>0</v>
      </c>
    </row>
    <row r="1252" spans="1:30" x14ac:dyDescent="0.25">
      <c r="A1252" s="81"/>
      <c r="B1252" s="82"/>
      <c r="C1252" s="82"/>
      <c r="D1252" s="81"/>
      <c r="E1252" s="82"/>
      <c r="F1252" s="82"/>
      <c r="G1252" s="82"/>
      <c r="H1252" s="82"/>
      <c r="I1252" s="83"/>
      <c r="J1252" s="84"/>
      <c r="K1252" s="82"/>
      <c r="L1252" s="83"/>
      <c r="M1252" s="84"/>
      <c r="N1252" s="85"/>
      <c r="O1252" s="82"/>
      <c r="P1252" s="82"/>
      <c r="Q1252" s="82"/>
      <c r="R1252" s="82"/>
      <c r="T1252" s="7" t="str">
        <f t="shared" si="229"/>
        <v xml:space="preserve"> </v>
      </c>
      <c r="U1252">
        <f t="shared" si="220"/>
        <v>0</v>
      </c>
      <c r="V1252">
        <f t="shared" si="221"/>
        <v>0</v>
      </c>
      <c r="W1252">
        <f t="shared" si="222"/>
        <v>0</v>
      </c>
      <c r="X1252">
        <f t="shared" si="223"/>
        <v>0</v>
      </c>
      <c r="Y1252">
        <f t="shared" si="224"/>
        <v>0</v>
      </c>
      <c r="Z1252">
        <f t="shared" si="225"/>
        <v>0</v>
      </c>
      <c r="AA1252">
        <f t="shared" si="226"/>
        <v>0</v>
      </c>
      <c r="AB1252" s="5">
        <f t="shared" si="227"/>
        <v>0</v>
      </c>
      <c r="AC1252" s="5">
        <f t="shared" si="219"/>
        <v>0</v>
      </c>
      <c r="AD1252" s="5">
        <f t="shared" si="228"/>
        <v>0</v>
      </c>
    </row>
    <row r="1253" spans="1:30" x14ac:dyDescent="0.25">
      <c r="A1253" s="81"/>
      <c r="B1253" s="82"/>
      <c r="C1253" s="82"/>
      <c r="D1253" s="81"/>
      <c r="E1253" s="82"/>
      <c r="F1253" s="82"/>
      <c r="G1253" s="82"/>
      <c r="H1253" s="82"/>
      <c r="I1253" s="83"/>
      <c r="J1253" s="84"/>
      <c r="K1253" s="82"/>
      <c r="L1253" s="83"/>
      <c r="M1253" s="84"/>
      <c r="N1253" s="85"/>
      <c r="O1253" s="82"/>
      <c r="P1253" s="82"/>
      <c r="Q1253" s="82"/>
      <c r="R1253" s="82"/>
      <c r="T1253" s="7" t="str">
        <f t="shared" si="229"/>
        <v xml:space="preserve"> </v>
      </c>
      <c r="U1253">
        <f t="shared" si="220"/>
        <v>0</v>
      </c>
      <c r="V1253">
        <f t="shared" si="221"/>
        <v>0</v>
      </c>
      <c r="W1253">
        <f t="shared" si="222"/>
        <v>0</v>
      </c>
      <c r="X1253">
        <f t="shared" si="223"/>
        <v>0</v>
      </c>
      <c r="Y1253">
        <f t="shared" si="224"/>
        <v>0</v>
      </c>
      <c r="Z1253">
        <f t="shared" si="225"/>
        <v>0</v>
      </c>
      <c r="AA1253">
        <f t="shared" si="226"/>
        <v>0</v>
      </c>
      <c r="AB1253" s="5">
        <f t="shared" si="227"/>
        <v>0</v>
      </c>
      <c r="AC1253" s="5">
        <f t="shared" si="219"/>
        <v>0</v>
      </c>
      <c r="AD1253" s="5">
        <f t="shared" si="228"/>
        <v>0</v>
      </c>
    </row>
    <row r="1254" spans="1:30" x14ac:dyDescent="0.25">
      <c r="A1254" s="81"/>
      <c r="B1254" s="82"/>
      <c r="C1254" s="82"/>
      <c r="D1254" s="81"/>
      <c r="E1254" s="82"/>
      <c r="F1254" s="82"/>
      <c r="G1254" s="82"/>
      <c r="H1254" s="82"/>
      <c r="I1254" s="83"/>
      <c r="J1254" s="84"/>
      <c r="K1254" s="82"/>
      <c r="L1254" s="83"/>
      <c r="M1254" s="84"/>
      <c r="N1254" s="85"/>
      <c r="O1254" s="82"/>
      <c r="P1254" s="82"/>
      <c r="Q1254" s="82"/>
      <c r="R1254" s="82"/>
      <c r="T1254" s="7" t="str">
        <f t="shared" si="229"/>
        <v xml:space="preserve"> </v>
      </c>
      <c r="U1254">
        <f t="shared" si="220"/>
        <v>0</v>
      </c>
      <c r="V1254">
        <f t="shared" si="221"/>
        <v>0</v>
      </c>
      <c r="W1254">
        <f t="shared" si="222"/>
        <v>0</v>
      </c>
      <c r="X1254">
        <f t="shared" si="223"/>
        <v>0</v>
      </c>
      <c r="Y1254">
        <f t="shared" si="224"/>
        <v>0</v>
      </c>
      <c r="Z1254">
        <f t="shared" si="225"/>
        <v>0</v>
      </c>
      <c r="AA1254">
        <f t="shared" si="226"/>
        <v>0</v>
      </c>
      <c r="AB1254" s="5">
        <f t="shared" si="227"/>
        <v>0</v>
      </c>
      <c r="AC1254" s="5">
        <f t="shared" si="219"/>
        <v>0</v>
      </c>
      <c r="AD1254" s="5">
        <f t="shared" si="228"/>
        <v>0</v>
      </c>
    </row>
    <row r="1255" spans="1:30" x14ac:dyDescent="0.25">
      <c r="A1255" s="81"/>
      <c r="B1255" s="82"/>
      <c r="C1255" s="82"/>
      <c r="D1255" s="81"/>
      <c r="E1255" s="82"/>
      <c r="F1255" s="82"/>
      <c r="G1255" s="82"/>
      <c r="H1255" s="82"/>
      <c r="I1255" s="83"/>
      <c r="J1255" s="84"/>
      <c r="K1255" s="82"/>
      <c r="L1255" s="83"/>
      <c r="M1255" s="84"/>
      <c r="N1255" s="85"/>
      <c r="O1255" s="82"/>
      <c r="P1255" s="82"/>
      <c r="Q1255" s="82"/>
      <c r="R1255" s="82"/>
      <c r="T1255" s="7" t="str">
        <f t="shared" si="229"/>
        <v xml:space="preserve"> </v>
      </c>
      <c r="U1255">
        <f t="shared" si="220"/>
        <v>0</v>
      </c>
      <c r="V1255">
        <f t="shared" si="221"/>
        <v>0</v>
      </c>
      <c r="W1255">
        <f t="shared" si="222"/>
        <v>0</v>
      </c>
      <c r="X1255">
        <f t="shared" si="223"/>
        <v>0</v>
      </c>
      <c r="Y1255">
        <f t="shared" si="224"/>
        <v>0</v>
      </c>
      <c r="Z1255">
        <f t="shared" si="225"/>
        <v>0</v>
      </c>
      <c r="AA1255">
        <f t="shared" si="226"/>
        <v>0</v>
      </c>
      <c r="AB1255" s="5">
        <f t="shared" si="227"/>
        <v>0</v>
      </c>
      <c r="AC1255" s="5">
        <f t="shared" si="219"/>
        <v>0</v>
      </c>
      <c r="AD1255" s="5">
        <f t="shared" si="228"/>
        <v>0</v>
      </c>
    </row>
    <row r="1256" spans="1:30" x14ac:dyDescent="0.25">
      <c r="A1256" s="81"/>
      <c r="B1256" s="82"/>
      <c r="C1256" s="82"/>
      <c r="D1256" s="81"/>
      <c r="E1256" s="82"/>
      <c r="F1256" s="82"/>
      <c r="G1256" s="82"/>
      <c r="H1256" s="82"/>
      <c r="I1256" s="83"/>
      <c r="J1256" s="84"/>
      <c r="K1256" s="82"/>
      <c r="L1256" s="83"/>
      <c r="M1256" s="84"/>
      <c r="N1256" s="85"/>
      <c r="O1256" s="82"/>
      <c r="P1256" s="82"/>
      <c r="Q1256" s="82"/>
      <c r="R1256" s="82"/>
      <c r="T1256" s="7" t="str">
        <f t="shared" si="229"/>
        <v xml:space="preserve"> </v>
      </c>
      <c r="U1256">
        <f t="shared" si="220"/>
        <v>0</v>
      </c>
      <c r="V1256">
        <f t="shared" si="221"/>
        <v>0</v>
      </c>
      <c r="W1256">
        <f t="shared" si="222"/>
        <v>0</v>
      </c>
      <c r="X1256">
        <f t="shared" si="223"/>
        <v>0</v>
      </c>
      <c r="Y1256">
        <f t="shared" si="224"/>
        <v>0</v>
      </c>
      <c r="Z1256">
        <f t="shared" si="225"/>
        <v>0</v>
      </c>
      <c r="AA1256">
        <f t="shared" si="226"/>
        <v>0</v>
      </c>
      <c r="AB1256" s="5">
        <f t="shared" si="227"/>
        <v>0</v>
      </c>
      <c r="AC1256" s="5">
        <f t="shared" si="219"/>
        <v>0</v>
      </c>
      <c r="AD1256" s="5">
        <f t="shared" si="228"/>
        <v>0</v>
      </c>
    </row>
    <row r="1257" spans="1:30" x14ac:dyDescent="0.25">
      <c r="A1257" s="81"/>
      <c r="B1257" s="82"/>
      <c r="C1257" s="82"/>
      <c r="D1257" s="81"/>
      <c r="E1257" s="82"/>
      <c r="F1257" s="82"/>
      <c r="G1257" s="82"/>
      <c r="H1257" s="82"/>
      <c r="I1257" s="83"/>
      <c r="J1257" s="84"/>
      <c r="K1257" s="82"/>
      <c r="L1257" s="83"/>
      <c r="M1257" s="84"/>
      <c r="N1257" s="85"/>
      <c r="O1257" s="82"/>
      <c r="P1257" s="82"/>
      <c r="Q1257" s="82"/>
      <c r="R1257" s="82"/>
      <c r="T1257" s="7" t="str">
        <f t="shared" si="229"/>
        <v xml:space="preserve"> </v>
      </c>
      <c r="U1257">
        <f t="shared" si="220"/>
        <v>0</v>
      </c>
      <c r="V1257">
        <f t="shared" si="221"/>
        <v>0</v>
      </c>
      <c r="W1257">
        <f t="shared" si="222"/>
        <v>0</v>
      </c>
      <c r="X1257">
        <f t="shared" si="223"/>
        <v>0</v>
      </c>
      <c r="Y1257">
        <f t="shared" si="224"/>
        <v>0</v>
      </c>
      <c r="Z1257">
        <f t="shared" si="225"/>
        <v>0</v>
      </c>
      <c r="AA1257">
        <f t="shared" si="226"/>
        <v>0</v>
      </c>
      <c r="AB1257" s="5">
        <f t="shared" si="227"/>
        <v>0</v>
      </c>
      <c r="AC1257" s="5">
        <f t="shared" si="219"/>
        <v>0</v>
      </c>
      <c r="AD1257" s="5">
        <f t="shared" si="228"/>
        <v>0</v>
      </c>
    </row>
    <row r="1258" spans="1:30" x14ac:dyDescent="0.25">
      <c r="A1258" s="81"/>
      <c r="B1258" s="82"/>
      <c r="C1258" s="82"/>
      <c r="D1258" s="81"/>
      <c r="E1258" s="82"/>
      <c r="F1258" s="82"/>
      <c r="G1258" s="82"/>
      <c r="H1258" s="82"/>
      <c r="I1258" s="83"/>
      <c r="J1258" s="84"/>
      <c r="K1258" s="82"/>
      <c r="L1258" s="83"/>
      <c r="M1258" s="84"/>
      <c r="N1258" s="85"/>
      <c r="O1258" s="82"/>
      <c r="P1258" s="82"/>
      <c r="Q1258" s="82"/>
      <c r="R1258" s="82"/>
      <c r="T1258" s="7" t="str">
        <f t="shared" si="229"/>
        <v xml:space="preserve"> </v>
      </c>
      <c r="U1258">
        <f t="shared" si="220"/>
        <v>0</v>
      </c>
      <c r="V1258">
        <f t="shared" si="221"/>
        <v>0</v>
      </c>
      <c r="W1258">
        <f t="shared" si="222"/>
        <v>0</v>
      </c>
      <c r="X1258">
        <f t="shared" si="223"/>
        <v>0</v>
      </c>
      <c r="Y1258">
        <f t="shared" si="224"/>
        <v>0</v>
      </c>
      <c r="Z1258">
        <f t="shared" si="225"/>
        <v>0</v>
      </c>
      <c r="AA1258">
        <f t="shared" si="226"/>
        <v>0</v>
      </c>
      <c r="AB1258" s="5">
        <f t="shared" si="227"/>
        <v>0</v>
      </c>
      <c r="AC1258" s="5">
        <f t="shared" si="219"/>
        <v>0</v>
      </c>
      <c r="AD1258" s="5">
        <f t="shared" si="228"/>
        <v>0</v>
      </c>
    </row>
    <row r="1259" spans="1:30" x14ac:dyDescent="0.25">
      <c r="A1259" s="81"/>
      <c r="B1259" s="82"/>
      <c r="C1259" s="82"/>
      <c r="D1259" s="81"/>
      <c r="E1259" s="82"/>
      <c r="F1259" s="82"/>
      <c r="G1259" s="82"/>
      <c r="H1259" s="82"/>
      <c r="I1259" s="83"/>
      <c r="J1259" s="84"/>
      <c r="K1259" s="82"/>
      <c r="L1259" s="83"/>
      <c r="M1259" s="84"/>
      <c r="N1259" s="85"/>
      <c r="O1259" s="82"/>
      <c r="P1259" s="82"/>
      <c r="Q1259" s="82"/>
      <c r="R1259" s="82"/>
      <c r="T1259" s="7" t="str">
        <f t="shared" si="229"/>
        <v xml:space="preserve"> </v>
      </c>
      <c r="U1259">
        <f t="shared" si="220"/>
        <v>0</v>
      </c>
      <c r="V1259">
        <f t="shared" si="221"/>
        <v>0</v>
      </c>
      <c r="W1259">
        <f t="shared" si="222"/>
        <v>0</v>
      </c>
      <c r="X1259">
        <f t="shared" si="223"/>
        <v>0</v>
      </c>
      <c r="Y1259">
        <f t="shared" si="224"/>
        <v>0</v>
      </c>
      <c r="Z1259">
        <f t="shared" si="225"/>
        <v>0</v>
      </c>
      <c r="AA1259">
        <f t="shared" si="226"/>
        <v>0</v>
      </c>
      <c r="AB1259" s="5">
        <f t="shared" si="227"/>
        <v>0</v>
      </c>
      <c r="AC1259" s="5">
        <f t="shared" si="219"/>
        <v>0</v>
      </c>
      <c r="AD1259" s="5">
        <f t="shared" si="228"/>
        <v>0</v>
      </c>
    </row>
    <row r="1260" spans="1:30" x14ac:dyDescent="0.25">
      <c r="A1260" s="81"/>
      <c r="B1260" s="82"/>
      <c r="C1260" s="82"/>
      <c r="D1260" s="81"/>
      <c r="E1260" s="82"/>
      <c r="F1260" s="82"/>
      <c r="G1260" s="82"/>
      <c r="H1260" s="82"/>
      <c r="I1260" s="83"/>
      <c r="J1260" s="84"/>
      <c r="K1260" s="82"/>
      <c r="L1260" s="83"/>
      <c r="M1260" s="84"/>
      <c r="N1260" s="85"/>
      <c r="O1260" s="82"/>
      <c r="P1260" s="82"/>
      <c r="Q1260" s="82"/>
      <c r="R1260" s="82"/>
      <c r="T1260" s="7" t="str">
        <f t="shared" si="229"/>
        <v xml:space="preserve"> </v>
      </c>
      <c r="U1260">
        <f t="shared" si="220"/>
        <v>0</v>
      </c>
      <c r="V1260">
        <f t="shared" si="221"/>
        <v>0</v>
      </c>
      <c r="W1260">
        <f t="shared" si="222"/>
        <v>0</v>
      </c>
      <c r="X1260">
        <f t="shared" si="223"/>
        <v>0</v>
      </c>
      <c r="Y1260">
        <f t="shared" si="224"/>
        <v>0</v>
      </c>
      <c r="Z1260">
        <f t="shared" si="225"/>
        <v>0</v>
      </c>
      <c r="AA1260">
        <f t="shared" si="226"/>
        <v>0</v>
      </c>
      <c r="AB1260" s="5">
        <f t="shared" si="227"/>
        <v>0</v>
      </c>
      <c r="AC1260" s="5">
        <f t="shared" si="219"/>
        <v>0</v>
      </c>
      <c r="AD1260" s="5">
        <f t="shared" si="228"/>
        <v>0</v>
      </c>
    </row>
    <row r="1261" spans="1:30" x14ac:dyDescent="0.25">
      <c r="A1261" s="81"/>
      <c r="B1261" s="82"/>
      <c r="C1261" s="82"/>
      <c r="D1261" s="81"/>
      <c r="E1261" s="82"/>
      <c r="F1261" s="82"/>
      <c r="G1261" s="82"/>
      <c r="H1261" s="82"/>
      <c r="I1261" s="83"/>
      <c r="J1261" s="84"/>
      <c r="K1261" s="82"/>
      <c r="L1261" s="83"/>
      <c r="M1261" s="84"/>
      <c r="N1261" s="85"/>
      <c r="O1261" s="82"/>
      <c r="P1261" s="82"/>
      <c r="Q1261" s="82"/>
      <c r="R1261" s="82"/>
      <c r="T1261" s="7" t="str">
        <f t="shared" si="229"/>
        <v xml:space="preserve"> </v>
      </c>
      <c r="U1261">
        <f t="shared" si="220"/>
        <v>0</v>
      </c>
      <c r="V1261">
        <f t="shared" si="221"/>
        <v>0</v>
      </c>
      <c r="W1261">
        <f t="shared" si="222"/>
        <v>0</v>
      </c>
      <c r="X1261">
        <f t="shared" si="223"/>
        <v>0</v>
      </c>
      <c r="Y1261">
        <f t="shared" si="224"/>
        <v>0</v>
      </c>
      <c r="Z1261">
        <f t="shared" si="225"/>
        <v>0</v>
      </c>
      <c r="AA1261">
        <f t="shared" si="226"/>
        <v>0</v>
      </c>
      <c r="AB1261" s="5">
        <f t="shared" si="227"/>
        <v>0</v>
      </c>
      <c r="AC1261" s="5">
        <f t="shared" si="219"/>
        <v>0</v>
      </c>
      <c r="AD1261" s="5">
        <f t="shared" si="228"/>
        <v>0</v>
      </c>
    </row>
    <row r="1262" spans="1:30" x14ac:dyDescent="0.25">
      <c r="A1262" s="81"/>
      <c r="B1262" s="82"/>
      <c r="C1262" s="82"/>
      <c r="D1262" s="81"/>
      <c r="E1262" s="82"/>
      <c r="F1262" s="82"/>
      <c r="G1262" s="82"/>
      <c r="H1262" s="82"/>
      <c r="I1262" s="83"/>
      <c r="J1262" s="84"/>
      <c r="K1262" s="82"/>
      <c r="L1262" s="83"/>
      <c r="M1262" s="84"/>
      <c r="N1262" s="85"/>
      <c r="O1262" s="82"/>
      <c r="P1262" s="82"/>
      <c r="Q1262" s="82"/>
      <c r="R1262" s="82"/>
      <c r="T1262" s="7" t="str">
        <f t="shared" si="229"/>
        <v xml:space="preserve"> </v>
      </c>
      <c r="U1262">
        <f t="shared" si="220"/>
        <v>0</v>
      </c>
      <c r="V1262">
        <f t="shared" si="221"/>
        <v>0</v>
      </c>
      <c r="W1262">
        <f t="shared" si="222"/>
        <v>0</v>
      </c>
      <c r="X1262">
        <f t="shared" si="223"/>
        <v>0</v>
      </c>
      <c r="Y1262">
        <f t="shared" si="224"/>
        <v>0</v>
      </c>
      <c r="Z1262">
        <f t="shared" si="225"/>
        <v>0</v>
      </c>
      <c r="AA1262">
        <f t="shared" si="226"/>
        <v>0</v>
      </c>
      <c r="AB1262" s="5">
        <f t="shared" si="227"/>
        <v>0</v>
      </c>
      <c r="AC1262" s="5">
        <f t="shared" si="219"/>
        <v>0</v>
      </c>
      <c r="AD1262" s="5">
        <f t="shared" si="228"/>
        <v>0</v>
      </c>
    </row>
    <row r="1263" spans="1:30" x14ac:dyDescent="0.25">
      <c r="A1263" s="81"/>
      <c r="B1263" s="82"/>
      <c r="C1263" s="82"/>
      <c r="D1263" s="81"/>
      <c r="E1263" s="82"/>
      <c r="F1263" s="82"/>
      <c r="G1263" s="82"/>
      <c r="H1263" s="82"/>
      <c r="I1263" s="83"/>
      <c r="J1263" s="84"/>
      <c r="K1263" s="82"/>
      <c r="L1263" s="83"/>
      <c r="M1263" s="84"/>
      <c r="N1263" s="85"/>
      <c r="O1263" s="82"/>
      <c r="P1263" s="82"/>
      <c r="Q1263" s="82"/>
      <c r="R1263" s="82"/>
      <c r="T1263" s="7" t="str">
        <f t="shared" si="229"/>
        <v xml:space="preserve"> </v>
      </c>
      <c r="U1263">
        <f t="shared" si="220"/>
        <v>0</v>
      </c>
      <c r="V1263">
        <f t="shared" si="221"/>
        <v>0</v>
      </c>
      <c r="W1263">
        <f t="shared" si="222"/>
        <v>0</v>
      </c>
      <c r="X1263">
        <f t="shared" si="223"/>
        <v>0</v>
      </c>
      <c r="Y1263">
        <f t="shared" si="224"/>
        <v>0</v>
      </c>
      <c r="Z1263">
        <f t="shared" si="225"/>
        <v>0</v>
      </c>
      <c r="AA1263">
        <f t="shared" si="226"/>
        <v>0</v>
      </c>
      <c r="AB1263" s="5">
        <f t="shared" si="227"/>
        <v>0</v>
      </c>
      <c r="AC1263" s="5">
        <f t="shared" si="219"/>
        <v>0</v>
      </c>
      <c r="AD1263" s="5">
        <f t="shared" si="228"/>
        <v>0</v>
      </c>
    </row>
    <row r="1264" spans="1:30" x14ac:dyDescent="0.25">
      <c r="A1264" s="81"/>
      <c r="B1264" s="82"/>
      <c r="C1264" s="82"/>
      <c r="D1264" s="81"/>
      <c r="E1264" s="82"/>
      <c r="F1264" s="82"/>
      <c r="G1264" s="82"/>
      <c r="H1264" s="82"/>
      <c r="I1264" s="83"/>
      <c r="J1264" s="84"/>
      <c r="K1264" s="82"/>
      <c r="L1264" s="83"/>
      <c r="M1264" s="84"/>
      <c r="N1264" s="85"/>
      <c r="O1264" s="82"/>
      <c r="P1264" s="82"/>
      <c r="Q1264" s="82"/>
      <c r="R1264" s="82"/>
      <c r="T1264" s="7" t="str">
        <f t="shared" si="229"/>
        <v xml:space="preserve"> </v>
      </c>
      <c r="U1264">
        <f t="shared" si="220"/>
        <v>0</v>
      </c>
      <c r="V1264">
        <f t="shared" si="221"/>
        <v>0</v>
      </c>
      <c r="W1264">
        <f t="shared" si="222"/>
        <v>0</v>
      </c>
      <c r="X1264">
        <f t="shared" si="223"/>
        <v>0</v>
      </c>
      <c r="Y1264">
        <f t="shared" si="224"/>
        <v>0</v>
      </c>
      <c r="Z1264">
        <f t="shared" si="225"/>
        <v>0</v>
      </c>
      <c r="AA1264">
        <f t="shared" si="226"/>
        <v>0</v>
      </c>
      <c r="AB1264" s="5">
        <f t="shared" si="227"/>
        <v>0</v>
      </c>
      <c r="AC1264" s="5">
        <f t="shared" si="219"/>
        <v>0</v>
      </c>
      <c r="AD1264" s="5">
        <f t="shared" si="228"/>
        <v>0</v>
      </c>
    </row>
    <row r="1265" spans="1:30" x14ac:dyDescent="0.25">
      <c r="A1265" s="81"/>
      <c r="B1265" s="82"/>
      <c r="C1265" s="82"/>
      <c r="D1265" s="81"/>
      <c r="E1265" s="82"/>
      <c r="F1265" s="82"/>
      <c r="G1265" s="82"/>
      <c r="H1265" s="82"/>
      <c r="I1265" s="83"/>
      <c r="J1265" s="84"/>
      <c r="K1265" s="82"/>
      <c r="L1265" s="83"/>
      <c r="M1265" s="84"/>
      <c r="N1265" s="85"/>
      <c r="O1265" s="82"/>
      <c r="P1265" s="82"/>
      <c r="Q1265" s="82"/>
      <c r="R1265" s="82"/>
      <c r="T1265" s="7" t="str">
        <f t="shared" si="229"/>
        <v xml:space="preserve"> </v>
      </c>
      <c r="U1265">
        <f t="shared" si="220"/>
        <v>0</v>
      </c>
      <c r="V1265">
        <f t="shared" si="221"/>
        <v>0</v>
      </c>
      <c r="W1265">
        <f t="shared" si="222"/>
        <v>0</v>
      </c>
      <c r="X1265">
        <f t="shared" si="223"/>
        <v>0</v>
      </c>
      <c r="Y1265">
        <f t="shared" si="224"/>
        <v>0</v>
      </c>
      <c r="Z1265">
        <f t="shared" si="225"/>
        <v>0</v>
      </c>
      <c r="AA1265">
        <f t="shared" si="226"/>
        <v>0</v>
      </c>
      <c r="AB1265" s="5">
        <f t="shared" si="227"/>
        <v>0</v>
      </c>
      <c r="AC1265" s="5">
        <f t="shared" si="219"/>
        <v>0</v>
      </c>
      <c r="AD1265" s="5">
        <f t="shared" si="228"/>
        <v>0</v>
      </c>
    </row>
    <row r="1266" spans="1:30" x14ac:dyDescent="0.25">
      <c r="A1266" s="81"/>
      <c r="B1266" s="82"/>
      <c r="C1266" s="82"/>
      <c r="D1266" s="81"/>
      <c r="E1266" s="82"/>
      <c r="F1266" s="82"/>
      <c r="G1266" s="82"/>
      <c r="H1266" s="82"/>
      <c r="I1266" s="83"/>
      <c r="J1266" s="84"/>
      <c r="K1266" s="82"/>
      <c r="L1266" s="83"/>
      <c r="M1266" s="84"/>
      <c r="N1266" s="85"/>
      <c r="O1266" s="82"/>
      <c r="P1266" s="82"/>
      <c r="Q1266" s="82"/>
      <c r="R1266" s="82"/>
      <c r="T1266" s="7" t="str">
        <f t="shared" si="229"/>
        <v xml:space="preserve"> </v>
      </c>
      <c r="U1266">
        <f t="shared" si="220"/>
        <v>0</v>
      </c>
      <c r="V1266">
        <f t="shared" si="221"/>
        <v>0</v>
      </c>
      <c r="W1266">
        <f t="shared" si="222"/>
        <v>0</v>
      </c>
      <c r="X1266">
        <f t="shared" si="223"/>
        <v>0</v>
      </c>
      <c r="Y1266">
        <f t="shared" si="224"/>
        <v>0</v>
      </c>
      <c r="Z1266">
        <f t="shared" si="225"/>
        <v>0</v>
      </c>
      <c r="AA1266">
        <f t="shared" si="226"/>
        <v>0</v>
      </c>
      <c r="AB1266" s="5">
        <f t="shared" si="227"/>
        <v>0</v>
      </c>
      <c r="AC1266" s="5">
        <f t="shared" si="219"/>
        <v>0</v>
      </c>
      <c r="AD1266" s="5">
        <f t="shared" si="228"/>
        <v>0</v>
      </c>
    </row>
    <row r="1267" spans="1:30" x14ac:dyDescent="0.25">
      <c r="A1267" s="81"/>
      <c r="B1267" s="82"/>
      <c r="C1267" s="82"/>
      <c r="D1267" s="81"/>
      <c r="E1267" s="82"/>
      <c r="F1267" s="82"/>
      <c r="G1267" s="82"/>
      <c r="H1267" s="82"/>
      <c r="I1267" s="83"/>
      <c r="J1267" s="84"/>
      <c r="K1267" s="82"/>
      <c r="L1267" s="83"/>
      <c r="M1267" s="84"/>
      <c r="N1267" s="85"/>
      <c r="O1267" s="82"/>
      <c r="P1267" s="82"/>
      <c r="Q1267" s="82"/>
      <c r="R1267" s="82"/>
      <c r="T1267" s="7" t="str">
        <f t="shared" si="229"/>
        <v xml:space="preserve"> </v>
      </c>
      <c r="U1267">
        <f t="shared" si="220"/>
        <v>0</v>
      </c>
      <c r="V1267">
        <f t="shared" si="221"/>
        <v>0</v>
      </c>
      <c r="W1267">
        <f t="shared" si="222"/>
        <v>0</v>
      </c>
      <c r="X1267">
        <f t="shared" si="223"/>
        <v>0</v>
      </c>
      <c r="Y1267">
        <f t="shared" si="224"/>
        <v>0</v>
      </c>
      <c r="Z1267">
        <f t="shared" si="225"/>
        <v>0</v>
      </c>
      <c r="AA1267">
        <f t="shared" si="226"/>
        <v>0</v>
      </c>
      <c r="AB1267" s="5">
        <f t="shared" si="227"/>
        <v>0</v>
      </c>
      <c r="AC1267" s="5">
        <f t="shared" si="219"/>
        <v>0</v>
      </c>
      <c r="AD1267" s="5">
        <f t="shared" si="228"/>
        <v>0</v>
      </c>
    </row>
    <row r="1268" spans="1:30" x14ac:dyDescent="0.25">
      <c r="A1268" s="81"/>
      <c r="B1268" s="82"/>
      <c r="C1268" s="82"/>
      <c r="D1268" s="81"/>
      <c r="E1268" s="82"/>
      <c r="F1268" s="82"/>
      <c r="G1268" s="82"/>
      <c r="H1268" s="82"/>
      <c r="I1268" s="83"/>
      <c r="J1268" s="84"/>
      <c r="K1268" s="82"/>
      <c r="L1268" s="83"/>
      <c r="M1268" s="84"/>
      <c r="N1268" s="85"/>
      <c r="O1268" s="82"/>
      <c r="P1268" s="82"/>
      <c r="Q1268" s="82"/>
      <c r="R1268" s="82"/>
      <c r="T1268" s="7" t="str">
        <f t="shared" si="229"/>
        <v xml:space="preserve"> </v>
      </c>
      <c r="U1268">
        <f t="shared" si="220"/>
        <v>0</v>
      </c>
      <c r="V1268">
        <f t="shared" si="221"/>
        <v>0</v>
      </c>
      <c r="W1268">
        <f t="shared" si="222"/>
        <v>0</v>
      </c>
      <c r="X1268">
        <f t="shared" si="223"/>
        <v>0</v>
      </c>
      <c r="Y1268">
        <f t="shared" si="224"/>
        <v>0</v>
      </c>
      <c r="Z1268">
        <f t="shared" si="225"/>
        <v>0</v>
      </c>
      <c r="AA1268">
        <f t="shared" si="226"/>
        <v>0</v>
      </c>
      <c r="AB1268" s="5">
        <f t="shared" si="227"/>
        <v>0</v>
      </c>
      <c r="AC1268" s="5">
        <f t="shared" si="219"/>
        <v>0</v>
      </c>
      <c r="AD1268" s="5">
        <f t="shared" si="228"/>
        <v>0</v>
      </c>
    </row>
    <row r="1269" spans="1:30" x14ac:dyDescent="0.25">
      <c r="A1269" s="81"/>
      <c r="B1269" s="82"/>
      <c r="C1269" s="82"/>
      <c r="D1269" s="81"/>
      <c r="E1269" s="82"/>
      <c r="F1269" s="82"/>
      <c r="G1269" s="82"/>
      <c r="H1269" s="82"/>
      <c r="I1269" s="83"/>
      <c r="J1269" s="84"/>
      <c r="K1269" s="82"/>
      <c r="L1269" s="83"/>
      <c r="M1269" s="84"/>
      <c r="N1269" s="85"/>
      <c r="O1269" s="82"/>
      <c r="P1269" s="82"/>
      <c r="Q1269" s="82"/>
      <c r="R1269" s="82"/>
      <c r="T1269" s="7" t="str">
        <f t="shared" si="229"/>
        <v xml:space="preserve"> </v>
      </c>
      <c r="U1269">
        <f t="shared" si="220"/>
        <v>0</v>
      </c>
      <c r="V1269">
        <f t="shared" si="221"/>
        <v>0</v>
      </c>
      <c r="W1269">
        <f t="shared" si="222"/>
        <v>0</v>
      </c>
      <c r="X1269">
        <f t="shared" si="223"/>
        <v>0</v>
      </c>
      <c r="Y1269">
        <f t="shared" si="224"/>
        <v>0</v>
      </c>
      <c r="Z1269">
        <f t="shared" si="225"/>
        <v>0</v>
      </c>
      <c r="AA1269">
        <f t="shared" si="226"/>
        <v>0</v>
      </c>
      <c r="AB1269" s="5">
        <f t="shared" si="227"/>
        <v>0</v>
      </c>
      <c r="AC1269" s="5">
        <f t="shared" si="219"/>
        <v>0</v>
      </c>
      <c r="AD1269" s="5">
        <f t="shared" si="228"/>
        <v>0</v>
      </c>
    </row>
    <row r="1270" spans="1:30" x14ac:dyDescent="0.25">
      <c r="A1270" s="81"/>
      <c r="B1270" s="82"/>
      <c r="C1270" s="82"/>
      <c r="D1270" s="81"/>
      <c r="E1270" s="82"/>
      <c r="F1270" s="82"/>
      <c r="G1270" s="82"/>
      <c r="H1270" s="82"/>
      <c r="I1270" s="83"/>
      <c r="J1270" s="84"/>
      <c r="K1270" s="82"/>
      <c r="L1270" s="83"/>
      <c r="M1270" s="84"/>
      <c r="N1270" s="85"/>
      <c r="O1270" s="82"/>
      <c r="P1270" s="82"/>
      <c r="Q1270" s="82"/>
      <c r="R1270" s="82"/>
      <c r="T1270" s="7" t="str">
        <f t="shared" si="229"/>
        <v xml:space="preserve"> </v>
      </c>
      <c r="U1270">
        <f t="shared" si="220"/>
        <v>0</v>
      </c>
      <c r="V1270">
        <f t="shared" si="221"/>
        <v>0</v>
      </c>
      <c r="W1270">
        <f t="shared" si="222"/>
        <v>0</v>
      </c>
      <c r="X1270">
        <f t="shared" si="223"/>
        <v>0</v>
      </c>
      <c r="Y1270">
        <f t="shared" si="224"/>
        <v>0</v>
      </c>
      <c r="Z1270">
        <f t="shared" si="225"/>
        <v>0</v>
      </c>
      <c r="AA1270">
        <f t="shared" si="226"/>
        <v>0</v>
      </c>
      <c r="AB1270" s="5">
        <f t="shared" si="227"/>
        <v>0</v>
      </c>
      <c r="AC1270" s="5">
        <f t="shared" si="219"/>
        <v>0</v>
      </c>
      <c r="AD1270" s="5">
        <f t="shared" si="228"/>
        <v>0</v>
      </c>
    </row>
    <row r="1271" spans="1:30" x14ac:dyDescent="0.25">
      <c r="A1271" s="81"/>
      <c r="B1271" s="82"/>
      <c r="C1271" s="82"/>
      <c r="D1271" s="81"/>
      <c r="E1271" s="82"/>
      <c r="F1271" s="82"/>
      <c r="G1271" s="82"/>
      <c r="H1271" s="82"/>
      <c r="I1271" s="83"/>
      <c r="J1271" s="84"/>
      <c r="K1271" s="82"/>
      <c r="L1271" s="83"/>
      <c r="M1271" s="84"/>
      <c r="N1271" s="85"/>
      <c r="O1271" s="82"/>
      <c r="P1271" s="82"/>
      <c r="Q1271" s="82"/>
      <c r="R1271" s="82"/>
      <c r="T1271" s="7" t="str">
        <f t="shared" si="229"/>
        <v xml:space="preserve"> </v>
      </c>
      <c r="U1271">
        <f t="shared" si="220"/>
        <v>0</v>
      </c>
      <c r="V1271">
        <f t="shared" si="221"/>
        <v>0</v>
      </c>
      <c r="W1271">
        <f t="shared" si="222"/>
        <v>0</v>
      </c>
      <c r="X1271">
        <f t="shared" si="223"/>
        <v>0</v>
      </c>
      <c r="Y1271">
        <f t="shared" si="224"/>
        <v>0</v>
      </c>
      <c r="Z1271">
        <f t="shared" si="225"/>
        <v>0</v>
      </c>
      <c r="AA1271">
        <f t="shared" si="226"/>
        <v>0</v>
      </c>
      <c r="AB1271" s="5">
        <f t="shared" si="227"/>
        <v>0</v>
      </c>
      <c r="AC1271" s="5">
        <f t="shared" si="219"/>
        <v>0</v>
      </c>
      <c r="AD1271" s="5">
        <f t="shared" si="228"/>
        <v>0</v>
      </c>
    </row>
    <row r="1272" spans="1:30" x14ac:dyDescent="0.25">
      <c r="A1272" s="81"/>
      <c r="B1272" s="82"/>
      <c r="C1272" s="82"/>
      <c r="D1272" s="81"/>
      <c r="E1272" s="82"/>
      <c r="F1272" s="82"/>
      <c r="G1272" s="82"/>
      <c r="H1272" s="82"/>
      <c r="I1272" s="83"/>
      <c r="J1272" s="84"/>
      <c r="K1272" s="82"/>
      <c r="L1272" s="83"/>
      <c r="M1272" s="84"/>
      <c r="N1272" s="85"/>
      <c r="O1272" s="82"/>
      <c r="P1272" s="82"/>
      <c r="Q1272" s="82"/>
      <c r="R1272" s="82"/>
      <c r="T1272" s="7" t="str">
        <f t="shared" si="229"/>
        <v xml:space="preserve"> </v>
      </c>
      <c r="U1272">
        <f t="shared" si="220"/>
        <v>0</v>
      </c>
      <c r="V1272">
        <f t="shared" si="221"/>
        <v>0</v>
      </c>
      <c r="W1272">
        <f t="shared" si="222"/>
        <v>0</v>
      </c>
      <c r="X1272">
        <f t="shared" si="223"/>
        <v>0</v>
      </c>
      <c r="Y1272">
        <f t="shared" si="224"/>
        <v>0</v>
      </c>
      <c r="Z1272">
        <f t="shared" si="225"/>
        <v>0</v>
      </c>
      <c r="AA1272">
        <f t="shared" si="226"/>
        <v>0</v>
      </c>
      <c r="AB1272" s="5">
        <f t="shared" si="227"/>
        <v>0</v>
      </c>
      <c r="AC1272" s="5">
        <f t="shared" si="219"/>
        <v>0</v>
      </c>
      <c r="AD1272" s="5">
        <f t="shared" si="228"/>
        <v>0</v>
      </c>
    </row>
    <row r="1273" spans="1:30" x14ac:dyDescent="0.25">
      <c r="A1273" s="81"/>
      <c r="B1273" s="82"/>
      <c r="C1273" s="82"/>
      <c r="D1273" s="81"/>
      <c r="E1273" s="82"/>
      <c r="F1273" s="82"/>
      <c r="G1273" s="82"/>
      <c r="H1273" s="82"/>
      <c r="I1273" s="83"/>
      <c r="J1273" s="84"/>
      <c r="K1273" s="82"/>
      <c r="L1273" s="83"/>
      <c r="M1273" s="84"/>
      <c r="N1273" s="85"/>
      <c r="O1273" s="82"/>
      <c r="P1273" s="82"/>
      <c r="Q1273" s="82"/>
      <c r="R1273" s="82"/>
      <c r="T1273" s="7" t="str">
        <f t="shared" si="229"/>
        <v xml:space="preserve"> </v>
      </c>
      <c r="U1273">
        <f t="shared" si="220"/>
        <v>0</v>
      </c>
      <c r="V1273">
        <f t="shared" si="221"/>
        <v>0</v>
      </c>
      <c r="W1273">
        <f t="shared" si="222"/>
        <v>0</v>
      </c>
      <c r="X1273">
        <f t="shared" si="223"/>
        <v>0</v>
      </c>
      <c r="Y1273">
        <f t="shared" si="224"/>
        <v>0</v>
      </c>
      <c r="Z1273">
        <f t="shared" si="225"/>
        <v>0</v>
      </c>
      <c r="AA1273">
        <f t="shared" si="226"/>
        <v>0</v>
      </c>
      <c r="AB1273" s="5">
        <f t="shared" si="227"/>
        <v>0</v>
      </c>
      <c r="AC1273" s="5">
        <f t="shared" si="219"/>
        <v>0</v>
      </c>
      <c r="AD1273" s="5">
        <f t="shared" si="228"/>
        <v>0</v>
      </c>
    </row>
    <row r="1274" spans="1:30" x14ac:dyDescent="0.25">
      <c r="A1274" s="81"/>
      <c r="B1274" s="82"/>
      <c r="C1274" s="82"/>
      <c r="D1274" s="81"/>
      <c r="E1274" s="82"/>
      <c r="F1274" s="82"/>
      <c r="G1274" s="82"/>
      <c r="H1274" s="82"/>
      <c r="I1274" s="83"/>
      <c r="J1274" s="84"/>
      <c r="K1274" s="82"/>
      <c r="L1274" s="83"/>
      <c r="M1274" s="84"/>
      <c r="N1274" s="85"/>
      <c r="O1274" s="82"/>
      <c r="P1274" s="82"/>
      <c r="Q1274" s="82"/>
      <c r="R1274" s="82"/>
      <c r="T1274" s="7" t="str">
        <f t="shared" si="229"/>
        <v xml:space="preserve"> </v>
      </c>
      <c r="U1274">
        <f t="shared" si="220"/>
        <v>0</v>
      </c>
      <c r="V1274">
        <f t="shared" si="221"/>
        <v>0</v>
      </c>
      <c r="W1274">
        <f t="shared" si="222"/>
        <v>0</v>
      </c>
      <c r="X1274">
        <f t="shared" si="223"/>
        <v>0</v>
      </c>
      <c r="Y1274">
        <f t="shared" si="224"/>
        <v>0</v>
      </c>
      <c r="Z1274">
        <f t="shared" si="225"/>
        <v>0</v>
      </c>
      <c r="AA1274">
        <f t="shared" si="226"/>
        <v>0</v>
      </c>
      <c r="AB1274" s="5">
        <f t="shared" si="227"/>
        <v>0</v>
      </c>
      <c r="AC1274" s="5">
        <f t="shared" si="219"/>
        <v>0</v>
      </c>
      <c r="AD1274" s="5">
        <f t="shared" si="228"/>
        <v>0</v>
      </c>
    </row>
    <row r="1275" spans="1:30" x14ac:dyDescent="0.25">
      <c r="A1275" s="81"/>
      <c r="B1275" s="82"/>
      <c r="C1275" s="82"/>
      <c r="D1275" s="81"/>
      <c r="E1275" s="82"/>
      <c r="F1275" s="82"/>
      <c r="G1275" s="82"/>
      <c r="H1275" s="82"/>
      <c r="I1275" s="83"/>
      <c r="J1275" s="84"/>
      <c r="K1275" s="82"/>
      <c r="L1275" s="83"/>
      <c r="M1275" s="84"/>
      <c r="N1275" s="85"/>
      <c r="O1275" s="82"/>
      <c r="P1275" s="82"/>
      <c r="Q1275" s="82"/>
      <c r="R1275" s="82"/>
      <c r="T1275" s="7" t="str">
        <f t="shared" si="229"/>
        <v xml:space="preserve"> </v>
      </c>
      <c r="U1275">
        <f t="shared" si="220"/>
        <v>0</v>
      </c>
      <c r="V1275">
        <f t="shared" si="221"/>
        <v>0</v>
      </c>
      <c r="W1275">
        <f t="shared" si="222"/>
        <v>0</v>
      </c>
      <c r="X1275">
        <f t="shared" si="223"/>
        <v>0</v>
      </c>
      <c r="Y1275">
        <f t="shared" si="224"/>
        <v>0</v>
      </c>
      <c r="Z1275">
        <f t="shared" si="225"/>
        <v>0</v>
      </c>
      <c r="AA1275">
        <f t="shared" si="226"/>
        <v>0</v>
      </c>
      <c r="AB1275" s="5">
        <f t="shared" si="227"/>
        <v>0</v>
      </c>
      <c r="AC1275" s="5">
        <f t="shared" si="219"/>
        <v>0</v>
      </c>
      <c r="AD1275" s="5">
        <f t="shared" si="228"/>
        <v>0</v>
      </c>
    </row>
    <row r="1276" spans="1:30" x14ac:dyDescent="0.25">
      <c r="A1276" s="81"/>
      <c r="B1276" s="82"/>
      <c r="C1276" s="82"/>
      <c r="D1276" s="81"/>
      <c r="E1276" s="82"/>
      <c r="F1276" s="82"/>
      <c r="G1276" s="82"/>
      <c r="H1276" s="82"/>
      <c r="I1276" s="83"/>
      <c r="J1276" s="84"/>
      <c r="K1276" s="82"/>
      <c r="L1276" s="83"/>
      <c r="M1276" s="84"/>
      <c r="N1276" s="85"/>
      <c r="O1276" s="82"/>
      <c r="P1276" s="82"/>
      <c r="Q1276" s="82"/>
      <c r="R1276" s="82"/>
      <c r="T1276" s="7" t="str">
        <f t="shared" si="229"/>
        <v xml:space="preserve"> </v>
      </c>
      <c r="U1276">
        <f t="shared" si="220"/>
        <v>0</v>
      </c>
      <c r="V1276">
        <f t="shared" si="221"/>
        <v>0</v>
      </c>
      <c r="W1276">
        <f t="shared" si="222"/>
        <v>0</v>
      </c>
      <c r="X1276">
        <f t="shared" si="223"/>
        <v>0</v>
      </c>
      <c r="Y1276">
        <f t="shared" si="224"/>
        <v>0</v>
      </c>
      <c r="Z1276">
        <f t="shared" si="225"/>
        <v>0</v>
      </c>
      <c r="AA1276">
        <f t="shared" si="226"/>
        <v>0</v>
      </c>
      <c r="AB1276" s="5">
        <f t="shared" si="227"/>
        <v>0</v>
      </c>
      <c r="AC1276" s="5">
        <f t="shared" si="219"/>
        <v>0</v>
      </c>
      <c r="AD1276" s="5">
        <f t="shared" si="228"/>
        <v>0</v>
      </c>
    </row>
    <row r="1277" spans="1:30" x14ac:dyDescent="0.25">
      <c r="A1277" s="81"/>
      <c r="B1277" s="82"/>
      <c r="C1277" s="82"/>
      <c r="D1277" s="81"/>
      <c r="E1277" s="82"/>
      <c r="F1277" s="82"/>
      <c r="G1277" s="82"/>
      <c r="H1277" s="82"/>
      <c r="I1277" s="83"/>
      <c r="J1277" s="84"/>
      <c r="K1277" s="82"/>
      <c r="L1277" s="83"/>
      <c r="M1277" s="84"/>
      <c r="N1277" s="85"/>
      <c r="O1277" s="82"/>
      <c r="P1277" s="82"/>
      <c r="Q1277" s="82"/>
      <c r="R1277" s="82"/>
      <c r="T1277" s="7" t="str">
        <f t="shared" si="229"/>
        <v xml:space="preserve"> </v>
      </c>
      <c r="U1277">
        <f t="shared" si="220"/>
        <v>0</v>
      </c>
      <c r="V1277">
        <f t="shared" si="221"/>
        <v>0</v>
      </c>
      <c r="W1277">
        <f t="shared" si="222"/>
        <v>0</v>
      </c>
      <c r="X1277">
        <f t="shared" si="223"/>
        <v>0</v>
      </c>
      <c r="Y1277">
        <f t="shared" si="224"/>
        <v>0</v>
      </c>
      <c r="Z1277">
        <f t="shared" si="225"/>
        <v>0</v>
      </c>
      <c r="AA1277">
        <f t="shared" si="226"/>
        <v>0</v>
      </c>
      <c r="AB1277" s="5">
        <f t="shared" si="227"/>
        <v>0</v>
      </c>
      <c r="AC1277" s="5">
        <f t="shared" si="219"/>
        <v>0</v>
      </c>
      <c r="AD1277" s="5">
        <f t="shared" si="228"/>
        <v>0</v>
      </c>
    </row>
    <row r="1278" spans="1:30" x14ac:dyDescent="0.25">
      <c r="A1278" s="81"/>
      <c r="B1278" s="82"/>
      <c r="C1278" s="82"/>
      <c r="D1278" s="81"/>
      <c r="E1278" s="82"/>
      <c r="F1278" s="82"/>
      <c r="G1278" s="82"/>
      <c r="H1278" s="82"/>
      <c r="I1278" s="83"/>
      <c r="J1278" s="84"/>
      <c r="K1278" s="82"/>
      <c r="L1278" s="83"/>
      <c r="M1278" s="84"/>
      <c r="N1278" s="85"/>
      <c r="O1278" s="82"/>
      <c r="P1278" s="82"/>
      <c r="Q1278" s="82"/>
      <c r="R1278" s="82"/>
      <c r="T1278" s="7" t="str">
        <f t="shared" si="229"/>
        <v xml:space="preserve"> </v>
      </c>
      <c r="U1278">
        <f t="shared" si="220"/>
        <v>0</v>
      </c>
      <c r="V1278">
        <f t="shared" si="221"/>
        <v>0</v>
      </c>
      <c r="W1278">
        <f t="shared" si="222"/>
        <v>0</v>
      </c>
      <c r="X1278">
        <f t="shared" si="223"/>
        <v>0</v>
      </c>
      <c r="Y1278">
        <f t="shared" si="224"/>
        <v>0</v>
      </c>
      <c r="Z1278">
        <f t="shared" si="225"/>
        <v>0</v>
      </c>
      <c r="AA1278">
        <f t="shared" si="226"/>
        <v>0</v>
      </c>
      <c r="AB1278" s="5">
        <f t="shared" si="227"/>
        <v>0</v>
      </c>
      <c r="AC1278" s="5">
        <f t="shared" si="219"/>
        <v>0</v>
      </c>
      <c r="AD1278" s="5">
        <f t="shared" si="228"/>
        <v>0</v>
      </c>
    </row>
    <row r="1279" spans="1:30" x14ac:dyDescent="0.25">
      <c r="A1279" s="81"/>
      <c r="B1279" s="82"/>
      <c r="C1279" s="82"/>
      <c r="D1279" s="81"/>
      <c r="E1279" s="82"/>
      <c r="F1279" s="82"/>
      <c r="G1279" s="82"/>
      <c r="H1279" s="82"/>
      <c r="I1279" s="83"/>
      <c r="J1279" s="84"/>
      <c r="K1279" s="82"/>
      <c r="L1279" s="83"/>
      <c r="M1279" s="84"/>
      <c r="N1279" s="85"/>
      <c r="O1279" s="82"/>
      <c r="P1279" s="82"/>
      <c r="Q1279" s="82"/>
      <c r="R1279" s="82"/>
      <c r="T1279" s="7" t="str">
        <f t="shared" si="229"/>
        <v xml:space="preserve"> </v>
      </c>
      <c r="U1279">
        <f t="shared" si="220"/>
        <v>0</v>
      </c>
      <c r="V1279">
        <f t="shared" si="221"/>
        <v>0</v>
      </c>
      <c r="W1279">
        <f t="shared" si="222"/>
        <v>0</v>
      </c>
      <c r="X1279">
        <f t="shared" si="223"/>
        <v>0</v>
      </c>
      <c r="Y1279">
        <f t="shared" si="224"/>
        <v>0</v>
      </c>
      <c r="Z1279">
        <f t="shared" si="225"/>
        <v>0</v>
      </c>
      <c r="AA1279">
        <f t="shared" si="226"/>
        <v>0</v>
      </c>
      <c r="AB1279" s="5">
        <f t="shared" si="227"/>
        <v>0</v>
      </c>
      <c r="AC1279" s="5">
        <f t="shared" si="219"/>
        <v>0</v>
      </c>
      <c r="AD1279" s="5">
        <f t="shared" si="228"/>
        <v>0</v>
      </c>
    </row>
    <row r="1280" spans="1:30" x14ac:dyDescent="0.25">
      <c r="A1280" s="81"/>
      <c r="B1280" s="82"/>
      <c r="C1280" s="82"/>
      <c r="D1280" s="81"/>
      <c r="E1280" s="82"/>
      <c r="F1280" s="82"/>
      <c r="G1280" s="82"/>
      <c r="H1280" s="82"/>
      <c r="I1280" s="83"/>
      <c r="J1280" s="84"/>
      <c r="K1280" s="82"/>
      <c r="L1280" s="83"/>
      <c r="M1280" s="84"/>
      <c r="N1280" s="85"/>
      <c r="O1280" s="82"/>
      <c r="P1280" s="82"/>
      <c r="Q1280" s="82"/>
      <c r="R1280" s="82"/>
      <c r="T1280" s="7" t="str">
        <f t="shared" si="229"/>
        <v xml:space="preserve"> </v>
      </c>
      <c r="U1280">
        <f t="shared" si="220"/>
        <v>0</v>
      </c>
      <c r="V1280">
        <f t="shared" si="221"/>
        <v>0</v>
      </c>
      <c r="W1280">
        <f t="shared" si="222"/>
        <v>0</v>
      </c>
      <c r="X1280">
        <f t="shared" si="223"/>
        <v>0</v>
      </c>
      <c r="Y1280">
        <f t="shared" si="224"/>
        <v>0</v>
      </c>
      <c r="Z1280">
        <f t="shared" si="225"/>
        <v>0</v>
      </c>
      <c r="AA1280">
        <f t="shared" si="226"/>
        <v>0</v>
      </c>
      <c r="AB1280" s="5">
        <f t="shared" si="227"/>
        <v>0</v>
      </c>
      <c r="AC1280" s="5">
        <f t="shared" si="219"/>
        <v>0</v>
      </c>
      <c r="AD1280" s="5">
        <f t="shared" si="228"/>
        <v>0</v>
      </c>
    </row>
    <row r="1281" spans="1:30" x14ac:dyDescent="0.25">
      <c r="A1281" s="81"/>
      <c r="B1281" s="82"/>
      <c r="C1281" s="82"/>
      <c r="D1281" s="81"/>
      <c r="E1281" s="82"/>
      <c r="F1281" s="82"/>
      <c r="G1281" s="82"/>
      <c r="H1281" s="82"/>
      <c r="I1281" s="83"/>
      <c r="J1281" s="84"/>
      <c r="K1281" s="82"/>
      <c r="L1281" s="83"/>
      <c r="M1281" s="84"/>
      <c r="N1281" s="85"/>
      <c r="O1281" s="82"/>
      <c r="P1281" s="82"/>
      <c r="Q1281" s="82"/>
      <c r="R1281" s="82"/>
      <c r="T1281" s="7" t="str">
        <f t="shared" si="229"/>
        <v xml:space="preserve"> </v>
      </c>
      <c r="U1281">
        <f t="shared" si="220"/>
        <v>0</v>
      </c>
      <c r="V1281">
        <f t="shared" si="221"/>
        <v>0</v>
      </c>
      <c r="W1281">
        <f t="shared" si="222"/>
        <v>0</v>
      </c>
      <c r="X1281">
        <f t="shared" si="223"/>
        <v>0</v>
      </c>
      <c r="Y1281">
        <f t="shared" si="224"/>
        <v>0</v>
      </c>
      <c r="Z1281">
        <f t="shared" si="225"/>
        <v>0</v>
      </c>
      <c r="AA1281">
        <f t="shared" si="226"/>
        <v>0</v>
      </c>
      <c r="AB1281" s="5">
        <f t="shared" si="227"/>
        <v>0</v>
      </c>
      <c r="AC1281" s="5">
        <f t="shared" si="219"/>
        <v>0</v>
      </c>
      <c r="AD1281" s="5">
        <f t="shared" si="228"/>
        <v>0</v>
      </c>
    </row>
    <row r="1282" spans="1:30" x14ac:dyDescent="0.25">
      <c r="A1282" s="81"/>
      <c r="B1282" s="82"/>
      <c r="C1282" s="82"/>
      <c r="D1282" s="81"/>
      <c r="E1282" s="82"/>
      <c r="F1282" s="82"/>
      <c r="G1282" s="82"/>
      <c r="H1282" s="82"/>
      <c r="I1282" s="83"/>
      <c r="J1282" s="84"/>
      <c r="K1282" s="82"/>
      <c r="L1282" s="83"/>
      <c r="M1282" s="84"/>
      <c r="N1282" s="85"/>
      <c r="O1282" s="82"/>
      <c r="P1282" s="82"/>
      <c r="Q1282" s="82"/>
      <c r="R1282" s="82"/>
      <c r="T1282" s="7" t="str">
        <f t="shared" si="229"/>
        <v xml:space="preserve"> </v>
      </c>
      <c r="U1282">
        <f t="shared" si="220"/>
        <v>0</v>
      </c>
      <c r="V1282">
        <f t="shared" si="221"/>
        <v>0</v>
      </c>
      <c r="W1282">
        <f t="shared" si="222"/>
        <v>0</v>
      </c>
      <c r="X1282">
        <f t="shared" si="223"/>
        <v>0</v>
      </c>
      <c r="Y1282">
        <f t="shared" si="224"/>
        <v>0</v>
      </c>
      <c r="Z1282">
        <f t="shared" si="225"/>
        <v>0</v>
      </c>
      <c r="AA1282">
        <f t="shared" si="226"/>
        <v>0</v>
      </c>
      <c r="AB1282" s="5">
        <f t="shared" si="227"/>
        <v>0</v>
      </c>
      <c r="AC1282" s="5">
        <f t="shared" si="219"/>
        <v>0</v>
      </c>
      <c r="AD1282" s="5">
        <f t="shared" si="228"/>
        <v>0</v>
      </c>
    </row>
    <row r="1283" spans="1:30" x14ac:dyDescent="0.25">
      <c r="A1283" s="81"/>
      <c r="B1283" s="82"/>
      <c r="C1283" s="82"/>
      <c r="D1283" s="81"/>
      <c r="E1283" s="82"/>
      <c r="F1283" s="82"/>
      <c r="G1283" s="82"/>
      <c r="H1283" s="82"/>
      <c r="I1283" s="83"/>
      <c r="J1283" s="84"/>
      <c r="K1283" s="82"/>
      <c r="L1283" s="83"/>
      <c r="M1283" s="84"/>
      <c r="N1283" s="85"/>
      <c r="O1283" s="82"/>
      <c r="P1283" s="82"/>
      <c r="Q1283" s="82"/>
      <c r="R1283" s="82"/>
      <c r="T1283" s="7" t="str">
        <f t="shared" si="229"/>
        <v xml:space="preserve"> </v>
      </c>
      <c r="U1283">
        <f t="shared" si="220"/>
        <v>0</v>
      </c>
      <c r="V1283">
        <f t="shared" si="221"/>
        <v>0</v>
      </c>
      <c r="W1283">
        <f t="shared" si="222"/>
        <v>0</v>
      </c>
      <c r="X1283">
        <f t="shared" si="223"/>
        <v>0</v>
      </c>
      <c r="Y1283">
        <f t="shared" si="224"/>
        <v>0</v>
      </c>
      <c r="Z1283">
        <f t="shared" si="225"/>
        <v>0</v>
      </c>
      <c r="AA1283">
        <f t="shared" si="226"/>
        <v>0</v>
      </c>
      <c r="AB1283" s="5">
        <f t="shared" si="227"/>
        <v>0</v>
      </c>
      <c r="AC1283" s="5">
        <f t="shared" si="219"/>
        <v>0</v>
      </c>
      <c r="AD1283" s="5">
        <f t="shared" si="228"/>
        <v>0</v>
      </c>
    </row>
    <row r="1284" spans="1:30" x14ac:dyDescent="0.25">
      <c r="A1284" s="81"/>
      <c r="B1284" s="82"/>
      <c r="C1284" s="82"/>
      <c r="D1284" s="81"/>
      <c r="E1284" s="82"/>
      <c r="F1284" s="82"/>
      <c r="G1284" s="82"/>
      <c r="H1284" s="82"/>
      <c r="I1284" s="83"/>
      <c r="J1284" s="84"/>
      <c r="K1284" s="82"/>
      <c r="L1284" s="83"/>
      <c r="M1284" s="84"/>
      <c r="N1284" s="85"/>
      <c r="O1284" s="82"/>
      <c r="P1284" s="82"/>
      <c r="Q1284" s="82"/>
      <c r="R1284" s="82"/>
      <c r="T1284" s="7" t="str">
        <f t="shared" si="229"/>
        <v xml:space="preserve"> </v>
      </c>
      <c r="U1284">
        <f t="shared" si="220"/>
        <v>0</v>
      </c>
      <c r="V1284">
        <f t="shared" si="221"/>
        <v>0</v>
      </c>
      <c r="W1284">
        <f t="shared" si="222"/>
        <v>0</v>
      </c>
      <c r="X1284">
        <f t="shared" si="223"/>
        <v>0</v>
      </c>
      <c r="Y1284">
        <f t="shared" si="224"/>
        <v>0</v>
      </c>
      <c r="Z1284">
        <f t="shared" si="225"/>
        <v>0</v>
      </c>
      <c r="AA1284">
        <f t="shared" si="226"/>
        <v>0</v>
      </c>
      <c r="AB1284" s="5">
        <f t="shared" si="227"/>
        <v>0</v>
      </c>
      <c r="AC1284" s="5">
        <f t="shared" ref="AC1284:AC1347" si="230">A1284</f>
        <v>0</v>
      </c>
      <c r="AD1284" s="5">
        <f t="shared" si="228"/>
        <v>0</v>
      </c>
    </row>
    <row r="1285" spans="1:30" x14ac:dyDescent="0.25">
      <c r="A1285" s="81"/>
      <c r="B1285" s="82"/>
      <c r="C1285" s="82"/>
      <c r="D1285" s="81"/>
      <c r="E1285" s="82"/>
      <c r="F1285" s="82"/>
      <c r="G1285" s="82"/>
      <c r="H1285" s="82"/>
      <c r="I1285" s="83"/>
      <c r="J1285" s="84"/>
      <c r="K1285" s="82"/>
      <c r="L1285" s="83"/>
      <c r="M1285" s="84"/>
      <c r="N1285" s="85"/>
      <c r="O1285" s="82"/>
      <c r="P1285" s="82"/>
      <c r="Q1285" s="82"/>
      <c r="R1285" s="82"/>
      <c r="T1285" s="7" t="str">
        <f t="shared" si="229"/>
        <v xml:space="preserve"> </v>
      </c>
      <c r="U1285">
        <f t="shared" si="220"/>
        <v>0</v>
      </c>
      <c r="V1285">
        <f t="shared" si="221"/>
        <v>0</v>
      </c>
      <c r="W1285">
        <f t="shared" si="222"/>
        <v>0</v>
      </c>
      <c r="X1285">
        <f t="shared" si="223"/>
        <v>0</v>
      </c>
      <c r="Y1285">
        <f t="shared" si="224"/>
        <v>0</v>
      </c>
      <c r="Z1285">
        <f t="shared" si="225"/>
        <v>0</v>
      </c>
      <c r="AA1285">
        <f t="shared" si="226"/>
        <v>0</v>
      </c>
      <c r="AB1285" s="5">
        <f t="shared" si="227"/>
        <v>0</v>
      </c>
      <c r="AC1285" s="5">
        <f t="shared" si="230"/>
        <v>0</v>
      </c>
      <c r="AD1285" s="5">
        <f t="shared" si="228"/>
        <v>0</v>
      </c>
    </row>
    <row r="1286" spans="1:30" x14ac:dyDescent="0.25">
      <c r="A1286" s="81"/>
      <c r="B1286" s="82"/>
      <c r="C1286" s="82"/>
      <c r="D1286" s="81"/>
      <c r="E1286" s="82"/>
      <c r="F1286" s="82"/>
      <c r="G1286" s="82"/>
      <c r="H1286" s="82"/>
      <c r="I1286" s="83"/>
      <c r="J1286" s="84"/>
      <c r="K1286" s="82"/>
      <c r="L1286" s="83"/>
      <c r="M1286" s="84"/>
      <c r="N1286" s="85"/>
      <c r="O1286" s="82"/>
      <c r="P1286" s="82"/>
      <c r="Q1286" s="82"/>
      <c r="R1286" s="82"/>
      <c r="T1286" s="7" t="str">
        <f t="shared" si="229"/>
        <v xml:space="preserve"> </v>
      </c>
      <c r="U1286">
        <f t="shared" si="220"/>
        <v>0</v>
      </c>
      <c r="V1286">
        <f t="shared" si="221"/>
        <v>0</v>
      </c>
      <c r="W1286">
        <f t="shared" si="222"/>
        <v>0</v>
      </c>
      <c r="X1286">
        <f t="shared" si="223"/>
        <v>0</v>
      </c>
      <c r="Y1286">
        <f t="shared" si="224"/>
        <v>0</v>
      </c>
      <c r="Z1286">
        <f t="shared" si="225"/>
        <v>0</v>
      </c>
      <c r="AA1286">
        <f t="shared" si="226"/>
        <v>0</v>
      </c>
      <c r="AB1286" s="5">
        <f t="shared" si="227"/>
        <v>0</v>
      </c>
      <c r="AC1286" s="5">
        <f t="shared" si="230"/>
        <v>0</v>
      </c>
      <c r="AD1286" s="5">
        <f t="shared" si="228"/>
        <v>0</v>
      </c>
    </row>
    <row r="1287" spans="1:30" x14ac:dyDescent="0.25">
      <c r="A1287" s="81"/>
      <c r="B1287" s="82"/>
      <c r="C1287" s="82"/>
      <c r="D1287" s="81"/>
      <c r="E1287" s="82"/>
      <c r="F1287" s="82"/>
      <c r="G1287" s="82"/>
      <c r="H1287" s="82"/>
      <c r="I1287" s="83"/>
      <c r="J1287" s="84"/>
      <c r="K1287" s="82"/>
      <c r="L1287" s="83"/>
      <c r="M1287" s="84"/>
      <c r="N1287" s="85"/>
      <c r="O1287" s="82"/>
      <c r="P1287" s="82"/>
      <c r="Q1287" s="82"/>
      <c r="R1287" s="82"/>
      <c r="T1287" s="7" t="str">
        <f t="shared" si="229"/>
        <v xml:space="preserve"> </v>
      </c>
      <c r="U1287">
        <f t="shared" si="220"/>
        <v>0</v>
      </c>
      <c r="V1287">
        <f t="shared" si="221"/>
        <v>0</v>
      </c>
      <c r="W1287">
        <f t="shared" si="222"/>
        <v>0</v>
      </c>
      <c r="X1287">
        <f t="shared" si="223"/>
        <v>0</v>
      </c>
      <c r="Y1287">
        <f t="shared" si="224"/>
        <v>0</v>
      </c>
      <c r="Z1287">
        <f t="shared" si="225"/>
        <v>0</v>
      </c>
      <c r="AA1287">
        <f t="shared" si="226"/>
        <v>0</v>
      </c>
      <c r="AB1287" s="5">
        <f t="shared" si="227"/>
        <v>0</v>
      </c>
      <c r="AC1287" s="5">
        <f t="shared" si="230"/>
        <v>0</v>
      </c>
      <c r="AD1287" s="5">
        <f t="shared" si="228"/>
        <v>0</v>
      </c>
    </row>
    <row r="1288" spans="1:30" x14ac:dyDescent="0.25">
      <c r="A1288" s="81"/>
      <c r="B1288" s="82"/>
      <c r="C1288" s="82"/>
      <c r="D1288" s="81"/>
      <c r="E1288" s="82"/>
      <c r="F1288" s="82"/>
      <c r="G1288" s="82"/>
      <c r="H1288" s="82"/>
      <c r="I1288" s="83"/>
      <c r="J1288" s="84"/>
      <c r="K1288" s="82"/>
      <c r="L1288" s="83"/>
      <c r="M1288" s="84"/>
      <c r="N1288" s="85"/>
      <c r="O1288" s="82"/>
      <c r="P1288" s="82"/>
      <c r="Q1288" s="82"/>
      <c r="R1288" s="82"/>
      <c r="T1288" s="7" t="str">
        <f t="shared" si="229"/>
        <v xml:space="preserve"> </v>
      </c>
      <c r="U1288">
        <f t="shared" si="220"/>
        <v>0</v>
      </c>
      <c r="V1288">
        <f t="shared" si="221"/>
        <v>0</v>
      </c>
      <c r="W1288">
        <f t="shared" si="222"/>
        <v>0</v>
      </c>
      <c r="X1288">
        <f t="shared" si="223"/>
        <v>0</v>
      </c>
      <c r="Y1288">
        <f t="shared" si="224"/>
        <v>0</v>
      </c>
      <c r="Z1288">
        <f t="shared" si="225"/>
        <v>0</v>
      </c>
      <c r="AA1288">
        <f t="shared" si="226"/>
        <v>0</v>
      </c>
      <c r="AB1288" s="5">
        <f t="shared" si="227"/>
        <v>0</v>
      </c>
      <c r="AC1288" s="5">
        <f t="shared" si="230"/>
        <v>0</v>
      </c>
      <c r="AD1288" s="5">
        <f t="shared" si="228"/>
        <v>0</v>
      </c>
    </row>
    <row r="1289" spans="1:30" x14ac:dyDescent="0.25">
      <c r="A1289" s="81"/>
      <c r="B1289" s="82"/>
      <c r="C1289" s="82"/>
      <c r="D1289" s="81"/>
      <c r="E1289" s="82"/>
      <c r="F1289" s="82"/>
      <c r="G1289" s="82"/>
      <c r="H1289" s="82"/>
      <c r="I1289" s="83"/>
      <c r="J1289" s="84"/>
      <c r="K1289" s="82"/>
      <c r="L1289" s="83"/>
      <c r="M1289" s="84"/>
      <c r="N1289" s="85"/>
      <c r="O1289" s="82"/>
      <c r="P1289" s="82"/>
      <c r="Q1289" s="82"/>
      <c r="R1289" s="82"/>
      <c r="T1289" s="7" t="str">
        <f t="shared" si="229"/>
        <v xml:space="preserve"> </v>
      </c>
      <c r="U1289">
        <f t="shared" si="220"/>
        <v>0</v>
      </c>
      <c r="V1289">
        <f t="shared" si="221"/>
        <v>0</v>
      </c>
      <c r="W1289">
        <f t="shared" si="222"/>
        <v>0</v>
      </c>
      <c r="X1289">
        <f t="shared" si="223"/>
        <v>0</v>
      </c>
      <c r="Y1289">
        <f t="shared" si="224"/>
        <v>0</v>
      </c>
      <c r="Z1289">
        <f t="shared" si="225"/>
        <v>0</v>
      </c>
      <c r="AA1289">
        <f t="shared" si="226"/>
        <v>0</v>
      </c>
      <c r="AB1289" s="5">
        <f t="shared" si="227"/>
        <v>0</v>
      </c>
      <c r="AC1289" s="5">
        <f t="shared" si="230"/>
        <v>0</v>
      </c>
      <c r="AD1289" s="5">
        <f t="shared" si="228"/>
        <v>0</v>
      </c>
    </row>
    <row r="1290" spans="1:30" x14ac:dyDescent="0.25">
      <c r="A1290" s="81"/>
      <c r="B1290" s="82"/>
      <c r="C1290" s="82"/>
      <c r="D1290" s="81"/>
      <c r="E1290" s="82"/>
      <c r="F1290" s="82"/>
      <c r="G1290" s="82"/>
      <c r="H1290" s="82"/>
      <c r="I1290" s="83"/>
      <c r="J1290" s="84"/>
      <c r="K1290" s="82"/>
      <c r="L1290" s="83"/>
      <c r="M1290" s="84"/>
      <c r="N1290" s="85"/>
      <c r="O1290" s="82"/>
      <c r="P1290" s="82"/>
      <c r="Q1290" s="82"/>
      <c r="R1290" s="82"/>
      <c r="T1290" s="7" t="str">
        <f t="shared" si="229"/>
        <v xml:space="preserve"> </v>
      </c>
      <c r="U1290">
        <f t="shared" ref="U1290:U1353" si="231">COUNT(B1290)</f>
        <v>0</v>
      </c>
      <c r="V1290">
        <f t="shared" ref="V1290:V1353" si="232">IF(E1290=TRUE,1,0)</f>
        <v>0</v>
      </c>
      <c r="W1290">
        <f t="shared" ref="W1290:W1353" si="233">U1290-V1290</f>
        <v>0</v>
      </c>
      <c r="X1290">
        <f t="shared" ref="X1290:X1353" si="234">U1290-Y1290</f>
        <v>0</v>
      </c>
      <c r="Y1290">
        <f t="shared" ref="Y1290:Y1353" si="235">IF(F1290=TRUE,1,0)</f>
        <v>0</v>
      </c>
      <c r="Z1290">
        <f t="shared" ref="Z1290:Z1353" si="236">U1290-AA1290</f>
        <v>0</v>
      </c>
      <c r="AA1290">
        <f t="shared" ref="AA1290:AA1353" si="237">IF(O1290&lt;0,1,0)</f>
        <v>0</v>
      </c>
      <c r="AB1290" s="5">
        <f t="shared" ref="AB1290:AB1353" si="238">IF(Z1290=1,O1290,0)</f>
        <v>0</v>
      </c>
      <c r="AC1290" s="5">
        <f t="shared" si="230"/>
        <v>0</v>
      </c>
      <c r="AD1290" s="5">
        <f t="shared" ref="AD1290:AD1353" si="239">IF(AA1290=1,O1290,0)</f>
        <v>0</v>
      </c>
    </row>
    <row r="1291" spans="1:30" x14ac:dyDescent="0.25">
      <c r="A1291" s="82"/>
      <c r="B1291" s="82"/>
      <c r="C1291" s="82"/>
      <c r="D1291" s="82"/>
      <c r="E1291" s="82"/>
      <c r="F1291" s="82"/>
      <c r="G1291" s="82"/>
      <c r="H1291" s="82"/>
      <c r="I1291" s="82"/>
      <c r="J1291" s="82"/>
      <c r="K1291" s="82"/>
      <c r="L1291" s="82"/>
      <c r="M1291" s="82"/>
      <c r="N1291" s="82"/>
      <c r="O1291" s="82"/>
      <c r="P1291" s="82"/>
      <c r="Q1291" s="82"/>
      <c r="R1291" s="82"/>
      <c r="T1291" s="7"/>
      <c r="U1291">
        <f t="shared" si="231"/>
        <v>0</v>
      </c>
      <c r="V1291">
        <f t="shared" si="232"/>
        <v>0</v>
      </c>
      <c r="W1291">
        <f t="shared" si="233"/>
        <v>0</v>
      </c>
      <c r="X1291">
        <f t="shared" si="234"/>
        <v>0</v>
      </c>
      <c r="Y1291">
        <f t="shared" si="235"/>
        <v>0</v>
      </c>
      <c r="Z1291">
        <f t="shared" si="236"/>
        <v>0</v>
      </c>
      <c r="AA1291">
        <f t="shared" si="237"/>
        <v>0</v>
      </c>
      <c r="AB1291" s="5">
        <f t="shared" si="238"/>
        <v>0</v>
      </c>
      <c r="AC1291" s="5">
        <f t="shared" si="230"/>
        <v>0</v>
      </c>
      <c r="AD1291" s="5">
        <f t="shared" si="239"/>
        <v>0</v>
      </c>
    </row>
    <row r="1292" spans="1:30" x14ac:dyDescent="0.25">
      <c r="T1292" s="7" t="str">
        <f t="shared" si="229"/>
        <v xml:space="preserve"> </v>
      </c>
      <c r="U1292">
        <f t="shared" si="231"/>
        <v>0</v>
      </c>
      <c r="V1292">
        <f t="shared" si="232"/>
        <v>0</v>
      </c>
      <c r="W1292">
        <f t="shared" si="233"/>
        <v>0</v>
      </c>
      <c r="X1292">
        <f t="shared" si="234"/>
        <v>0</v>
      </c>
      <c r="Y1292">
        <f t="shared" si="235"/>
        <v>0</v>
      </c>
      <c r="Z1292">
        <f t="shared" si="236"/>
        <v>0</v>
      </c>
      <c r="AA1292">
        <f t="shared" si="237"/>
        <v>0</v>
      </c>
      <c r="AB1292" s="5">
        <f t="shared" si="238"/>
        <v>0</v>
      </c>
      <c r="AC1292" s="5">
        <f t="shared" si="230"/>
        <v>0</v>
      </c>
      <c r="AD1292" s="5">
        <f t="shared" si="239"/>
        <v>0</v>
      </c>
    </row>
    <row r="1293" spans="1:30" x14ac:dyDescent="0.25">
      <c r="T1293" s="7" t="str">
        <f t="shared" si="229"/>
        <v xml:space="preserve"> </v>
      </c>
      <c r="U1293">
        <f t="shared" si="231"/>
        <v>0</v>
      </c>
      <c r="V1293">
        <f t="shared" si="232"/>
        <v>0</v>
      </c>
      <c r="W1293">
        <f t="shared" si="233"/>
        <v>0</v>
      </c>
      <c r="X1293">
        <f t="shared" si="234"/>
        <v>0</v>
      </c>
      <c r="Y1293">
        <f t="shared" si="235"/>
        <v>0</v>
      </c>
      <c r="Z1293">
        <f t="shared" si="236"/>
        <v>0</v>
      </c>
      <c r="AA1293">
        <f t="shared" si="237"/>
        <v>0</v>
      </c>
      <c r="AB1293" s="5">
        <f t="shared" si="238"/>
        <v>0</v>
      </c>
      <c r="AC1293" s="5">
        <f t="shared" si="230"/>
        <v>0</v>
      </c>
      <c r="AD1293" s="5">
        <f t="shared" si="239"/>
        <v>0</v>
      </c>
    </row>
    <row r="1294" spans="1:30" x14ac:dyDescent="0.25">
      <c r="T1294" s="7" t="str">
        <f t="shared" si="229"/>
        <v xml:space="preserve"> </v>
      </c>
      <c r="U1294">
        <f t="shared" si="231"/>
        <v>0</v>
      </c>
      <c r="V1294">
        <f t="shared" si="232"/>
        <v>0</v>
      </c>
      <c r="W1294">
        <f t="shared" si="233"/>
        <v>0</v>
      </c>
      <c r="X1294">
        <f t="shared" si="234"/>
        <v>0</v>
      </c>
      <c r="Y1294">
        <f t="shared" si="235"/>
        <v>0</v>
      </c>
      <c r="Z1294">
        <f t="shared" si="236"/>
        <v>0</v>
      </c>
      <c r="AA1294">
        <f t="shared" si="237"/>
        <v>0</v>
      </c>
      <c r="AB1294" s="5">
        <f t="shared" si="238"/>
        <v>0</v>
      </c>
      <c r="AC1294" s="5">
        <f t="shared" si="230"/>
        <v>0</v>
      </c>
      <c r="AD1294" s="5">
        <f t="shared" si="239"/>
        <v>0</v>
      </c>
    </row>
    <row r="1295" spans="1:30" x14ac:dyDescent="0.25">
      <c r="T1295" s="7" t="str">
        <f t="shared" si="229"/>
        <v xml:space="preserve"> </v>
      </c>
      <c r="U1295">
        <f t="shared" si="231"/>
        <v>0</v>
      </c>
      <c r="V1295">
        <f t="shared" si="232"/>
        <v>0</v>
      </c>
      <c r="W1295">
        <f t="shared" si="233"/>
        <v>0</v>
      </c>
      <c r="X1295">
        <f t="shared" si="234"/>
        <v>0</v>
      </c>
      <c r="Y1295">
        <f t="shared" si="235"/>
        <v>0</v>
      </c>
      <c r="Z1295">
        <f t="shared" si="236"/>
        <v>0</v>
      </c>
      <c r="AA1295">
        <f t="shared" si="237"/>
        <v>0</v>
      </c>
      <c r="AB1295" s="5">
        <f t="shared" si="238"/>
        <v>0</v>
      </c>
      <c r="AC1295" s="5">
        <f t="shared" si="230"/>
        <v>0</v>
      </c>
      <c r="AD1295" s="5">
        <f t="shared" si="239"/>
        <v>0</v>
      </c>
    </row>
    <row r="1296" spans="1:30" x14ac:dyDescent="0.25">
      <c r="T1296" s="7" t="str">
        <f t="shared" si="229"/>
        <v xml:space="preserve"> </v>
      </c>
      <c r="U1296">
        <f t="shared" si="231"/>
        <v>0</v>
      </c>
      <c r="V1296">
        <f t="shared" si="232"/>
        <v>0</v>
      </c>
      <c r="W1296">
        <f t="shared" si="233"/>
        <v>0</v>
      </c>
      <c r="X1296">
        <f t="shared" si="234"/>
        <v>0</v>
      </c>
      <c r="Y1296">
        <f t="shared" si="235"/>
        <v>0</v>
      </c>
      <c r="Z1296">
        <f t="shared" si="236"/>
        <v>0</v>
      </c>
      <c r="AA1296">
        <f t="shared" si="237"/>
        <v>0</v>
      </c>
      <c r="AB1296" s="5">
        <f t="shared" si="238"/>
        <v>0</v>
      </c>
      <c r="AC1296" s="5">
        <f t="shared" si="230"/>
        <v>0</v>
      </c>
      <c r="AD1296" s="5">
        <f t="shared" si="239"/>
        <v>0</v>
      </c>
    </row>
    <row r="1297" spans="20:30" x14ac:dyDescent="0.25">
      <c r="T1297" s="7" t="str">
        <f t="shared" si="229"/>
        <v xml:space="preserve"> </v>
      </c>
      <c r="U1297">
        <f t="shared" si="231"/>
        <v>0</v>
      </c>
      <c r="V1297">
        <f t="shared" si="232"/>
        <v>0</v>
      </c>
      <c r="W1297">
        <f t="shared" si="233"/>
        <v>0</v>
      </c>
      <c r="X1297">
        <f t="shared" si="234"/>
        <v>0</v>
      </c>
      <c r="Y1297">
        <f t="shared" si="235"/>
        <v>0</v>
      </c>
      <c r="Z1297">
        <f t="shared" si="236"/>
        <v>0</v>
      </c>
      <c r="AA1297">
        <f t="shared" si="237"/>
        <v>0</v>
      </c>
      <c r="AB1297" s="5">
        <f t="shared" si="238"/>
        <v>0</v>
      </c>
      <c r="AC1297" s="5">
        <f t="shared" si="230"/>
        <v>0</v>
      </c>
      <c r="AD1297" s="5">
        <f t="shared" si="239"/>
        <v>0</v>
      </c>
    </row>
    <row r="1298" spans="20:30" x14ac:dyDescent="0.25">
      <c r="T1298" s="7" t="str">
        <f t="shared" si="229"/>
        <v xml:space="preserve"> </v>
      </c>
      <c r="U1298">
        <f t="shared" si="231"/>
        <v>0</v>
      </c>
      <c r="V1298">
        <f t="shared" si="232"/>
        <v>0</v>
      </c>
      <c r="W1298">
        <f t="shared" si="233"/>
        <v>0</v>
      </c>
      <c r="X1298">
        <f t="shared" si="234"/>
        <v>0</v>
      </c>
      <c r="Y1298">
        <f t="shared" si="235"/>
        <v>0</v>
      </c>
      <c r="Z1298">
        <f t="shared" si="236"/>
        <v>0</v>
      </c>
      <c r="AA1298">
        <f t="shared" si="237"/>
        <v>0</v>
      </c>
      <c r="AB1298" s="5">
        <f t="shared" si="238"/>
        <v>0</v>
      </c>
      <c r="AC1298" s="5">
        <f t="shared" si="230"/>
        <v>0</v>
      </c>
      <c r="AD1298" s="5">
        <f t="shared" si="239"/>
        <v>0</v>
      </c>
    </row>
    <row r="1299" spans="20:30" x14ac:dyDescent="0.25">
      <c r="T1299" s="7" t="str">
        <f t="shared" si="229"/>
        <v xml:space="preserve"> </v>
      </c>
      <c r="U1299">
        <f t="shared" si="231"/>
        <v>0</v>
      </c>
      <c r="V1299">
        <f t="shared" si="232"/>
        <v>0</v>
      </c>
      <c r="W1299">
        <f t="shared" si="233"/>
        <v>0</v>
      </c>
      <c r="X1299">
        <f t="shared" si="234"/>
        <v>0</v>
      </c>
      <c r="Y1299">
        <f t="shared" si="235"/>
        <v>0</v>
      </c>
      <c r="Z1299">
        <f t="shared" si="236"/>
        <v>0</v>
      </c>
      <c r="AA1299">
        <f t="shared" si="237"/>
        <v>0</v>
      </c>
      <c r="AB1299" s="5">
        <f t="shared" si="238"/>
        <v>0</v>
      </c>
      <c r="AC1299" s="5">
        <f t="shared" si="230"/>
        <v>0</v>
      </c>
      <c r="AD1299" s="5">
        <f t="shared" si="239"/>
        <v>0</v>
      </c>
    </row>
    <row r="1300" spans="20:30" x14ac:dyDescent="0.25">
      <c r="T1300" s="7" t="str">
        <f t="shared" ref="T1300:T1363" si="240">IF(L1300=0," ",MONTH(L1300)+12)</f>
        <v xml:space="preserve"> </v>
      </c>
      <c r="U1300">
        <f t="shared" si="231"/>
        <v>0</v>
      </c>
      <c r="V1300">
        <f t="shared" si="232"/>
        <v>0</v>
      </c>
      <c r="W1300">
        <f t="shared" si="233"/>
        <v>0</v>
      </c>
      <c r="X1300">
        <f t="shared" si="234"/>
        <v>0</v>
      </c>
      <c r="Y1300">
        <f t="shared" si="235"/>
        <v>0</v>
      </c>
      <c r="Z1300">
        <f t="shared" si="236"/>
        <v>0</v>
      </c>
      <c r="AA1300">
        <f t="shared" si="237"/>
        <v>0</v>
      </c>
      <c r="AB1300" s="5">
        <f t="shared" si="238"/>
        <v>0</v>
      </c>
      <c r="AC1300" s="5">
        <f t="shared" si="230"/>
        <v>0</v>
      </c>
      <c r="AD1300" s="5">
        <f t="shared" si="239"/>
        <v>0</v>
      </c>
    </row>
    <row r="1301" spans="20:30" x14ac:dyDescent="0.25">
      <c r="T1301" s="7" t="str">
        <f t="shared" si="240"/>
        <v xml:space="preserve"> </v>
      </c>
      <c r="U1301">
        <f t="shared" si="231"/>
        <v>0</v>
      </c>
      <c r="V1301">
        <f t="shared" si="232"/>
        <v>0</v>
      </c>
      <c r="W1301">
        <f t="shared" si="233"/>
        <v>0</v>
      </c>
      <c r="X1301">
        <f t="shared" si="234"/>
        <v>0</v>
      </c>
      <c r="Y1301">
        <f t="shared" si="235"/>
        <v>0</v>
      </c>
      <c r="Z1301">
        <f t="shared" si="236"/>
        <v>0</v>
      </c>
      <c r="AA1301">
        <f t="shared" si="237"/>
        <v>0</v>
      </c>
      <c r="AB1301" s="5">
        <f t="shared" si="238"/>
        <v>0</v>
      </c>
      <c r="AC1301" s="5">
        <f t="shared" si="230"/>
        <v>0</v>
      </c>
      <c r="AD1301" s="5">
        <f t="shared" si="239"/>
        <v>0</v>
      </c>
    </row>
    <row r="1302" spans="20:30" x14ac:dyDescent="0.25">
      <c r="T1302" s="7" t="str">
        <f t="shared" si="240"/>
        <v xml:space="preserve"> </v>
      </c>
      <c r="U1302">
        <f t="shared" si="231"/>
        <v>0</v>
      </c>
      <c r="V1302">
        <f t="shared" si="232"/>
        <v>0</v>
      </c>
      <c r="W1302">
        <f t="shared" si="233"/>
        <v>0</v>
      </c>
      <c r="X1302">
        <f t="shared" si="234"/>
        <v>0</v>
      </c>
      <c r="Y1302">
        <f t="shared" si="235"/>
        <v>0</v>
      </c>
      <c r="Z1302">
        <f t="shared" si="236"/>
        <v>0</v>
      </c>
      <c r="AA1302">
        <f t="shared" si="237"/>
        <v>0</v>
      </c>
      <c r="AB1302" s="5">
        <f t="shared" si="238"/>
        <v>0</v>
      </c>
      <c r="AC1302" s="5">
        <f t="shared" si="230"/>
        <v>0</v>
      </c>
      <c r="AD1302" s="5">
        <f t="shared" si="239"/>
        <v>0</v>
      </c>
    </row>
    <row r="1303" spans="20:30" x14ac:dyDescent="0.25">
      <c r="T1303" s="7" t="str">
        <f t="shared" si="240"/>
        <v xml:space="preserve"> </v>
      </c>
      <c r="U1303">
        <f t="shared" si="231"/>
        <v>0</v>
      </c>
      <c r="V1303">
        <f t="shared" si="232"/>
        <v>0</v>
      </c>
      <c r="W1303">
        <f t="shared" si="233"/>
        <v>0</v>
      </c>
      <c r="X1303">
        <f t="shared" si="234"/>
        <v>0</v>
      </c>
      <c r="Y1303">
        <f t="shared" si="235"/>
        <v>0</v>
      </c>
      <c r="Z1303">
        <f t="shared" si="236"/>
        <v>0</v>
      </c>
      <c r="AA1303">
        <f t="shared" si="237"/>
        <v>0</v>
      </c>
      <c r="AB1303" s="5">
        <f t="shared" si="238"/>
        <v>0</v>
      </c>
      <c r="AC1303" s="5">
        <f t="shared" si="230"/>
        <v>0</v>
      </c>
      <c r="AD1303" s="5">
        <f t="shared" si="239"/>
        <v>0</v>
      </c>
    </row>
    <row r="1304" spans="20:30" x14ac:dyDescent="0.25">
      <c r="T1304" s="7" t="str">
        <f t="shared" si="240"/>
        <v xml:space="preserve"> </v>
      </c>
      <c r="U1304">
        <f t="shared" si="231"/>
        <v>0</v>
      </c>
      <c r="V1304">
        <f t="shared" si="232"/>
        <v>0</v>
      </c>
      <c r="W1304">
        <f t="shared" si="233"/>
        <v>0</v>
      </c>
      <c r="X1304">
        <f t="shared" si="234"/>
        <v>0</v>
      </c>
      <c r="Y1304">
        <f t="shared" si="235"/>
        <v>0</v>
      </c>
      <c r="Z1304">
        <f t="shared" si="236"/>
        <v>0</v>
      </c>
      <c r="AA1304">
        <f t="shared" si="237"/>
        <v>0</v>
      </c>
      <c r="AB1304" s="5">
        <f t="shared" si="238"/>
        <v>0</v>
      </c>
      <c r="AC1304" s="5">
        <f t="shared" si="230"/>
        <v>0</v>
      </c>
      <c r="AD1304" s="5">
        <f t="shared" si="239"/>
        <v>0</v>
      </c>
    </row>
    <row r="1305" spans="20:30" x14ac:dyDescent="0.25">
      <c r="T1305" s="7" t="str">
        <f t="shared" si="240"/>
        <v xml:space="preserve"> </v>
      </c>
      <c r="U1305">
        <f t="shared" si="231"/>
        <v>0</v>
      </c>
      <c r="V1305">
        <f t="shared" si="232"/>
        <v>0</v>
      </c>
      <c r="W1305">
        <f t="shared" si="233"/>
        <v>0</v>
      </c>
      <c r="X1305">
        <f t="shared" si="234"/>
        <v>0</v>
      </c>
      <c r="Y1305">
        <f t="shared" si="235"/>
        <v>0</v>
      </c>
      <c r="Z1305">
        <f t="shared" si="236"/>
        <v>0</v>
      </c>
      <c r="AA1305">
        <f t="shared" si="237"/>
        <v>0</v>
      </c>
      <c r="AB1305" s="5">
        <f t="shared" si="238"/>
        <v>0</v>
      </c>
      <c r="AC1305" s="5">
        <f t="shared" si="230"/>
        <v>0</v>
      </c>
      <c r="AD1305" s="5">
        <f t="shared" si="239"/>
        <v>0</v>
      </c>
    </row>
    <row r="1306" spans="20:30" x14ac:dyDescent="0.25">
      <c r="T1306" s="7" t="str">
        <f t="shared" si="240"/>
        <v xml:space="preserve"> </v>
      </c>
      <c r="U1306">
        <f t="shared" si="231"/>
        <v>0</v>
      </c>
      <c r="V1306">
        <f t="shared" si="232"/>
        <v>0</v>
      </c>
      <c r="W1306">
        <f t="shared" si="233"/>
        <v>0</v>
      </c>
      <c r="X1306">
        <f t="shared" si="234"/>
        <v>0</v>
      </c>
      <c r="Y1306">
        <f t="shared" si="235"/>
        <v>0</v>
      </c>
      <c r="Z1306">
        <f t="shared" si="236"/>
        <v>0</v>
      </c>
      <c r="AA1306">
        <f t="shared" si="237"/>
        <v>0</v>
      </c>
      <c r="AB1306" s="5">
        <f t="shared" si="238"/>
        <v>0</v>
      </c>
      <c r="AC1306" s="5">
        <f t="shared" si="230"/>
        <v>0</v>
      </c>
      <c r="AD1306" s="5">
        <f t="shared" si="239"/>
        <v>0</v>
      </c>
    </row>
    <row r="1307" spans="20:30" x14ac:dyDescent="0.25">
      <c r="T1307" s="7" t="str">
        <f t="shared" si="240"/>
        <v xml:space="preserve"> </v>
      </c>
      <c r="U1307">
        <f t="shared" si="231"/>
        <v>0</v>
      </c>
      <c r="V1307">
        <f t="shared" si="232"/>
        <v>0</v>
      </c>
      <c r="W1307">
        <f t="shared" si="233"/>
        <v>0</v>
      </c>
      <c r="X1307">
        <f t="shared" si="234"/>
        <v>0</v>
      </c>
      <c r="Y1307">
        <f t="shared" si="235"/>
        <v>0</v>
      </c>
      <c r="Z1307">
        <f t="shared" si="236"/>
        <v>0</v>
      </c>
      <c r="AA1307">
        <f t="shared" si="237"/>
        <v>0</v>
      </c>
      <c r="AB1307" s="5">
        <f t="shared" si="238"/>
        <v>0</v>
      </c>
      <c r="AC1307" s="5">
        <f t="shared" si="230"/>
        <v>0</v>
      </c>
      <c r="AD1307" s="5">
        <f t="shared" si="239"/>
        <v>0</v>
      </c>
    </row>
    <row r="1308" spans="20:30" x14ac:dyDescent="0.25">
      <c r="T1308" s="7" t="str">
        <f t="shared" si="240"/>
        <v xml:space="preserve"> </v>
      </c>
      <c r="U1308">
        <f t="shared" si="231"/>
        <v>0</v>
      </c>
      <c r="V1308">
        <f t="shared" si="232"/>
        <v>0</v>
      </c>
      <c r="W1308">
        <f t="shared" si="233"/>
        <v>0</v>
      </c>
      <c r="X1308">
        <f t="shared" si="234"/>
        <v>0</v>
      </c>
      <c r="Y1308">
        <f t="shared" si="235"/>
        <v>0</v>
      </c>
      <c r="Z1308">
        <f t="shared" si="236"/>
        <v>0</v>
      </c>
      <c r="AA1308">
        <f t="shared" si="237"/>
        <v>0</v>
      </c>
      <c r="AB1308" s="5">
        <f t="shared" si="238"/>
        <v>0</v>
      </c>
      <c r="AC1308" s="5">
        <f t="shared" si="230"/>
        <v>0</v>
      </c>
      <c r="AD1308" s="5">
        <f t="shared" si="239"/>
        <v>0</v>
      </c>
    </row>
    <row r="1309" spans="20:30" x14ac:dyDescent="0.25">
      <c r="T1309" s="7" t="str">
        <f t="shared" si="240"/>
        <v xml:space="preserve"> </v>
      </c>
      <c r="U1309">
        <f t="shared" si="231"/>
        <v>0</v>
      </c>
      <c r="V1309">
        <f t="shared" si="232"/>
        <v>0</v>
      </c>
      <c r="W1309">
        <f t="shared" si="233"/>
        <v>0</v>
      </c>
      <c r="X1309">
        <f t="shared" si="234"/>
        <v>0</v>
      </c>
      <c r="Y1309">
        <f t="shared" si="235"/>
        <v>0</v>
      </c>
      <c r="Z1309">
        <f t="shared" si="236"/>
        <v>0</v>
      </c>
      <c r="AA1309">
        <f t="shared" si="237"/>
        <v>0</v>
      </c>
      <c r="AB1309" s="5">
        <f t="shared" si="238"/>
        <v>0</v>
      </c>
      <c r="AC1309" s="5">
        <f t="shared" si="230"/>
        <v>0</v>
      </c>
      <c r="AD1309" s="5">
        <f t="shared" si="239"/>
        <v>0</v>
      </c>
    </row>
    <row r="1310" spans="20:30" x14ac:dyDescent="0.25">
      <c r="T1310" s="7" t="str">
        <f t="shared" si="240"/>
        <v xml:space="preserve"> </v>
      </c>
      <c r="U1310">
        <f t="shared" si="231"/>
        <v>0</v>
      </c>
      <c r="V1310">
        <f t="shared" si="232"/>
        <v>0</v>
      </c>
      <c r="W1310">
        <f t="shared" si="233"/>
        <v>0</v>
      </c>
      <c r="X1310">
        <f t="shared" si="234"/>
        <v>0</v>
      </c>
      <c r="Y1310">
        <f t="shared" si="235"/>
        <v>0</v>
      </c>
      <c r="Z1310">
        <f t="shared" si="236"/>
        <v>0</v>
      </c>
      <c r="AA1310">
        <f t="shared" si="237"/>
        <v>0</v>
      </c>
      <c r="AB1310" s="5">
        <f t="shared" si="238"/>
        <v>0</v>
      </c>
      <c r="AC1310" s="5">
        <f t="shared" si="230"/>
        <v>0</v>
      </c>
      <c r="AD1310" s="5">
        <f t="shared" si="239"/>
        <v>0</v>
      </c>
    </row>
    <row r="1311" spans="20:30" x14ac:dyDescent="0.25">
      <c r="T1311" s="7" t="str">
        <f t="shared" si="240"/>
        <v xml:space="preserve"> </v>
      </c>
      <c r="U1311">
        <f t="shared" si="231"/>
        <v>0</v>
      </c>
      <c r="V1311">
        <f t="shared" si="232"/>
        <v>0</v>
      </c>
      <c r="W1311">
        <f t="shared" si="233"/>
        <v>0</v>
      </c>
      <c r="X1311">
        <f t="shared" si="234"/>
        <v>0</v>
      </c>
      <c r="Y1311">
        <f t="shared" si="235"/>
        <v>0</v>
      </c>
      <c r="Z1311">
        <f t="shared" si="236"/>
        <v>0</v>
      </c>
      <c r="AA1311">
        <f t="shared" si="237"/>
        <v>0</v>
      </c>
      <c r="AB1311" s="5">
        <f t="shared" si="238"/>
        <v>0</v>
      </c>
      <c r="AC1311" s="5">
        <f t="shared" si="230"/>
        <v>0</v>
      </c>
      <c r="AD1311" s="5">
        <f t="shared" si="239"/>
        <v>0</v>
      </c>
    </row>
    <row r="1312" spans="20:30" x14ac:dyDescent="0.25">
      <c r="T1312" s="7" t="str">
        <f t="shared" si="240"/>
        <v xml:space="preserve"> </v>
      </c>
      <c r="U1312">
        <f t="shared" si="231"/>
        <v>0</v>
      </c>
      <c r="V1312">
        <f t="shared" si="232"/>
        <v>0</v>
      </c>
      <c r="W1312">
        <f t="shared" si="233"/>
        <v>0</v>
      </c>
      <c r="X1312">
        <f t="shared" si="234"/>
        <v>0</v>
      </c>
      <c r="Y1312">
        <f t="shared" si="235"/>
        <v>0</v>
      </c>
      <c r="Z1312">
        <f t="shared" si="236"/>
        <v>0</v>
      </c>
      <c r="AA1312">
        <f t="shared" si="237"/>
        <v>0</v>
      </c>
      <c r="AB1312" s="5">
        <f t="shared" si="238"/>
        <v>0</v>
      </c>
      <c r="AC1312" s="5">
        <f t="shared" si="230"/>
        <v>0</v>
      </c>
      <c r="AD1312" s="5">
        <f t="shared" si="239"/>
        <v>0</v>
      </c>
    </row>
    <row r="1313" spans="20:30" x14ac:dyDescent="0.25">
      <c r="T1313" s="7" t="str">
        <f t="shared" si="240"/>
        <v xml:space="preserve"> </v>
      </c>
      <c r="U1313">
        <f t="shared" si="231"/>
        <v>0</v>
      </c>
      <c r="V1313">
        <f t="shared" si="232"/>
        <v>0</v>
      </c>
      <c r="W1313">
        <f t="shared" si="233"/>
        <v>0</v>
      </c>
      <c r="X1313">
        <f t="shared" si="234"/>
        <v>0</v>
      </c>
      <c r="Y1313">
        <f t="shared" si="235"/>
        <v>0</v>
      </c>
      <c r="Z1313">
        <f t="shared" si="236"/>
        <v>0</v>
      </c>
      <c r="AA1313">
        <f t="shared" si="237"/>
        <v>0</v>
      </c>
      <c r="AB1313" s="5">
        <f t="shared" si="238"/>
        <v>0</v>
      </c>
      <c r="AC1313" s="5">
        <f t="shared" si="230"/>
        <v>0</v>
      </c>
      <c r="AD1313" s="5">
        <f t="shared" si="239"/>
        <v>0</v>
      </c>
    </row>
    <row r="1314" spans="20:30" x14ac:dyDescent="0.25">
      <c r="T1314" s="7" t="str">
        <f t="shared" si="240"/>
        <v xml:space="preserve"> </v>
      </c>
      <c r="U1314">
        <f t="shared" si="231"/>
        <v>0</v>
      </c>
      <c r="V1314">
        <f t="shared" si="232"/>
        <v>0</v>
      </c>
      <c r="W1314">
        <f t="shared" si="233"/>
        <v>0</v>
      </c>
      <c r="X1314">
        <f t="shared" si="234"/>
        <v>0</v>
      </c>
      <c r="Y1314">
        <f t="shared" si="235"/>
        <v>0</v>
      </c>
      <c r="Z1314">
        <f t="shared" si="236"/>
        <v>0</v>
      </c>
      <c r="AA1314">
        <f t="shared" si="237"/>
        <v>0</v>
      </c>
      <c r="AB1314" s="5">
        <f t="shared" si="238"/>
        <v>0</v>
      </c>
      <c r="AC1314" s="5">
        <f t="shared" si="230"/>
        <v>0</v>
      </c>
      <c r="AD1314" s="5">
        <f t="shared" si="239"/>
        <v>0</v>
      </c>
    </row>
    <row r="1315" spans="20:30" x14ac:dyDescent="0.25">
      <c r="T1315" s="7" t="str">
        <f t="shared" si="240"/>
        <v xml:space="preserve"> </v>
      </c>
      <c r="U1315">
        <f t="shared" si="231"/>
        <v>0</v>
      </c>
      <c r="V1315">
        <f t="shared" si="232"/>
        <v>0</v>
      </c>
      <c r="W1315">
        <f t="shared" si="233"/>
        <v>0</v>
      </c>
      <c r="X1315">
        <f t="shared" si="234"/>
        <v>0</v>
      </c>
      <c r="Y1315">
        <f t="shared" si="235"/>
        <v>0</v>
      </c>
      <c r="Z1315">
        <f t="shared" si="236"/>
        <v>0</v>
      </c>
      <c r="AA1315">
        <f t="shared" si="237"/>
        <v>0</v>
      </c>
      <c r="AB1315" s="5">
        <f t="shared" si="238"/>
        <v>0</v>
      </c>
      <c r="AC1315" s="5">
        <f t="shared" si="230"/>
        <v>0</v>
      </c>
      <c r="AD1315" s="5">
        <f t="shared" si="239"/>
        <v>0</v>
      </c>
    </row>
    <row r="1316" spans="20:30" x14ac:dyDescent="0.25">
      <c r="T1316" s="7" t="str">
        <f t="shared" si="240"/>
        <v xml:space="preserve"> </v>
      </c>
      <c r="U1316">
        <f t="shared" si="231"/>
        <v>0</v>
      </c>
      <c r="V1316">
        <f t="shared" si="232"/>
        <v>0</v>
      </c>
      <c r="W1316">
        <f t="shared" si="233"/>
        <v>0</v>
      </c>
      <c r="X1316">
        <f t="shared" si="234"/>
        <v>0</v>
      </c>
      <c r="Y1316">
        <f t="shared" si="235"/>
        <v>0</v>
      </c>
      <c r="Z1316">
        <f t="shared" si="236"/>
        <v>0</v>
      </c>
      <c r="AA1316">
        <f t="shared" si="237"/>
        <v>0</v>
      </c>
      <c r="AB1316" s="5">
        <f t="shared" si="238"/>
        <v>0</v>
      </c>
      <c r="AC1316" s="5">
        <f t="shared" si="230"/>
        <v>0</v>
      </c>
      <c r="AD1316" s="5">
        <f t="shared" si="239"/>
        <v>0</v>
      </c>
    </row>
    <row r="1317" spans="20:30" x14ac:dyDescent="0.25">
      <c r="T1317" s="7" t="str">
        <f t="shared" si="240"/>
        <v xml:space="preserve"> </v>
      </c>
      <c r="U1317">
        <f t="shared" si="231"/>
        <v>0</v>
      </c>
      <c r="V1317">
        <f t="shared" si="232"/>
        <v>0</v>
      </c>
      <c r="W1317">
        <f t="shared" si="233"/>
        <v>0</v>
      </c>
      <c r="X1317">
        <f t="shared" si="234"/>
        <v>0</v>
      </c>
      <c r="Y1317">
        <f t="shared" si="235"/>
        <v>0</v>
      </c>
      <c r="Z1317">
        <f t="shared" si="236"/>
        <v>0</v>
      </c>
      <c r="AA1317">
        <f t="shared" si="237"/>
        <v>0</v>
      </c>
      <c r="AB1317" s="5">
        <f t="shared" si="238"/>
        <v>0</v>
      </c>
      <c r="AC1317" s="5">
        <f t="shared" si="230"/>
        <v>0</v>
      </c>
      <c r="AD1317" s="5">
        <f t="shared" si="239"/>
        <v>0</v>
      </c>
    </row>
    <row r="1318" spans="20:30" x14ac:dyDescent="0.25">
      <c r="T1318" s="7" t="str">
        <f t="shared" si="240"/>
        <v xml:space="preserve"> </v>
      </c>
      <c r="U1318">
        <f t="shared" si="231"/>
        <v>0</v>
      </c>
      <c r="V1318">
        <f t="shared" si="232"/>
        <v>0</v>
      </c>
      <c r="W1318">
        <f t="shared" si="233"/>
        <v>0</v>
      </c>
      <c r="X1318">
        <f t="shared" si="234"/>
        <v>0</v>
      </c>
      <c r="Y1318">
        <f t="shared" si="235"/>
        <v>0</v>
      </c>
      <c r="Z1318">
        <f t="shared" si="236"/>
        <v>0</v>
      </c>
      <c r="AA1318">
        <f t="shared" si="237"/>
        <v>0</v>
      </c>
      <c r="AB1318" s="5">
        <f t="shared" si="238"/>
        <v>0</v>
      </c>
      <c r="AC1318" s="5">
        <f t="shared" si="230"/>
        <v>0</v>
      </c>
      <c r="AD1318" s="5">
        <f t="shared" si="239"/>
        <v>0</v>
      </c>
    </row>
    <row r="1319" spans="20:30" x14ac:dyDescent="0.25">
      <c r="T1319" s="7" t="str">
        <f t="shared" si="240"/>
        <v xml:space="preserve"> </v>
      </c>
      <c r="U1319">
        <f t="shared" si="231"/>
        <v>0</v>
      </c>
      <c r="V1319">
        <f t="shared" si="232"/>
        <v>0</v>
      </c>
      <c r="W1319">
        <f t="shared" si="233"/>
        <v>0</v>
      </c>
      <c r="X1319">
        <f t="shared" si="234"/>
        <v>0</v>
      </c>
      <c r="Y1319">
        <f t="shared" si="235"/>
        <v>0</v>
      </c>
      <c r="Z1319">
        <f t="shared" si="236"/>
        <v>0</v>
      </c>
      <c r="AA1319">
        <f t="shared" si="237"/>
        <v>0</v>
      </c>
      <c r="AB1319" s="5">
        <f t="shared" si="238"/>
        <v>0</v>
      </c>
      <c r="AC1319" s="5">
        <f t="shared" si="230"/>
        <v>0</v>
      </c>
      <c r="AD1319" s="5">
        <f t="shared" si="239"/>
        <v>0</v>
      </c>
    </row>
    <row r="1320" spans="20:30" x14ac:dyDescent="0.25">
      <c r="T1320" s="7" t="str">
        <f t="shared" si="240"/>
        <v xml:space="preserve"> </v>
      </c>
      <c r="U1320">
        <f t="shared" si="231"/>
        <v>0</v>
      </c>
      <c r="V1320">
        <f t="shared" si="232"/>
        <v>0</v>
      </c>
      <c r="W1320">
        <f t="shared" si="233"/>
        <v>0</v>
      </c>
      <c r="X1320">
        <f t="shared" si="234"/>
        <v>0</v>
      </c>
      <c r="Y1320">
        <f t="shared" si="235"/>
        <v>0</v>
      </c>
      <c r="Z1320">
        <f t="shared" si="236"/>
        <v>0</v>
      </c>
      <c r="AA1320">
        <f t="shared" si="237"/>
        <v>0</v>
      </c>
      <c r="AB1320" s="5">
        <f t="shared" si="238"/>
        <v>0</v>
      </c>
      <c r="AC1320" s="5">
        <f t="shared" si="230"/>
        <v>0</v>
      </c>
      <c r="AD1320" s="5">
        <f t="shared" si="239"/>
        <v>0</v>
      </c>
    </row>
    <row r="1321" spans="20:30" x14ac:dyDescent="0.25">
      <c r="T1321" s="7" t="str">
        <f t="shared" si="240"/>
        <v xml:space="preserve"> </v>
      </c>
      <c r="U1321">
        <f t="shared" si="231"/>
        <v>0</v>
      </c>
      <c r="V1321">
        <f t="shared" si="232"/>
        <v>0</v>
      </c>
      <c r="W1321">
        <f t="shared" si="233"/>
        <v>0</v>
      </c>
      <c r="X1321">
        <f t="shared" si="234"/>
        <v>0</v>
      </c>
      <c r="Y1321">
        <f t="shared" si="235"/>
        <v>0</v>
      </c>
      <c r="Z1321">
        <f t="shared" si="236"/>
        <v>0</v>
      </c>
      <c r="AA1321">
        <f t="shared" si="237"/>
        <v>0</v>
      </c>
      <c r="AB1321" s="5">
        <f t="shared" si="238"/>
        <v>0</v>
      </c>
      <c r="AC1321" s="5">
        <f t="shared" si="230"/>
        <v>0</v>
      </c>
      <c r="AD1321" s="5">
        <f t="shared" si="239"/>
        <v>0</v>
      </c>
    </row>
    <row r="1322" spans="20:30" x14ac:dyDescent="0.25">
      <c r="T1322" s="7" t="str">
        <f t="shared" si="240"/>
        <v xml:space="preserve"> </v>
      </c>
      <c r="U1322">
        <f t="shared" si="231"/>
        <v>0</v>
      </c>
      <c r="V1322">
        <f t="shared" si="232"/>
        <v>0</v>
      </c>
      <c r="W1322">
        <f t="shared" si="233"/>
        <v>0</v>
      </c>
      <c r="X1322">
        <f t="shared" si="234"/>
        <v>0</v>
      </c>
      <c r="Y1322">
        <f t="shared" si="235"/>
        <v>0</v>
      </c>
      <c r="Z1322">
        <f t="shared" si="236"/>
        <v>0</v>
      </c>
      <c r="AA1322">
        <f t="shared" si="237"/>
        <v>0</v>
      </c>
      <c r="AB1322" s="5">
        <f t="shared" si="238"/>
        <v>0</v>
      </c>
      <c r="AC1322" s="5">
        <f t="shared" si="230"/>
        <v>0</v>
      </c>
      <c r="AD1322" s="5">
        <f t="shared" si="239"/>
        <v>0</v>
      </c>
    </row>
    <row r="1323" spans="20:30" x14ac:dyDescent="0.25">
      <c r="T1323" s="7" t="str">
        <f t="shared" si="240"/>
        <v xml:space="preserve"> </v>
      </c>
      <c r="U1323">
        <f t="shared" si="231"/>
        <v>0</v>
      </c>
      <c r="V1323">
        <f t="shared" si="232"/>
        <v>0</v>
      </c>
      <c r="W1323">
        <f t="shared" si="233"/>
        <v>0</v>
      </c>
      <c r="X1323">
        <f t="shared" si="234"/>
        <v>0</v>
      </c>
      <c r="Y1323">
        <f t="shared" si="235"/>
        <v>0</v>
      </c>
      <c r="Z1323">
        <f t="shared" si="236"/>
        <v>0</v>
      </c>
      <c r="AA1323">
        <f t="shared" si="237"/>
        <v>0</v>
      </c>
      <c r="AB1323" s="5">
        <f t="shared" si="238"/>
        <v>0</v>
      </c>
      <c r="AC1323" s="5">
        <f t="shared" si="230"/>
        <v>0</v>
      </c>
      <c r="AD1323" s="5">
        <f t="shared" si="239"/>
        <v>0</v>
      </c>
    </row>
    <row r="1324" spans="20:30" x14ac:dyDescent="0.25">
      <c r="T1324" s="7" t="str">
        <f t="shared" si="240"/>
        <v xml:space="preserve"> </v>
      </c>
      <c r="U1324">
        <f t="shared" si="231"/>
        <v>0</v>
      </c>
      <c r="V1324">
        <f t="shared" si="232"/>
        <v>0</v>
      </c>
      <c r="W1324">
        <f t="shared" si="233"/>
        <v>0</v>
      </c>
      <c r="X1324">
        <f t="shared" si="234"/>
        <v>0</v>
      </c>
      <c r="Y1324">
        <f t="shared" si="235"/>
        <v>0</v>
      </c>
      <c r="Z1324">
        <f t="shared" si="236"/>
        <v>0</v>
      </c>
      <c r="AA1324">
        <f t="shared" si="237"/>
        <v>0</v>
      </c>
      <c r="AB1324" s="5">
        <f t="shared" si="238"/>
        <v>0</v>
      </c>
      <c r="AC1324" s="5">
        <f t="shared" si="230"/>
        <v>0</v>
      </c>
      <c r="AD1324" s="5">
        <f t="shared" si="239"/>
        <v>0</v>
      </c>
    </row>
    <row r="1325" spans="20:30" x14ac:dyDescent="0.25">
      <c r="T1325" s="7" t="str">
        <f t="shared" si="240"/>
        <v xml:space="preserve"> </v>
      </c>
      <c r="U1325">
        <f t="shared" si="231"/>
        <v>0</v>
      </c>
      <c r="V1325">
        <f t="shared" si="232"/>
        <v>0</v>
      </c>
      <c r="W1325">
        <f t="shared" si="233"/>
        <v>0</v>
      </c>
      <c r="X1325">
        <f t="shared" si="234"/>
        <v>0</v>
      </c>
      <c r="Y1325">
        <f t="shared" si="235"/>
        <v>0</v>
      </c>
      <c r="Z1325">
        <f t="shared" si="236"/>
        <v>0</v>
      </c>
      <c r="AA1325">
        <f t="shared" si="237"/>
        <v>0</v>
      </c>
      <c r="AB1325" s="5">
        <f t="shared" si="238"/>
        <v>0</v>
      </c>
      <c r="AC1325" s="5">
        <f t="shared" si="230"/>
        <v>0</v>
      </c>
      <c r="AD1325" s="5">
        <f t="shared" si="239"/>
        <v>0</v>
      </c>
    </row>
    <row r="1326" spans="20:30" x14ac:dyDescent="0.25">
      <c r="T1326" s="7" t="str">
        <f t="shared" si="240"/>
        <v xml:space="preserve"> </v>
      </c>
      <c r="U1326">
        <f t="shared" si="231"/>
        <v>0</v>
      </c>
      <c r="V1326">
        <f t="shared" si="232"/>
        <v>0</v>
      </c>
      <c r="W1326">
        <f t="shared" si="233"/>
        <v>0</v>
      </c>
      <c r="X1326">
        <f t="shared" si="234"/>
        <v>0</v>
      </c>
      <c r="Y1326">
        <f t="shared" si="235"/>
        <v>0</v>
      </c>
      <c r="Z1326">
        <f t="shared" si="236"/>
        <v>0</v>
      </c>
      <c r="AA1326">
        <f t="shared" si="237"/>
        <v>0</v>
      </c>
      <c r="AB1326" s="5">
        <f t="shared" si="238"/>
        <v>0</v>
      </c>
      <c r="AC1326" s="5">
        <f t="shared" si="230"/>
        <v>0</v>
      </c>
      <c r="AD1326" s="5">
        <f t="shared" si="239"/>
        <v>0</v>
      </c>
    </row>
    <row r="1327" spans="20:30" x14ac:dyDescent="0.25">
      <c r="T1327" s="7" t="str">
        <f t="shared" si="240"/>
        <v xml:space="preserve"> </v>
      </c>
      <c r="U1327">
        <f t="shared" si="231"/>
        <v>0</v>
      </c>
      <c r="V1327">
        <f t="shared" si="232"/>
        <v>0</v>
      </c>
      <c r="W1327">
        <f t="shared" si="233"/>
        <v>0</v>
      </c>
      <c r="X1327">
        <f t="shared" si="234"/>
        <v>0</v>
      </c>
      <c r="Y1327">
        <f t="shared" si="235"/>
        <v>0</v>
      </c>
      <c r="Z1327">
        <f t="shared" si="236"/>
        <v>0</v>
      </c>
      <c r="AA1327">
        <f t="shared" si="237"/>
        <v>0</v>
      </c>
      <c r="AB1327" s="5">
        <f t="shared" si="238"/>
        <v>0</v>
      </c>
      <c r="AC1327" s="5">
        <f t="shared" si="230"/>
        <v>0</v>
      </c>
      <c r="AD1327" s="5">
        <f t="shared" si="239"/>
        <v>0</v>
      </c>
    </row>
    <row r="1328" spans="20:30" x14ac:dyDescent="0.25">
      <c r="T1328" s="7" t="str">
        <f t="shared" si="240"/>
        <v xml:space="preserve"> </v>
      </c>
      <c r="U1328">
        <f t="shared" si="231"/>
        <v>0</v>
      </c>
      <c r="V1328">
        <f t="shared" si="232"/>
        <v>0</v>
      </c>
      <c r="W1328">
        <f t="shared" si="233"/>
        <v>0</v>
      </c>
      <c r="X1328">
        <f t="shared" si="234"/>
        <v>0</v>
      </c>
      <c r="Y1328">
        <f t="shared" si="235"/>
        <v>0</v>
      </c>
      <c r="Z1328">
        <f t="shared" si="236"/>
        <v>0</v>
      </c>
      <c r="AA1328">
        <f t="shared" si="237"/>
        <v>0</v>
      </c>
      <c r="AB1328" s="5">
        <f t="shared" si="238"/>
        <v>0</v>
      </c>
      <c r="AC1328" s="5">
        <f t="shared" si="230"/>
        <v>0</v>
      </c>
      <c r="AD1328" s="5">
        <f t="shared" si="239"/>
        <v>0</v>
      </c>
    </row>
    <row r="1329" spans="20:30" x14ac:dyDescent="0.25">
      <c r="T1329" s="7" t="str">
        <f t="shared" si="240"/>
        <v xml:space="preserve"> </v>
      </c>
      <c r="U1329">
        <f t="shared" si="231"/>
        <v>0</v>
      </c>
      <c r="V1329">
        <f t="shared" si="232"/>
        <v>0</v>
      </c>
      <c r="W1329">
        <f t="shared" si="233"/>
        <v>0</v>
      </c>
      <c r="X1329">
        <f t="shared" si="234"/>
        <v>0</v>
      </c>
      <c r="Y1329">
        <f t="shared" si="235"/>
        <v>0</v>
      </c>
      <c r="Z1329">
        <f t="shared" si="236"/>
        <v>0</v>
      </c>
      <c r="AA1329">
        <f t="shared" si="237"/>
        <v>0</v>
      </c>
      <c r="AB1329" s="5">
        <f t="shared" si="238"/>
        <v>0</v>
      </c>
      <c r="AC1329" s="5">
        <f t="shared" si="230"/>
        <v>0</v>
      </c>
      <c r="AD1329" s="5">
        <f t="shared" si="239"/>
        <v>0</v>
      </c>
    </row>
    <row r="1330" spans="20:30" x14ac:dyDescent="0.25">
      <c r="T1330" s="7" t="str">
        <f t="shared" si="240"/>
        <v xml:space="preserve"> </v>
      </c>
      <c r="U1330">
        <f t="shared" si="231"/>
        <v>0</v>
      </c>
      <c r="V1330">
        <f t="shared" si="232"/>
        <v>0</v>
      </c>
      <c r="W1330">
        <f t="shared" si="233"/>
        <v>0</v>
      </c>
      <c r="X1330">
        <f t="shared" si="234"/>
        <v>0</v>
      </c>
      <c r="Y1330">
        <f t="shared" si="235"/>
        <v>0</v>
      </c>
      <c r="Z1330">
        <f t="shared" si="236"/>
        <v>0</v>
      </c>
      <c r="AA1330">
        <f t="shared" si="237"/>
        <v>0</v>
      </c>
      <c r="AB1330" s="5">
        <f t="shared" si="238"/>
        <v>0</v>
      </c>
      <c r="AC1330" s="5">
        <f t="shared" si="230"/>
        <v>0</v>
      </c>
      <c r="AD1330" s="5">
        <f t="shared" si="239"/>
        <v>0</v>
      </c>
    </row>
    <row r="1331" spans="20:30" x14ac:dyDescent="0.25">
      <c r="T1331" s="7" t="str">
        <f t="shared" si="240"/>
        <v xml:space="preserve"> </v>
      </c>
      <c r="U1331">
        <f t="shared" si="231"/>
        <v>0</v>
      </c>
      <c r="V1331">
        <f t="shared" si="232"/>
        <v>0</v>
      </c>
      <c r="W1331">
        <f t="shared" si="233"/>
        <v>0</v>
      </c>
      <c r="X1331">
        <f t="shared" si="234"/>
        <v>0</v>
      </c>
      <c r="Y1331">
        <f t="shared" si="235"/>
        <v>0</v>
      </c>
      <c r="Z1331">
        <f t="shared" si="236"/>
        <v>0</v>
      </c>
      <c r="AA1331">
        <f t="shared" si="237"/>
        <v>0</v>
      </c>
      <c r="AB1331" s="5">
        <f t="shared" si="238"/>
        <v>0</v>
      </c>
      <c r="AC1331" s="5">
        <f t="shared" si="230"/>
        <v>0</v>
      </c>
      <c r="AD1331" s="5">
        <f t="shared" si="239"/>
        <v>0</v>
      </c>
    </row>
    <row r="1332" spans="20:30" x14ac:dyDescent="0.25">
      <c r="T1332" s="7" t="str">
        <f t="shared" si="240"/>
        <v xml:space="preserve"> </v>
      </c>
      <c r="U1332">
        <f t="shared" si="231"/>
        <v>0</v>
      </c>
      <c r="V1332">
        <f t="shared" si="232"/>
        <v>0</v>
      </c>
      <c r="W1332">
        <f t="shared" si="233"/>
        <v>0</v>
      </c>
      <c r="X1332">
        <f t="shared" si="234"/>
        <v>0</v>
      </c>
      <c r="Y1332">
        <f t="shared" si="235"/>
        <v>0</v>
      </c>
      <c r="Z1332">
        <f t="shared" si="236"/>
        <v>0</v>
      </c>
      <c r="AA1332">
        <f t="shared" si="237"/>
        <v>0</v>
      </c>
      <c r="AB1332" s="5">
        <f t="shared" si="238"/>
        <v>0</v>
      </c>
      <c r="AC1332" s="5">
        <f t="shared" si="230"/>
        <v>0</v>
      </c>
      <c r="AD1332" s="5">
        <f t="shared" si="239"/>
        <v>0</v>
      </c>
    </row>
    <row r="1333" spans="20:30" x14ac:dyDescent="0.25">
      <c r="T1333" s="7" t="str">
        <f t="shared" si="240"/>
        <v xml:space="preserve"> </v>
      </c>
      <c r="U1333">
        <f t="shared" si="231"/>
        <v>0</v>
      </c>
      <c r="V1333">
        <f t="shared" si="232"/>
        <v>0</v>
      </c>
      <c r="W1333">
        <f t="shared" si="233"/>
        <v>0</v>
      </c>
      <c r="X1333">
        <f t="shared" si="234"/>
        <v>0</v>
      </c>
      <c r="Y1333">
        <f t="shared" si="235"/>
        <v>0</v>
      </c>
      <c r="Z1333">
        <f t="shared" si="236"/>
        <v>0</v>
      </c>
      <c r="AA1333">
        <f t="shared" si="237"/>
        <v>0</v>
      </c>
      <c r="AB1333" s="5">
        <f t="shared" si="238"/>
        <v>0</v>
      </c>
      <c r="AC1333" s="5">
        <f t="shared" si="230"/>
        <v>0</v>
      </c>
      <c r="AD1333" s="5">
        <f t="shared" si="239"/>
        <v>0</v>
      </c>
    </row>
    <row r="1334" spans="20:30" x14ac:dyDescent="0.25">
      <c r="T1334" s="7" t="str">
        <f t="shared" si="240"/>
        <v xml:space="preserve"> </v>
      </c>
      <c r="U1334">
        <f t="shared" si="231"/>
        <v>0</v>
      </c>
      <c r="V1334">
        <f t="shared" si="232"/>
        <v>0</v>
      </c>
      <c r="W1334">
        <f t="shared" si="233"/>
        <v>0</v>
      </c>
      <c r="X1334">
        <f t="shared" si="234"/>
        <v>0</v>
      </c>
      <c r="Y1334">
        <f t="shared" si="235"/>
        <v>0</v>
      </c>
      <c r="Z1334">
        <f t="shared" si="236"/>
        <v>0</v>
      </c>
      <c r="AA1334">
        <f t="shared" si="237"/>
        <v>0</v>
      </c>
      <c r="AB1334" s="5">
        <f t="shared" si="238"/>
        <v>0</v>
      </c>
      <c r="AC1334" s="5">
        <f t="shared" si="230"/>
        <v>0</v>
      </c>
      <c r="AD1334" s="5">
        <f t="shared" si="239"/>
        <v>0</v>
      </c>
    </row>
    <row r="1335" spans="20:30" x14ac:dyDescent="0.25">
      <c r="T1335" s="7" t="str">
        <f t="shared" si="240"/>
        <v xml:space="preserve"> </v>
      </c>
      <c r="U1335">
        <f t="shared" si="231"/>
        <v>0</v>
      </c>
      <c r="V1335">
        <f t="shared" si="232"/>
        <v>0</v>
      </c>
      <c r="W1335">
        <f t="shared" si="233"/>
        <v>0</v>
      </c>
      <c r="X1335">
        <f t="shared" si="234"/>
        <v>0</v>
      </c>
      <c r="Y1335">
        <f t="shared" si="235"/>
        <v>0</v>
      </c>
      <c r="Z1335">
        <f t="shared" si="236"/>
        <v>0</v>
      </c>
      <c r="AA1335">
        <f t="shared" si="237"/>
        <v>0</v>
      </c>
      <c r="AB1335" s="5">
        <f t="shared" si="238"/>
        <v>0</v>
      </c>
      <c r="AC1335" s="5">
        <f t="shared" si="230"/>
        <v>0</v>
      </c>
      <c r="AD1335" s="5">
        <f t="shared" si="239"/>
        <v>0</v>
      </c>
    </row>
    <row r="1336" spans="20:30" x14ac:dyDescent="0.25">
      <c r="T1336" s="7" t="str">
        <f t="shared" si="240"/>
        <v xml:space="preserve"> </v>
      </c>
      <c r="U1336">
        <f t="shared" si="231"/>
        <v>0</v>
      </c>
      <c r="V1336">
        <f t="shared" si="232"/>
        <v>0</v>
      </c>
      <c r="W1336">
        <f t="shared" si="233"/>
        <v>0</v>
      </c>
      <c r="X1336">
        <f t="shared" si="234"/>
        <v>0</v>
      </c>
      <c r="Y1336">
        <f t="shared" si="235"/>
        <v>0</v>
      </c>
      <c r="Z1336">
        <f t="shared" si="236"/>
        <v>0</v>
      </c>
      <c r="AA1336">
        <f t="shared" si="237"/>
        <v>0</v>
      </c>
      <c r="AB1336" s="5">
        <f t="shared" si="238"/>
        <v>0</v>
      </c>
      <c r="AC1336" s="5">
        <f t="shared" si="230"/>
        <v>0</v>
      </c>
      <c r="AD1336" s="5">
        <f t="shared" si="239"/>
        <v>0</v>
      </c>
    </row>
    <row r="1337" spans="20:30" x14ac:dyDescent="0.25">
      <c r="T1337" s="7" t="str">
        <f t="shared" si="240"/>
        <v xml:space="preserve"> </v>
      </c>
      <c r="U1337">
        <f t="shared" si="231"/>
        <v>0</v>
      </c>
      <c r="V1337">
        <f t="shared" si="232"/>
        <v>0</v>
      </c>
      <c r="W1337">
        <f t="shared" si="233"/>
        <v>0</v>
      </c>
      <c r="X1337">
        <f t="shared" si="234"/>
        <v>0</v>
      </c>
      <c r="Y1337">
        <f t="shared" si="235"/>
        <v>0</v>
      </c>
      <c r="Z1337">
        <f t="shared" si="236"/>
        <v>0</v>
      </c>
      <c r="AA1337">
        <f t="shared" si="237"/>
        <v>0</v>
      </c>
      <c r="AB1337" s="5">
        <f t="shared" si="238"/>
        <v>0</v>
      </c>
      <c r="AC1337" s="5">
        <f t="shared" si="230"/>
        <v>0</v>
      </c>
      <c r="AD1337" s="5">
        <f t="shared" si="239"/>
        <v>0</v>
      </c>
    </row>
    <row r="1338" spans="20:30" x14ac:dyDescent="0.25">
      <c r="T1338" s="7" t="str">
        <f t="shared" si="240"/>
        <v xml:space="preserve"> </v>
      </c>
      <c r="U1338">
        <f t="shared" si="231"/>
        <v>0</v>
      </c>
      <c r="V1338">
        <f t="shared" si="232"/>
        <v>0</v>
      </c>
      <c r="W1338">
        <f t="shared" si="233"/>
        <v>0</v>
      </c>
      <c r="X1338">
        <f t="shared" si="234"/>
        <v>0</v>
      </c>
      <c r="Y1338">
        <f t="shared" si="235"/>
        <v>0</v>
      </c>
      <c r="Z1338">
        <f t="shared" si="236"/>
        <v>0</v>
      </c>
      <c r="AA1338">
        <f t="shared" si="237"/>
        <v>0</v>
      </c>
      <c r="AB1338" s="5">
        <f t="shared" si="238"/>
        <v>0</v>
      </c>
      <c r="AC1338" s="5">
        <f t="shared" si="230"/>
        <v>0</v>
      </c>
      <c r="AD1338" s="5">
        <f t="shared" si="239"/>
        <v>0</v>
      </c>
    </row>
    <row r="1339" spans="20:30" x14ac:dyDescent="0.25">
      <c r="T1339" s="7" t="str">
        <f t="shared" si="240"/>
        <v xml:space="preserve"> </v>
      </c>
      <c r="U1339">
        <f t="shared" si="231"/>
        <v>0</v>
      </c>
      <c r="V1339">
        <f t="shared" si="232"/>
        <v>0</v>
      </c>
      <c r="W1339">
        <f t="shared" si="233"/>
        <v>0</v>
      </c>
      <c r="X1339">
        <f t="shared" si="234"/>
        <v>0</v>
      </c>
      <c r="Y1339">
        <f t="shared" si="235"/>
        <v>0</v>
      </c>
      <c r="Z1339">
        <f t="shared" si="236"/>
        <v>0</v>
      </c>
      <c r="AA1339">
        <f t="shared" si="237"/>
        <v>0</v>
      </c>
      <c r="AB1339" s="5">
        <f t="shared" si="238"/>
        <v>0</v>
      </c>
      <c r="AC1339" s="5">
        <f t="shared" si="230"/>
        <v>0</v>
      </c>
      <c r="AD1339" s="5">
        <f t="shared" si="239"/>
        <v>0</v>
      </c>
    </row>
    <row r="1340" spans="20:30" x14ac:dyDescent="0.25">
      <c r="T1340" s="7" t="str">
        <f t="shared" si="240"/>
        <v xml:space="preserve"> </v>
      </c>
      <c r="U1340">
        <f t="shared" si="231"/>
        <v>0</v>
      </c>
      <c r="V1340">
        <f t="shared" si="232"/>
        <v>0</v>
      </c>
      <c r="W1340">
        <f t="shared" si="233"/>
        <v>0</v>
      </c>
      <c r="X1340">
        <f t="shared" si="234"/>
        <v>0</v>
      </c>
      <c r="Y1340">
        <f t="shared" si="235"/>
        <v>0</v>
      </c>
      <c r="Z1340">
        <f t="shared" si="236"/>
        <v>0</v>
      </c>
      <c r="AA1340">
        <f t="shared" si="237"/>
        <v>0</v>
      </c>
      <c r="AB1340" s="5">
        <f t="shared" si="238"/>
        <v>0</v>
      </c>
      <c r="AC1340" s="5">
        <f t="shared" si="230"/>
        <v>0</v>
      </c>
      <c r="AD1340" s="5">
        <f t="shared" si="239"/>
        <v>0</v>
      </c>
    </row>
    <row r="1341" spans="20:30" x14ac:dyDescent="0.25">
      <c r="T1341" s="7" t="str">
        <f t="shared" si="240"/>
        <v xml:space="preserve"> </v>
      </c>
      <c r="U1341">
        <f t="shared" si="231"/>
        <v>0</v>
      </c>
      <c r="V1341">
        <f t="shared" si="232"/>
        <v>0</v>
      </c>
      <c r="W1341">
        <f t="shared" si="233"/>
        <v>0</v>
      </c>
      <c r="X1341">
        <f t="shared" si="234"/>
        <v>0</v>
      </c>
      <c r="Y1341">
        <f t="shared" si="235"/>
        <v>0</v>
      </c>
      <c r="Z1341">
        <f t="shared" si="236"/>
        <v>0</v>
      </c>
      <c r="AA1341">
        <f t="shared" si="237"/>
        <v>0</v>
      </c>
      <c r="AB1341" s="5">
        <f t="shared" si="238"/>
        <v>0</v>
      </c>
      <c r="AC1341" s="5">
        <f t="shared" si="230"/>
        <v>0</v>
      </c>
      <c r="AD1341" s="5">
        <f t="shared" si="239"/>
        <v>0</v>
      </c>
    </row>
    <row r="1342" spans="20:30" x14ac:dyDescent="0.25">
      <c r="T1342" s="7" t="str">
        <f t="shared" si="240"/>
        <v xml:space="preserve"> </v>
      </c>
      <c r="U1342">
        <f t="shared" si="231"/>
        <v>0</v>
      </c>
      <c r="V1342">
        <f t="shared" si="232"/>
        <v>0</v>
      </c>
      <c r="W1342">
        <f t="shared" si="233"/>
        <v>0</v>
      </c>
      <c r="X1342">
        <f t="shared" si="234"/>
        <v>0</v>
      </c>
      <c r="Y1342">
        <f t="shared" si="235"/>
        <v>0</v>
      </c>
      <c r="Z1342">
        <f t="shared" si="236"/>
        <v>0</v>
      </c>
      <c r="AA1342">
        <f t="shared" si="237"/>
        <v>0</v>
      </c>
      <c r="AB1342" s="5">
        <f t="shared" si="238"/>
        <v>0</v>
      </c>
      <c r="AC1342" s="5">
        <f t="shared" si="230"/>
        <v>0</v>
      </c>
      <c r="AD1342" s="5">
        <f t="shared" si="239"/>
        <v>0</v>
      </c>
    </row>
    <row r="1343" spans="20:30" x14ac:dyDescent="0.25">
      <c r="T1343" s="7" t="str">
        <f t="shared" si="240"/>
        <v xml:space="preserve"> </v>
      </c>
      <c r="U1343">
        <f t="shared" si="231"/>
        <v>0</v>
      </c>
      <c r="V1343">
        <f t="shared" si="232"/>
        <v>0</v>
      </c>
      <c r="W1343">
        <f t="shared" si="233"/>
        <v>0</v>
      </c>
      <c r="X1343">
        <f t="shared" si="234"/>
        <v>0</v>
      </c>
      <c r="Y1343">
        <f t="shared" si="235"/>
        <v>0</v>
      </c>
      <c r="Z1343">
        <f t="shared" si="236"/>
        <v>0</v>
      </c>
      <c r="AA1343">
        <f t="shared" si="237"/>
        <v>0</v>
      </c>
      <c r="AB1343" s="5">
        <f t="shared" si="238"/>
        <v>0</v>
      </c>
      <c r="AC1343" s="5">
        <f t="shared" si="230"/>
        <v>0</v>
      </c>
      <c r="AD1343" s="5">
        <f t="shared" si="239"/>
        <v>0</v>
      </c>
    </row>
    <row r="1344" spans="20:30" x14ac:dyDescent="0.25">
      <c r="T1344" s="7" t="str">
        <f t="shared" si="240"/>
        <v xml:space="preserve"> </v>
      </c>
      <c r="U1344">
        <f t="shared" si="231"/>
        <v>0</v>
      </c>
      <c r="V1344">
        <f t="shared" si="232"/>
        <v>0</v>
      </c>
      <c r="W1344">
        <f t="shared" si="233"/>
        <v>0</v>
      </c>
      <c r="X1344">
        <f t="shared" si="234"/>
        <v>0</v>
      </c>
      <c r="Y1344">
        <f t="shared" si="235"/>
        <v>0</v>
      </c>
      <c r="Z1344">
        <f t="shared" si="236"/>
        <v>0</v>
      </c>
      <c r="AA1344">
        <f t="shared" si="237"/>
        <v>0</v>
      </c>
      <c r="AB1344" s="5">
        <f t="shared" si="238"/>
        <v>0</v>
      </c>
      <c r="AC1344" s="5">
        <f t="shared" si="230"/>
        <v>0</v>
      </c>
      <c r="AD1344" s="5">
        <f t="shared" si="239"/>
        <v>0</v>
      </c>
    </row>
    <row r="1345" spans="20:30" x14ac:dyDescent="0.25">
      <c r="T1345" s="7" t="str">
        <f t="shared" si="240"/>
        <v xml:space="preserve"> </v>
      </c>
      <c r="U1345">
        <f t="shared" si="231"/>
        <v>0</v>
      </c>
      <c r="V1345">
        <f t="shared" si="232"/>
        <v>0</v>
      </c>
      <c r="W1345">
        <f t="shared" si="233"/>
        <v>0</v>
      </c>
      <c r="X1345">
        <f t="shared" si="234"/>
        <v>0</v>
      </c>
      <c r="Y1345">
        <f t="shared" si="235"/>
        <v>0</v>
      </c>
      <c r="Z1345">
        <f t="shared" si="236"/>
        <v>0</v>
      </c>
      <c r="AA1345">
        <f t="shared" si="237"/>
        <v>0</v>
      </c>
      <c r="AB1345" s="5">
        <f t="shared" si="238"/>
        <v>0</v>
      </c>
      <c r="AC1345" s="5">
        <f t="shared" si="230"/>
        <v>0</v>
      </c>
      <c r="AD1345" s="5">
        <f t="shared" si="239"/>
        <v>0</v>
      </c>
    </row>
    <row r="1346" spans="20:30" x14ac:dyDescent="0.25">
      <c r="T1346" s="7" t="str">
        <f t="shared" si="240"/>
        <v xml:space="preserve"> </v>
      </c>
      <c r="U1346">
        <f t="shared" si="231"/>
        <v>0</v>
      </c>
      <c r="V1346">
        <f t="shared" si="232"/>
        <v>0</v>
      </c>
      <c r="W1346">
        <f t="shared" si="233"/>
        <v>0</v>
      </c>
      <c r="X1346">
        <f t="shared" si="234"/>
        <v>0</v>
      </c>
      <c r="Y1346">
        <f t="shared" si="235"/>
        <v>0</v>
      </c>
      <c r="Z1346">
        <f t="shared" si="236"/>
        <v>0</v>
      </c>
      <c r="AA1346">
        <f t="shared" si="237"/>
        <v>0</v>
      </c>
      <c r="AB1346" s="5">
        <f t="shared" si="238"/>
        <v>0</v>
      </c>
      <c r="AC1346" s="5">
        <f t="shared" si="230"/>
        <v>0</v>
      </c>
      <c r="AD1346" s="5">
        <f t="shared" si="239"/>
        <v>0</v>
      </c>
    </row>
    <row r="1347" spans="20:30" x14ac:dyDescent="0.25">
      <c r="T1347" s="7" t="str">
        <f t="shared" si="240"/>
        <v xml:space="preserve"> </v>
      </c>
      <c r="U1347">
        <f t="shared" si="231"/>
        <v>0</v>
      </c>
      <c r="V1347">
        <f t="shared" si="232"/>
        <v>0</v>
      </c>
      <c r="W1347">
        <f t="shared" si="233"/>
        <v>0</v>
      </c>
      <c r="X1347">
        <f t="shared" si="234"/>
        <v>0</v>
      </c>
      <c r="Y1347">
        <f t="shared" si="235"/>
        <v>0</v>
      </c>
      <c r="Z1347">
        <f t="shared" si="236"/>
        <v>0</v>
      </c>
      <c r="AA1347">
        <f t="shared" si="237"/>
        <v>0</v>
      </c>
      <c r="AB1347" s="5">
        <f t="shared" si="238"/>
        <v>0</v>
      </c>
      <c r="AC1347" s="5">
        <f t="shared" si="230"/>
        <v>0</v>
      </c>
      <c r="AD1347" s="5">
        <f t="shared" si="239"/>
        <v>0</v>
      </c>
    </row>
    <row r="1348" spans="20:30" x14ac:dyDescent="0.25">
      <c r="T1348" s="7" t="str">
        <f t="shared" si="240"/>
        <v xml:space="preserve"> </v>
      </c>
      <c r="U1348">
        <f t="shared" si="231"/>
        <v>0</v>
      </c>
      <c r="V1348">
        <f t="shared" si="232"/>
        <v>0</v>
      </c>
      <c r="W1348">
        <f t="shared" si="233"/>
        <v>0</v>
      </c>
      <c r="X1348">
        <f t="shared" si="234"/>
        <v>0</v>
      </c>
      <c r="Y1348">
        <f t="shared" si="235"/>
        <v>0</v>
      </c>
      <c r="Z1348">
        <f t="shared" si="236"/>
        <v>0</v>
      </c>
      <c r="AA1348">
        <f t="shared" si="237"/>
        <v>0</v>
      </c>
      <c r="AB1348" s="5">
        <f t="shared" si="238"/>
        <v>0</v>
      </c>
      <c r="AC1348" s="5">
        <f t="shared" ref="AC1348:AC1411" si="241">A1348</f>
        <v>0</v>
      </c>
      <c r="AD1348" s="5">
        <f t="shared" si="239"/>
        <v>0</v>
      </c>
    </row>
    <row r="1349" spans="20:30" x14ac:dyDescent="0.25">
      <c r="T1349" s="7" t="str">
        <f t="shared" si="240"/>
        <v xml:space="preserve"> </v>
      </c>
      <c r="U1349">
        <f t="shared" si="231"/>
        <v>0</v>
      </c>
      <c r="V1349">
        <f t="shared" si="232"/>
        <v>0</v>
      </c>
      <c r="W1349">
        <f t="shared" si="233"/>
        <v>0</v>
      </c>
      <c r="X1349">
        <f t="shared" si="234"/>
        <v>0</v>
      </c>
      <c r="Y1349">
        <f t="shared" si="235"/>
        <v>0</v>
      </c>
      <c r="Z1349">
        <f t="shared" si="236"/>
        <v>0</v>
      </c>
      <c r="AA1349">
        <f t="shared" si="237"/>
        <v>0</v>
      </c>
      <c r="AB1349" s="5">
        <f t="shared" si="238"/>
        <v>0</v>
      </c>
      <c r="AC1349" s="5">
        <f t="shared" si="241"/>
        <v>0</v>
      </c>
      <c r="AD1349" s="5">
        <f t="shared" si="239"/>
        <v>0</v>
      </c>
    </row>
    <row r="1350" spans="20:30" x14ac:dyDescent="0.25">
      <c r="T1350" s="7" t="str">
        <f t="shared" si="240"/>
        <v xml:space="preserve"> </v>
      </c>
      <c r="U1350">
        <f t="shared" si="231"/>
        <v>0</v>
      </c>
      <c r="V1350">
        <f t="shared" si="232"/>
        <v>0</v>
      </c>
      <c r="W1350">
        <f t="shared" si="233"/>
        <v>0</v>
      </c>
      <c r="X1350">
        <f t="shared" si="234"/>
        <v>0</v>
      </c>
      <c r="Y1350">
        <f t="shared" si="235"/>
        <v>0</v>
      </c>
      <c r="Z1350">
        <f t="shared" si="236"/>
        <v>0</v>
      </c>
      <c r="AA1350">
        <f t="shared" si="237"/>
        <v>0</v>
      </c>
      <c r="AB1350" s="5">
        <f t="shared" si="238"/>
        <v>0</v>
      </c>
      <c r="AC1350" s="5">
        <f t="shared" si="241"/>
        <v>0</v>
      </c>
      <c r="AD1350" s="5">
        <f t="shared" si="239"/>
        <v>0</v>
      </c>
    </row>
    <row r="1351" spans="20:30" x14ac:dyDescent="0.25">
      <c r="T1351" s="7" t="str">
        <f t="shared" si="240"/>
        <v xml:space="preserve"> </v>
      </c>
      <c r="U1351">
        <f t="shared" si="231"/>
        <v>0</v>
      </c>
      <c r="V1351">
        <f t="shared" si="232"/>
        <v>0</v>
      </c>
      <c r="W1351">
        <f t="shared" si="233"/>
        <v>0</v>
      </c>
      <c r="X1351">
        <f t="shared" si="234"/>
        <v>0</v>
      </c>
      <c r="Y1351">
        <f t="shared" si="235"/>
        <v>0</v>
      </c>
      <c r="Z1351">
        <f t="shared" si="236"/>
        <v>0</v>
      </c>
      <c r="AA1351">
        <f t="shared" si="237"/>
        <v>0</v>
      </c>
      <c r="AB1351" s="5">
        <f t="shared" si="238"/>
        <v>0</v>
      </c>
      <c r="AC1351" s="5">
        <f t="shared" si="241"/>
        <v>0</v>
      </c>
      <c r="AD1351" s="5">
        <f t="shared" si="239"/>
        <v>0</v>
      </c>
    </row>
    <row r="1352" spans="20:30" x14ac:dyDescent="0.25">
      <c r="T1352" s="7" t="str">
        <f t="shared" si="240"/>
        <v xml:space="preserve"> </v>
      </c>
      <c r="U1352">
        <f t="shared" si="231"/>
        <v>0</v>
      </c>
      <c r="V1352">
        <f t="shared" si="232"/>
        <v>0</v>
      </c>
      <c r="W1352">
        <f t="shared" si="233"/>
        <v>0</v>
      </c>
      <c r="X1352">
        <f t="shared" si="234"/>
        <v>0</v>
      </c>
      <c r="Y1352">
        <f t="shared" si="235"/>
        <v>0</v>
      </c>
      <c r="Z1352">
        <f t="shared" si="236"/>
        <v>0</v>
      </c>
      <c r="AA1352">
        <f t="shared" si="237"/>
        <v>0</v>
      </c>
      <c r="AB1352" s="5">
        <f t="shared" si="238"/>
        <v>0</v>
      </c>
      <c r="AC1352" s="5">
        <f t="shared" si="241"/>
        <v>0</v>
      </c>
      <c r="AD1352" s="5">
        <f t="shared" si="239"/>
        <v>0</v>
      </c>
    </row>
    <row r="1353" spans="20:30" x14ac:dyDescent="0.25">
      <c r="T1353" s="7" t="str">
        <f t="shared" si="240"/>
        <v xml:space="preserve"> </v>
      </c>
      <c r="U1353">
        <f t="shared" si="231"/>
        <v>0</v>
      </c>
      <c r="V1353">
        <f t="shared" si="232"/>
        <v>0</v>
      </c>
      <c r="W1353">
        <f t="shared" si="233"/>
        <v>0</v>
      </c>
      <c r="X1353">
        <f t="shared" si="234"/>
        <v>0</v>
      </c>
      <c r="Y1353">
        <f t="shared" si="235"/>
        <v>0</v>
      </c>
      <c r="Z1353">
        <f t="shared" si="236"/>
        <v>0</v>
      </c>
      <c r="AA1353">
        <f t="shared" si="237"/>
        <v>0</v>
      </c>
      <c r="AB1353" s="5">
        <f t="shared" si="238"/>
        <v>0</v>
      </c>
      <c r="AC1353" s="5">
        <f t="shared" si="241"/>
        <v>0</v>
      </c>
      <c r="AD1353" s="5">
        <f t="shared" si="239"/>
        <v>0</v>
      </c>
    </row>
    <row r="1354" spans="20:30" x14ac:dyDescent="0.25">
      <c r="T1354" s="7" t="str">
        <f t="shared" si="240"/>
        <v xml:space="preserve"> </v>
      </c>
      <c r="U1354">
        <f t="shared" ref="U1354:U1417" si="242">COUNT(B1354)</f>
        <v>0</v>
      </c>
      <c r="V1354">
        <f t="shared" ref="V1354:V1417" si="243">IF(E1354=TRUE,1,0)</f>
        <v>0</v>
      </c>
      <c r="W1354">
        <f t="shared" ref="W1354:W1417" si="244">U1354-V1354</f>
        <v>0</v>
      </c>
      <c r="X1354">
        <f t="shared" ref="X1354:X1417" si="245">U1354-Y1354</f>
        <v>0</v>
      </c>
      <c r="Y1354">
        <f t="shared" ref="Y1354:Y1417" si="246">IF(F1354=TRUE,1,0)</f>
        <v>0</v>
      </c>
      <c r="Z1354">
        <f t="shared" ref="Z1354:Z1417" si="247">U1354-AA1354</f>
        <v>0</v>
      </c>
      <c r="AA1354">
        <f t="shared" ref="AA1354:AA1417" si="248">IF(O1354&lt;0,1,0)</f>
        <v>0</v>
      </c>
      <c r="AB1354" s="5">
        <f t="shared" ref="AB1354:AB1417" si="249">IF(Z1354=1,O1354,0)</f>
        <v>0</v>
      </c>
      <c r="AC1354" s="5">
        <f t="shared" si="241"/>
        <v>0</v>
      </c>
      <c r="AD1354" s="5">
        <f t="shared" ref="AD1354:AD1417" si="250">IF(AA1354=1,O1354,0)</f>
        <v>0</v>
      </c>
    </row>
    <row r="1355" spans="20:30" x14ac:dyDescent="0.25">
      <c r="T1355" s="7" t="str">
        <f t="shared" si="240"/>
        <v xml:space="preserve"> </v>
      </c>
      <c r="U1355">
        <f t="shared" si="242"/>
        <v>0</v>
      </c>
      <c r="V1355">
        <f t="shared" si="243"/>
        <v>0</v>
      </c>
      <c r="W1355">
        <f t="shared" si="244"/>
        <v>0</v>
      </c>
      <c r="X1355">
        <f t="shared" si="245"/>
        <v>0</v>
      </c>
      <c r="Y1355">
        <f t="shared" si="246"/>
        <v>0</v>
      </c>
      <c r="Z1355">
        <f t="shared" si="247"/>
        <v>0</v>
      </c>
      <c r="AA1355">
        <f t="shared" si="248"/>
        <v>0</v>
      </c>
      <c r="AB1355" s="5">
        <f t="shared" si="249"/>
        <v>0</v>
      </c>
      <c r="AC1355" s="5">
        <f t="shared" si="241"/>
        <v>0</v>
      </c>
      <c r="AD1355" s="5">
        <f t="shared" si="250"/>
        <v>0</v>
      </c>
    </row>
    <row r="1356" spans="20:30" x14ac:dyDescent="0.25">
      <c r="T1356" s="7" t="str">
        <f t="shared" si="240"/>
        <v xml:space="preserve"> </v>
      </c>
      <c r="U1356">
        <f t="shared" si="242"/>
        <v>0</v>
      </c>
      <c r="V1356">
        <f t="shared" si="243"/>
        <v>0</v>
      </c>
      <c r="W1356">
        <f t="shared" si="244"/>
        <v>0</v>
      </c>
      <c r="X1356">
        <f t="shared" si="245"/>
        <v>0</v>
      </c>
      <c r="Y1356">
        <f t="shared" si="246"/>
        <v>0</v>
      </c>
      <c r="Z1356">
        <f t="shared" si="247"/>
        <v>0</v>
      </c>
      <c r="AA1356">
        <f t="shared" si="248"/>
        <v>0</v>
      </c>
      <c r="AB1356" s="5">
        <f t="shared" si="249"/>
        <v>0</v>
      </c>
      <c r="AC1356" s="5">
        <f t="shared" si="241"/>
        <v>0</v>
      </c>
      <c r="AD1356" s="5">
        <f t="shared" si="250"/>
        <v>0</v>
      </c>
    </row>
    <row r="1357" spans="20:30" x14ac:dyDescent="0.25">
      <c r="T1357" s="7" t="str">
        <f t="shared" si="240"/>
        <v xml:space="preserve"> </v>
      </c>
      <c r="U1357">
        <f t="shared" si="242"/>
        <v>0</v>
      </c>
      <c r="V1357">
        <f t="shared" si="243"/>
        <v>0</v>
      </c>
      <c r="W1357">
        <f t="shared" si="244"/>
        <v>0</v>
      </c>
      <c r="X1357">
        <f t="shared" si="245"/>
        <v>0</v>
      </c>
      <c r="Y1357">
        <f t="shared" si="246"/>
        <v>0</v>
      </c>
      <c r="Z1357">
        <f t="shared" si="247"/>
        <v>0</v>
      </c>
      <c r="AA1357">
        <f t="shared" si="248"/>
        <v>0</v>
      </c>
      <c r="AB1357" s="5">
        <f t="shared" si="249"/>
        <v>0</v>
      </c>
      <c r="AC1357" s="5">
        <f t="shared" si="241"/>
        <v>0</v>
      </c>
      <c r="AD1357" s="5">
        <f t="shared" si="250"/>
        <v>0</v>
      </c>
    </row>
    <row r="1358" spans="20:30" x14ac:dyDescent="0.25">
      <c r="T1358" s="7" t="str">
        <f t="shared" si="240"/>
        <v xml:space="preserve"> </v>
      </c>
      <c r="U1358">
        <f t="shared" si="242"/>
        <v>0</v>
      </c>
      <c r="V1358">
        <f t="shared" si="243"/>
        <v>0</v>
      </c>
      <c r="W1358">
        <f t="shared" si="244"/>
        <v>0</v>
      </c>
      <c r="X1358">
        <f t="shared" si="245"/>
        <v>0</v>
      </c>
      <c r="Y1358">
        <f t="shared" si="246"/>
        <v>0</v>
      </c>
      <c r="Z1358">
        <f t="shared" si="247"/>
        <v>0</v>
      </c>
      <c r="AA1358">
        <f t="shared" si="248"/>
        <v>0</v>
      </c>
      <c r="AB1358" s="5">
        <f t="shared" si="249"/>
        <v>0</v>
      </c>
      <c r="AC1358" s="5">
        <f t="shared" si="241"/>
        <v>0</v>
      </c>
      <c r="AD1358" s="5">
        <f t="shared" si="250"/>
        <v>0</v>
      </c>
    </row>
    <row r="1359" spans="20:30" x14ac:dyDescent="0.25">
      <c r="T1359" s="7" t="str">
        <f t="shared" si="240"/>
        <v xml:space="preserve"> </v>
      </c>
      <c r="U1359">
        <f t="shared" si="242"/>
        <v>0</v>
      </c>
      <c r="V1359">
        <f t="shared" si="243"/>
        <v>0</v>
      </c>
      <c r="W1359">
        <f t="shared" si="244"/>
        <v>0</v>
      </c>
      <c r="X1359">
        <f t="shared" si="245"/>
        <v>0</v>
      </c>
      <c r="Y1359">
        <f t="shared" si="246"/>
        <v>0</v>
      </c>
      <c r="Z1359">
        <f t="shared" si="247"/>
        <v>0</v>
      </c>
      <c r="AA1359">
        <f t="shared" si="248"/>
        <v>0</v>
      </c>
      <c r="AB1359" s="5">
        <f t="shared" si="249"/>
        <v>0</v>
      </c>
      <c r="AC1359" s="5">
        <f t="shared" si="241"/>
        <v>0</v>
      </c>
      <c r="AD1359" s="5">
        <f t="shared" si="250"/>
        <v>0</v>
      </c>
    </row>
    <row r="1360" spans="20:30" x14ac:dyDescent="0.25">
      <c r="T1360" s="7" t="str">
        <f t="shared" si="240"/>
        <v xml:space="preserve"> </v>
      </c>
      <c r="U1360">
        <f t="shared" si="242"/>
        <v>0</v>
      </c>
      <c r="V1360">
        <f t="shared" si="243"/>
        <v>0</v>
      </c>
      <c r="W1360">
        <f t="shared" si="244"/>
        <v>0</v>
      </c>
      <c r="X1360">
        <f t="shared" si="245"/>
        <v>0</v>
      </c>
      <c r="Y1360">
        <f t="shared" si="246"/>
        <v>0</v>
      </c>
      <c r="Z1360">
        <f t="shared" si="247"/>
        <v>0</v>
      </c>
      <c r="AA1360">
        <f t="shared" si="248"/>
        <v>0</v>
      </c>
      <c r="AB1360" s="5">
        <f t="shared" si="249"/>
        <v>0</v>
      </c>
      <c r="AC1360" s="5">
        <f t="shared" si="241"/>
        <v>0</v>
      </c>
      <c r="AD1360" s="5">
        <f t="shared" si="250"/>
        <v>0</v>
      </c>
    </row>
    <row r="1361" spans="20:30" x14ac:dyDescent="0.25">
      <c r="T1361" s="7" t="str">
        <f t="shared" si="240"/>
        <v xml:space="preserve"> </v>
      </c>
      <c r="U1361">
        <f t="shared" si="242"/>
        <v>0</v>
      </c>
      <c r="V1361">
        <f t="shared" si="243"/>
        <v>0</v>
      </c>
      <c r="W1361">
        <f t="shared" si="244"/>
        <v>0</v>
      </c>
      <c r="X1361">
        <f t="shared" si="245"/>
        <v>0</v>
      </c>
      <c r="Y1361">
        <f t="shared" si="246"/>
        <v>0</v>
      </c>
      <c r="Z1361">
        <f t="shared" si="247"/>
        <v>0</v>
      </c>
      <c r="AA1361">
        <f t="shared" si="248"/>
        <v>0</v>
      </c>
      <c r="AB1361" s="5">
        <f t="shared" si="249"/>
        <v>0</v>
      </c>
      <c r="AC1361" s="5">
        <f t="shared" si="241"/>
        <v>0</v>
      </c>
      <c r="AD1361" s="5">
        <f t="shared" si="250"/>
        <v>0</v>
      </c>
    </row>
    <row r="1362" spans="20:30" x14ac:dyDescent="0.25">
      <c r="T1362" s="7" t="str">
        <f t="shared" si="240"/>
        <v xml:space="preserve"> </v>
      </c>
      <c r="U1362">
        <f t="shared" si="242"/>
        <v>0</v>
      </c>
      <c r="V1362">
        <f t="shared" si="243"/>
        <v>0</v>
      </c>
      <c r="W1362">
        <f t="shared" si="244"/>
        <v>0</v>
      </c>
      <c r="X1362">
        <f t="shared" si="245"/>
        <v>0</v>
      </c>
      <c r="Y1362">
        <f t="shared" si="246"/>
        <v>0</v>
      </c>
      <c r="Z1362">
        <f t="shared" si="247"/>
        <v>0</v>
      </c>
      <c r="AA1362">
        <f t="shared" si="248"/>
        <v>0</v>
      </c>
      <c r="AB1362" s="5">
        <f t="shared" si="249"/>
        <v>0</v>
      </c>
      <c r="AC1362" s="5">
        <f t="shared" si="241"/>
        <v>0</v>
      </c>
      <c r="AD1362" s="5">
        <f t="shared" si="250"/>
        <v>0</v>
      </c>
    </row>
    <row r="1363" spans="20:30" x14ac:dyDescent="0.25">
      <c r="T1363" s="7" t="str">
        <f t="shared" si="240"/>
        <v xml:space="preserve"> </v>
      </c>
      <c r="U1363">
        <f t="shared" si="242"/>
        <v>0</v>
      </c>
      <c r="V1363">
        <f t="shared" si="243"/>
        <v>0</v>
      </c>
      <c r="W1363">
        <f t="shared" si="244"/>
        <v>0</v>
      </c>
      <c r="X1363">
        <f t="shared" si="245"/>
        <v>0</v>
      </c>
      <c r="Y1363">
        <f t="shared" si="246"/>
        <v>0</v>
      </c>
      <c r="Z1363">
        <f t="shared" si="247"/>
        <v>0</v>
      </c>
      <c r="AA1363">
        <f t="shared" si="248"/>
        <v>0</v>
      </c>
      <c r="AB1363" s="5">
        <f t="shared" si="249"/>
        <v>0</v>
      </c>
      <c r="AC1363" s="5">
        <f t="shared" si="241"/>
        <v>0</v>
      </c>
      <c r="AD1363" s="5">
        <f t="shared" si="250"/>
        <v>0</v>
      </c>
    </row>
    <row r="1364" spans="20:30" x14ac:dyDescent="0.25">
      <c r="T1364" s="7" t="str">
        <f t="shared" ref="T1364:T1427" si="251">IF(L1364=0," ",MONTH(L1364)+12)</f>
        <v xml:space="preserve"> </v>
      </c>
      <c r="U1364">
        <f t="shared" si="242"/>
        <v>0</v>
      </c>
      <c r="V1364">
        <f t="shared" si="243"/>
        <v>0</v>
      </c>
      <c r="W1364">
        <f t="shared" si="244"/>
        <v>0</v>
      </c>
      <c r="X1364">
        <f t="shared" si="245"/>
        <v>0</v>
      </c>
      <c r="Y1364">
        <f t="shared" si="246"/>
        <v>0</v>
      </c>
      <c r="Z1364">
        <f t="shared" si="247"/>
        <v>0</v>
      </c>
      <c r="AA1364">
        <f t="shared" si="248"/>
        <v>0</v>
      </c>
      <c r="AB1364" s="5">
        <f t="shared" si="249"/>
        <v>0</v>
      </c>
      <c r="AC1364" s="5">
        <f t="shared" si="241"/>
        <v>0</v>
      </c>
      <c r="AD1364" s="5">
        <f t="shared" si="250"/>
        <v>0</v>
      </c>
    </row>
    <row r="1365" spans="20:30" x14ac:dyDescent="0.25">
      <c r="T1365" s="7" t="str">
        <f t="shared" si="251"/>
        <v xml:space="preserve"> </v>
      </c>
      <c r="U1365">
        <f t="shared" si="242"/>
        <v>0</v>
      </c>
      <c r="V1365">
        <f t="shared" si="243"/>
        <v>0</v>
      </c>
      <c r="W1365">
        <f t="shared" si="244"/>
        <v>0</v>
      </c>
      <c r="X1365">
        <f t="shared" si="245"/>
        <v>0</v>
      </c>
      <c r="Y1365">
        <f t="shared" si="246"/>
        <v>0</v>
      </c>
      <c r="Z1365">
        <f t="shared" si="247"/>
        <v>0</v>
      </c>
      <c r="AA1365">
        <f t="shared" si="248"/>
        <v>0</v>
      </c>
      <c r="AB1365" s="5">
        <f t="shared" si="249"/>
        <v>0</v>
      </c>
      <c r="AC1365" s="5">
        <f t="shared" si="241"/>
        <v>0</v>
      </c>
      <c r="AD1365" s="5">
        <f t="shared" si="250"/>
        <v>0</v>
      </c>
    </row>
    <row r="1366" spans="20:30" x14ac:dyDescent="0.25">
      <c r="T1366" s="7" t="str">
        <f t="shared" si="251"/>
        <v xml:space="preserve"> </v>
      </c>
      <c r="U1366">
        <f t="shared" si="242"/>
        <v>0</v>
      </c>
      <c r="V1366">
        <f t="shared" si="243"/>
        <v>0</v>
      </c>
      <c r="W1366">
        <f t="shared" si="244"/>
        <v>0</v>
      </c>
      <c r="X1366">
        <f t="shared" si="245"/>
        <v>0</v>
      </c>
      <c r="Y1366">
        <f t="shared" si="246"/>
        <v>0</v>
      </c>
      <c r="Z1366">
        <f t="shared" si="247"/>
        <v>0</v>
      </c>
      <c r="AA1366">
        <f t="shared" si="248"/>
        <v>0</v>
      </c>
      <c r="AB1366" s="5">
        <f t="shared" si="249"/>
        <v>0</v>
      </c>
      <c r="AC1366" s="5">
        <f t="shared" si="241"/>
        <v>0</v>
      </c>
      <c r="AD1366" s="5">
        <f t="shared" si="250"/>
        <v>0</v>
      </c>
    </row>
    <row r="1367" spans="20:30" x14ac:dyDescent="0.25">
      <c r="T1367" s="7" t="str">
        <f t="shared" si="251"/>
        <v xml:space="preserve"> </v>
      </c>
      <c r="U1367">
        <f t="shared" si="242"/>
        <v>0</v>
      </c>
      <c r="V1367">
        <f t="shared" si="243"/>
        <v>0</v>
      </c>
      <c r="W1367">
        <f t="shared" si="244"/>
        <v>0</v>
      </c>
      <c r="X1367">
        <f t="shared" si="245"/>
        <v>0</v>
      </c>
      <c r="Y1367">
        <f t="shared" si="246"/>
        <v>0</v>
      </c>
      <c r="Z1367">
        <f t="shared" si="247"/>
        <v>0</v>
      </c>
      <c r="AA1367">
        <f t="shared" si="248"/>
        <v>0</v>
      </c>
      <c r="AB1367" s="5">
        <f t="shared" si="249"/>
        <v>0</v>
      </c>
      <c r="AC1367" s="5">
        <f t="shared" si="241"/>
        <v>0</v>
      </c>
      <c r="AD1367" s="5">
        <f t="shared" si="250"/>
        <v>0</v>
      </c>
    </row>
    <row r="1368" spans="20:30" x14ac:dyDescent="0.25">
      <c r="T1368" s="7" t="str">
        <f t="shared" si="251"/>
        <v xml:space="preserve"> </v>
      </c>
      <c r="U1368">
        <f t="shared" si="242"/>
        <v>0</v>
      </c>
      <c r="V1368">
        <f t="shared" si="243"/>
        <v>0</v>
      </c>
      <c r="W1368">
        <f t="shared" si="244"/>
        <v>0</v>
      </c>
      <c r="X1368">
        <f t="shared" si="245"/>
        <v>0</v>
      </c>
      <c r="Y1368">
        <f t="shared" si="246"/>
        <v>0</v>
      </c>
      <c r="Z1368">
        <f t="shared" si="247"/>
        <v>0</v>
      </c>
      <c r="AA1368">
        <f t="shared" si="248"/>
        <v>0</v>
      </c>
      <c r="AB1368" s="5">
        <f t="shared" si="249"/>
        <v>0</v>
      </c>
      <c r="AC1368" s="5">
        <f t="shared" si="241"/>
        <v>0</v>
      </c>
      <c r="AD1368" s="5">
        <f t="shared" si="250"/>
        <v>0</v>
      </c>
    </row>
    <row r="1369" spans="20:30" x14ac:dyDescent="0.25">
      <c r="T1369" s="7" t="str">
        <f t="shared" si="251"/>
        <v xml:space="preserve"> </v>
      </c>
      <c r="U1369">
        <f t="shared" si="242"/>
        <v>0</v>
      </c>
      <c r="V1369">
        <f t="shared" si="243"/>
        <v>0</v>
      </c>
      <c r="W1369">
        <f t="shared" si="244"/>
        <v>0</v>
      </c>
      <c r="X1369">
        <f t="shared" si="245"/>
        <v>0</v>
      </c>
      <c r="Y1369">
        <f t="shared" si="246"/>
        <v>0</v>
      </c>
      <c r="Z1369">
        <f t="shared" si="247"/>
        <v>0</v>
      </c>
      <c r="AA1369">
        <f t="shared" si="248"/>
        <v>0</v>
      </c>
      <c r="AB1369" s="5">
        <f t="shared" si="249"/>
        <v>0</v>
      </c>
      <c r="AC1369" s="5">
        <f t="shared" si="241"/>
        <v>0</v>
      </c>
      <c r="AD1369" s="5">
        <f t="shared" si="250"/>
        <v>0</v>
      </c>
    </row>
    <row r="1370" spans="20:30" x14ac:dyDescent="0.25">
      <c r="T1370" s="7" t="str">
        <f t="shared" si="251"/>
        <v xml:space="preserve"> </v>
      </c>
      <c r="U1370">
        <f t="shared" si="242"/>
        <v>0</v>
      </c>
      <c r="V1370">
        <f t="shared" si="243"/>
        <v>0</v>
      </c>
      <c r="W1370">
        <f t="shared" si="244"/>
        <v>0</v>
      </c>
      <c r="X1370">
        <f t="shared" si="245"/>
        <v>0</v>
      </c>
      <c r="Y1370">
        <f t="shared" si="246"/>
        <v>0</v>
      </c>
      <c r="Z1370">
        <f t="shared" si="247"/>
        <v>0</v>
      </c>
      <c r="AA1370">
        <f t="shared" si="248"/>
        <v>0</v>
      </c>
      <c r="AB1370" s="5">
        <f t="shared" si="249"/>
        <v>0</v>
      </c>
      <c r="AC1370" s="5">
        <f t="shared" si="241"/>
        <v>0</v>
      </c>
      <c r="AD1370" s="5">
        <f t="shared" si="250"/>
        <v>0</v>
      </c>
    </row>
    <row r="1371" spans="20:30" x14ac:dyDescent="0.25">
      <c r="T1371" s="7" t="str">
        <f t="shared" si="251"/>
        <v xml:space="preserve"> </v>
      </c>
      <c r="U1371">
        <f t="shared" si="242"/>
        <v>0</v>
      </c>
      <c r="V1371">
        <f t="shared" si="243"/>
        <v>0</v>
      </c>
      <c r="W1371">
        <f t="shared" si="244"/>
        <v>0</v>
      </c>
      <c r="X1371">
        <f t="shared" si="245"/>
        <v>0</v>
      </c>
      <c r="Y1371">
        <f t="shared" si="246"/>
        <v>0</v>
      </c>
      <c r="Z1371">
        <f t="shared" si="247"/>
        <v>0</v>
      </c>
      <c r="AA1371">
        <f t="shared" si="248"/>
        <v>0</v>
      </c>
      <c r="AB1371" s="5">
        <f t="shared" si="249"/>
        <v>0</v>
      </c>
      <c r="AC1371" s="5">
        <f t="shared" si="241"/>
        <v>0</v>
      </c>
      <c r="AD1371" s="5">
        <f t="shared" si="250"/>
        <v>0</v>
      </c>
    </row>
    <row r="1372" spans="20:30" x14ac:dyDescent="0.25">
      <c r="T1372" s="7" t="str">
        <f t="shared" si="251"/>
        <v xml:space="preserve"> </v>
      </c>
      <c r="U1372">
        <f t="shared" si="242"/>
        <v>0</v>
      </c>
      <c r="V1372">
        <f t="shared" si="243"/>
        <v>0</v>
      </c>
      <c r="W1372">
        <f t="shared" si="244"/>
        <v>0</v>
      </c>
      <c r="X1372">
        <f t="shared" si="245"/>
        <v>0</v>
      </c>
      <c r="Y1372">
        <f t="shared" si="246"/>
        <v>0</v>
      </c>
      <c r="Z1372">
        <f t="shared" si="247"/>
        <v>0</v>
      </c>
      <c r="AA1372">
        <f t="shared" si="248"/>
        <v>0</v>
      </c>
      <c r="AB1372" s="5">
        <f t="shared" si="249"/>
        <v>0</v>
      </c>
      <c r="AC1372" s="5">
        <f t="shared" si="241"/>
        <v>0</v>
      </c>
      <c r="AD1372" s="5">
        <f t="shared" si="250"/>
        <v>0</v>
      </c>
    </row>
    <row r="1373" spans="20:30" x14ac:dyDescent="0.25">
      <c r="T1373" s="7" t="str">
        <f t="shared" si="251"/>
        <v xml:space="preserve"> </v>
      </c>
      <c r="U1373">
        <f t="shared" si="242"/>
        <v>0</v>
      </c>
      <c r="V1373">
        <f t="shared" si="243"/>
        <v>0</v>
      </c>
      <c r="W1373">
        <f t="shared" si="244"/>
        <v>0</v>
      </c>
      <c r="X1373">
        <f t="shared" si="245"/>
        <v>0</v>
      </c>
      <c r="Y1373">
        <f t="shared" si="246"/>
        <v>0</v>
      </c>
      <c r="Z1373">
        <f t="shared" si="247"/>
        <v>0</v>
      </c>
      <c r="AA1373">
        <f t="shared" si="248"/>
        <v>0</v>
      </c>
      <c r="AB1373" s="5">
        <f t="shared" si="249"/>
        <v>0</v>
      </c>
      <c r="AC1373" s="5">
        <f t="shared" si="241"/>
        <v>0</v>
      </c>
      <c r="AD1373" s="5">
        <f t="shared" si="250"/>
        <v>0</v>
      </c>
    </row>
    <row r="1374" spans="20:30" x14ac:dyDescent="0.25">
      <c r="T1374" s="7" t="str">
        <f t="shared" si="251"/>
        <v xml:space="preserve"> </v>
      </c>
      <c r="U1374">
        <f t="shared" si="242"/>
        <v>0</v>
      </c>
      <c r="V1374">
        <f t="shared" si="243"/>
        <v>0</v>
      </c>
      <c r="W1374">
        <f t="shared" si="244"/>
        <v>0</v>
      </c>
      <c r="X1374">
        <f t="shared" si="245"/>
        <v>0</v>
      </c>
      <c r="Y1374">
        <f t="shared" si="246"/>
        <v>0</v>
      </c>
      <c r="Z1374">
        <f t="shared" si="247"/>
        <v>0</v>
      </c>
      <c r="AA1374">
        <f t="shared" si="248"/>
        <v>0</v>
      </c>
      <c r="AB1374" s="5">
        <f t="shared" si="249"/>
        <v>0</v>
      </c>
      <c r="AC1374" s="5">
        <f t="shared" si="241"/>
        <v>0</v>
      </c>
      <c r="AD1374" s="5">
        <f t="shared" si="250"/>
        <v>0</v>
      </c>
    </row>
    <row r="1375" spans="20:30" x14ac:dyDescent="0.25">
      <c r="T1375" s="7" t="str">
        <f t="shared" si="251"/>
        <v xml:space="preserve"> </v>
      </c>
      <c r="U1375">
        <f t="shared" si="242"/>
        <v>0</v>
      </c>
      <c r="V1375">
        <f t="shared" si="243"/>
        <v>0</v>
      </c>
      <c r="W1375">
        <f t="shared" si="244"/>
        <v>0</v>
      </c>
      <c r="X1375">
        <f t="shared" si="245"/>
        <v>0</v>
      </c>
      <c r="Y1375">
        <f t="shared" si="246"/>
        <v>0</v>
      </c>
      <c r="Z1375">
        <f t="shared" si="247"/>
        <v>0</v>
      </c>
      <c r="AA1375">
        <f t="shared" si="248"/>
        <v>0</v>
      </c>
      <c r="AB1375" s="5">
        <f t="shared" si="249"/>
        <v>0</v>
      </c>
      <c r="AC1375" s="5">
        <f t="shared" si="241"/>
        <v>0</v>
      </c>
      <c r="AD1375" s="5">
        <f t="shared" si="250"/>
        <v>0</v>
      </c>
    </row>
    <row r="1376" spans="20:30" x14ac:dyDescent="0.25">
      <c r="T1376" s="7" t="str">
        <f t="shared" si="251"/>
        <v xml:space="preserve"> </v>
      </c>
      <c r="U1376">
        <f t="shared" si="242"/>
        <v>0</v>
      </c>
      <c r="V1376">
        <f t="shared" si="243"/>
        <v>0</v>
      </c>
      <c r="W1376">
        <f t="shared" si="244"/>
        <v>0</v>
      </c>
      <c r="X1376">
        <f t="shared" si="245"/>
        <v>0</v>
      </c>
      <c r="Y1376">
        <f t="shared" si="246"/>
        <v>0</v>
      </c>
      <c r="Z1376">
        <f t="shared" si="247"/>
        <v>0</v>
      </c>
      <c r="AA1376">
        <f t="shared" si="248"/>
        <v>0</v>
      </c>
      <c r="AB1376" s="5">
        <f t="shared" si="249"/>
        <v>0</v>
      </c>
      <c r="AC1376" s="5">
        <f t="shared" si="241"/>
        <v>0</v>
      </c>
      <c r="AD1376" s="5">
        <f t="shared" si="250"/>
        <v>0</v>
      </c>
    </row>
    <row r="1377" spans="20:30" x14ac:dyDescent="0.25">
      <c r="T1377" s="7" t="str">
        <f t="shared" si="251"/>
        <v xml:space="preserve"> </v>
      </c>
      <c r="U1377">
        <f t="shared" si="242"/>
        <v>0</v>
      </c>
      <c r="V1377">
        <f t="shared" si="243"/>
        <v>0</v>
      </c>
      <c r="W1377">
        <f t="shared" si="244"/>
        <v>0</v>
      </c>
      <c r="X1377">
        <f t="shared" si="245"/>
        <v>0</v>
      </c>
      <c r="Y1377">
        <f t="shared" si="246"/>
        <v>0</v>
      </c>
      <c r="Z1377">
        <f t="shared" si="247"/>
        <v>0</v>
      </c>
      <c r="AA1377">
        <f t="shared" si="248"/>
        <v>0</v>
      </c>
      <c r="AB1377" s="5">
        <f t="shared" si="249"/>
        <v>0</v>
      </c>
      <c r="AC1377" s="5">
        <f t="shared" si="241"/>
        <v>0</v>
      </c>
      <c r="AD1377" s="5">
        <f t="shared" si="250"/>
        <v>0</v>
      </c>
    </row>
    <row r="1378" spans="20:30" x14ac:dyDescent="0.25">
      <c r="T1378" s="7" t="str">
        <f t="shared" si="251"/>
        <v xml:space="preserve"> </v>
      </c>
      <c r="U1378">
        <f t="shared" si="242"/>
        <v>0</v>
      </c>
      <c r="V1378">
        <f t="shared" si="243"/>
        <v>0</v>
      </c>
      <c r="W1378">
        <f t="shared" si="244"/>
        <v>0</v>
      </c>
      <c r="X1378">
        <f t="shared" si="245"/>
        <v>0</v>
      </c>
      <c r="Y1378">
        <f t="shared" si="246"/>
        <v>0</v>
      </c>
      <c r="Z1378">
        <f t="shared" si="247"/>
        <v>0</v>
      </c>
      <c r="AA1378">
        <f t="shared" si="248"/>
        <v>0</v>
      </c>
      <c r="AB1378" s="5">
        <f t="shared" si="249"/>
        <v>0</v>
      </c>
      <c r="AC1378" s="5">
        <f t="shared" si="241"/>
        <v>0</v>
      </c>
      <c r="AD1378" s="5">
        <f t="shared" si="250"/>
        <v>0</v>
      </c>
    </row>
    <row r="1379" spans="20:30" x14ac:dyDescent="0.25">
      <c r="T1379" s="7" t="str">
        <f t="shared" si="251"/>
        <v xml:space="preserve"> </v>
      </c>
      <c r="U1379">
        <f t="shared" si="242"/>
        <v>0</v>
      </c>
      <c r="V1379">
        <f t="shared" si="243"/>
        <v>0</v>
      </c>
      <c r="W1379">
        <f t="shared" si="244"/>
        <v>0</v>
      </c>
      <c r="X1379">
        <f t="shared" si="245"/>
        <v>0</v>
      </c>
      <c r="Y1379">
        <f t="shared" si="246"/>
        <v>0</v>
      </c>
      <c r="Z1379">
        <f t="shared" si="247"/>
        <v>0</v>
      </c>
      <c r="AA1379">
        <f t="shared" si="248"/>
        <v>0</v>
      </c>
      <c r="AB1379" s="5">
        <f t="shared" si="249"/>
        <v>0</v>
      </c>
      <c r="AC1379" s="5">
        <f t="shared" si="241"/>
        <v>0</v>
      </c>
      <c r="AD1379" s="5">
        <f t="shared" si="250"/>
        <v>0</v>
      </c>
    </row>
    <row r="1380" spans="20:30" x14ac:dyDescent="0.25">
      <c r="T1380" s="7" t="str">
        <f t="shared" si="251"/>
        <v xml:space="preserve"> </v>
      </c>
      <c r="U1380">
        <f t="shared" si="242"/>
        <v>0</v>
      </c>
      <c r="V1380">
        <f t="shared" si="243"/>
        <v>0</v>
      </c>
      <c r="W1380">
        <f t="shared" si="244"/>
        <v>0</v>
      </c>
      <c r="X1380">
        <f t="shared" si="245"/>
        <v>0</v>
      </c>
      <c r="Y1380">
        <f t="shared" si="246"/>
        <v>0</v>
      </c>
      <c r="Z1380">
        <f t="shared" si="247"/>
        <v>0</v>
      </c>
      <c r="AA1380">
        <f t="shared" si="248"/>
        <v>0</v>
      </c>
      <c r="AB1380" s="5">
        <f t="shared" si="249"/>
        <v>0</v>
      </c>
      <c r="AC1380" s="5">
        <f t="shared" si="241"/>
        <v>0</v>
      </c>
      <c r="AD1380" s="5">
        <f t="shared" si="250"/>
        <v>0</v>
      </c>
    </row>
    <row r="1381" spans="20:30" x14ac:dyDescent="0.25">
      <c r="T1381" s="7" t="str">
        <f t="shared" si="251"/>
        <v xml:space="preserve"> </v>
      </c>
      <c r="U1381">
        <f t="shared" si="242"/>
        <v>0</v>
      </c>
      <c r="V1381">
        <f t="shared" si="243"/>
        <v>0</v>
      </c>
      <c r="W1381">
        <f t="shared" si="244"/>
        <v>0</v>
      </c>
      <c r="X1381">
        <f t="shared" si="245"/>
        <v>0</v>
      </c>
      <c r="Y1381">
        <f t="shared" si="246"/>
        <v>0</v>
      </c>
      <c r="Z1381">
        <f t="shared" si="247"/>
        <v>0</v>
      </c>
      <c r="AA1381">
        <f t="shared" si="248"/>
        <v>0</v>
      </c>
      <c r="AB1381" s="5">
        <f t="shared" si="249"/>
        <v>0</v>
      </c>
      <c r="AC1381" s="5">
        <f t="shared" si="241"/>
        <v>0</v>
      </c>
      <c r="AD1381" s="5">
        <f t="shared" si="250"/>
        <v>0</v>
      </c>
    </row>
    <row r="1382" spans="20:30" x14ac:dyDescent="0.25">
      <c r="T1382" s="7" t="str">
        <f t="shared" si="251"/>
        <v xml:space="preserve"> </v>
      </c>
      <c r="U1382">
        <f t="shared" si="242"/>
        <v>0</v>
      </c>
      <c r="V1382">
        <f t="shared" si="243"/>
        <v>0</v>
      </c>
      <c r="W1382">
        <f t="shared" si="244"/>
        <v>0</v>
      </c>
      <c r="X1382">
        <f t="shared" si="245"/>
        <v>0</v>
      </c>
      <c r="Y1382">
        <f t="shared" si="246"/>
        <v>0</v>
      </c>
      <c r="Z1382">
        <f t="shared" si="247"/>
        <v>0</v>
      </c>
      <c r="AA1382">
        <f t="shared" si="248"/>
        <v>0</v>
      </c>
      <c r="AB1382" s="5">
        <f t="shared" si="249"/>
        <v>0</v>
      </c>
      <c r="AC1382" s="5">
        <f t="shared" si="241"/>
        <v>0</v>
      </c>
      <c r="AD1382" s="5">
        <f t="shared" si="250"/>
        <v>0</v>
      </c>
    </row>
    <row r="1383" spans="20:30" x14ac:dyDescent="0.25">
      <c r="T1383" s="7" t="str">
        <f t="shared" si="251"/>
        <v xml:space="preserve"> </v>
      </c>
      <c r="U1383">
        <f t="shared" si="242"/>
        <v>0</v>
      </c>
      <c r="V1383">
        <f t="shared" si="243"/>
        <v>0</v>
      </c>
      <c r="W1383">
        <f t="shared" si="244"/>
        <v>0</v>
      </c>
      <c r="X1383">
        <f t="shared" si="245"/>
        <v>0</v>
      </c>
      <c r="Y1383">
        <f t="shared" si="246"/>
        <v>0</v>
      </c>
      <c r="Z1383">
        <f t="shared" si="247"/>
        <v>0</v>
      </c>
      <c r="AA1383">
        <f t="shared" si="248"/>
        <v>0</v>
      </c>
      <c r="AB1383" s="5">
        <f t="shared" si="249"/>
        <v>0</v>
      </c>
      <c r="AC1383" s="5">
        <f t="shared" si="241"/>
        <v>0</v>
      </c>
      <c r="AD1383" s="5">
        <f t="shared" si="250"/>
        <v>0</v>
      </c>
    </row>
    <row r="1384" spans="20:30" x14ac:dyDescent="0.25">
      <c r="T1384" s="7" t="str">
        <f t="shared" si="251"/>
        <v xml:space="preserve"> </v>
      </c>
      <c r="U1384">
        <f t="shared" si="242"/>
        <v>0</v>
      </c>
      <c r="V1384">
        <f t="shared" si="243"/>
        <v>0</v>
      </c>
      <c r="W1384">
        <f t="shared" si="244"/>
        <v>0</v>
      </c>
      <c r="X1384">
        <f t="shared" si="245"/>
        <v>0</v>
      </c>
      <c r="Y1384">
        <f t="shared" si="246"/>
        <v>0</v>
      </c>
      <c r="Z1384">
        <f t="shared" si="247"/>
        <v>0</v>
      </c>
      <c r="AA1384">
        <f t="shared" si="248"/>
        <v>0</v>
      </c>
      <c r="AB1384" s="5">
        <f t="shared" si="249"/>
        <v>0</v>
      </c>
      <c r="AC1384" s="5">
        <f t="shared" si="241"/>
        <v>0</v>
      </c>
      <c r="AD1384" s="5">
        <f t="shared" si="250"/>
        <v>0</v>
      </c>
    </row>
    <row r="1385" spans="20:30" x14ac:dyDescent="0.25">
      <c r="T1385" s="7" t="str">
        <f t="shared" si="251"/>
        <v xml:space="preserve"> </v>
      </c>
      <c r="U1385">
        <f t="shared" si="242"/>
        <v>0</v>
      </c>
      <c r="V1385">
        <f t="shared" si="243"/>
        <v>0</v>
      </c>
      <c r="W1385">
        <f t="shared" si="244"/>
        <v>0</v>
      </c>
      <c r="X1385">
        <f t="shared" si="245"/>
        <v>0</v>
      </c>
      <c r="Y1385">
        <f t="shared" si="246"/>
        <v>0</v>
      </c>
      <c r="Z1385">
        <f t="shared" si="247"/>
        <v>0</v>
      </c>
      <c r="AA1385">
        <f t="shared" si="248"/>
        <v>0</v>
      </c>
      <c r="AB1385" s="5">
        <f t="shared" si="249"/>
        <v>0</v>
      </c>
      <c r="AC1385" s="5">
        <f t="shared" si="241"/>
        <v>0</v>
      </c>
      <c r="AD1385" s="5">
        <f t="shared" si="250"/>
        <v>0</v>
      </c>
    </row>
    <row r="1386" spans="20:30" x14ac:dyDescent="0.25">
      <c r="T1386" s="7" t="str">
        <f t="shared" si="251"/>
        <v xml:space="preserve"> </v>
      </c>
      <c r="U1386">
        <f t="shared" si="242"/>
        <v>0</v>
      </c>
      <c r="V1386">
        <f t="shared" si="243"/>
        <v>0</v>
      </c>
      <c r="W1386">
        <f t="shared" si="244"/>
        <v>0</v>
      </c>
      <c r="X1386">
        <f t="shared" si="245"/>
        <v>0</v>
      </c>
      <c r="Y1386">
        <f t="shared" si="246"/>
        <v>0</v>
      </c>
      <c r="Z1386">
        <f t="shared" si="247"/>
        <v>0</v>
      </c>
      <c r="AA1386">
        <f t="shared" si="248"/>
        <v>0</v>
      </c>
      <c r="AB1386" s="5">
        <f t="shared" si="249"/>
        <v>0</v>
      </c>
      <c r="AC1386" s="5">
        <f t="shared" si="241"/>
        <v>0</v>
      </c>
      <c r="AD1386" s="5">
        <f t="shared" si="250"/>
        <v>0</v>
      </c>
    </row>
    <row r="1387" spans="20:30" x14ac:dyDescent="0.25">
      <c r="T1387" s="7" t="str">
        <f t="shared" si="251"/>
        <v xml:space="preserve"> </v>
      </c>
      <c r="U1387">
        <f t="shared" si="242"/>
        <v>0</v>
      </c>
      <c r="V1387">
        <f t="shared" si="243"/>
        <v>0</v>
      </c>
      <c r="W1387">
        <f t="shared" si="244"/>
        <v>0</v>
      </c>
      <c r="X1387">
        <f t="shared" si="245"/>
        <v>0</v>
      </c>
      <c r="Y1387">
        <f t="shared" si="246"/>
        <v>0</v>
      </c>
      <c r="Z1387">
        <f t="shared" si="247"/>
        <v>0</v>
      </c>
      <c r="AA1387">
        <f t="shared" si="248"/>
        <v>0</v>
      </c>
      <c r="AB1387" s="5">
        <f t="shared" si="249"/>
        <v>0</v>
      </c>
      <c r="AC1387" s="5">
        <f t="shared" si="241"/>
        <v>0</v>
      </c>
      <c r="AD1387" s="5">
        <f t="shared" si="250"/>
        <v>0</v>
      </c>
    </row>
    <row r="1388" spans="20:30" x14ac:dyDescent="0.25">
      <c r="T1388" s="7" t="str">
        <f t="shared" si="251"/>
        <v xml:space="preserve"> </v>
      </c>
      <c r="U1388">
        <f t="shared" si="242"/>
        <v>0</v>
      </c>
      <c r="V1388">
        <f t="shared" si="243"/>
        <v>0</v>
      </c>
      <c r="W1388">
        <f t="shared" si="244"/>
        <v>0</v>
      </c>
      <c r="X1388">
        <f t="shared" si="245"/>
        <v>0</v>
      </c>
      <c r="Y1388">
        <f t="shared" si="246"/>
        <v>0</v>
      </c>
      <c r="Z1388">
        <f t="shared" si="247"/>
        <v>0</v>
      </c>
      <c r="AA1388">
        <f t="shared" si="248"/>
        <v>0</v>
      </c>
      <c r="AB1388" s="5">
        <f t="shared" si="249"/>
        <v>0</v>
      </c>
      <c r="AC1388" s="5">
        <f t="shared" si="241"/>
        <v>0</v>
      </c>
      <c r="AD1388" s="5">
        <f t="shared" si="250"/>
        <v>0</v>
      </c>
    </row>
    <row r="1389" spans="20:30" x14ac:dyDescent="0.25">
      <c r="T1389" s="7" t="str">
        <f t="shared" si="251"/>
        <v xml:space="preserve"> </v>
      </c>
      <c r="U1389">
        <f t="shared" si="242"/>
        <v>0</v>
      </c>
      <c r="V1389">
        <f t="shared" si="243"/>
        <v>0</v>
      </c>
      <c r="W1389">
        <f t="shared" si="244"/>
        <v>0</v>
      </c>
      <c r="X1389">
        <f t="shared" si="245"/>
        <v>0</v>
      </c>
      <c r="Y1389">
        <f t="shared" si="246"/>
        <v>0</v>
      </c>
      <c r="Z1389">
        <f t="shared" si="247"/>
        <v>0</v>
      </c>
      <c r="AA1389">
        <f t="shared" si="248"/>
        <v>0</v>
      </c>
      <c r="AB1389" s="5">
        <f t="shared" si="249"/>
        <v>0</v>
      </c>
      <c r="AC1389" s="5">
        <f t="shared" si="241"/>
        <v>0</v>
      </c>
      <c r="AD1389" s="5">
        <f t="shared" si="250"/>
        <v>0</v>
      </c>
    </row>
    <row r="1390" spans="20:30" x14ac:dyDescent="0.25">
      <c r="T1390" s="7" t="str">
        <f t="shared" si="251"/>
        <v xml:space="preserve"> </v>
      </c>
      <c r="U1390">
        <f t="shared" si="242"/>
        <v>0</v>
      </c>
      <c r="V1390">
        <f t="shared" si="243"/>
        <v>0</v>
      </c>
      <c r="W1390">
        <f t="shared" si="244"/>
        <v>0</v>
      </c>
      <c r="X1390">
        <f t="shared" si="245"/>
        <v>0</v>
      </c>
      <c r="Y1390">
        <f t="shared" si="246"/>
        <v>0</v>
      </c>
      <c r="Z1390">
        <f t="shared" si="247"/>
        <v>0</v>
      </c>
      <c r="AA1390">
        <f t="shared" si="248"/>
        <v>0</v>
      </c>
      <c r="AB1390" s="5">
        <f t="shared" si="249"/>
        <v>0</v>
      </c>
      <c r="AC1390" s="5">
        <f t="shared" si="241"/>
        <v>0</v>
      </c>
      <c r="AD1390" s="5">
        <f t="shared" si="250"/>
        <v>0</v>
      </c>
    </row>
    <row r="1391" spans="20:30" x14ac:dyDescent="0.25">
      <c r="T1391" s="7" t="str">
        <f t="shared" si="251"/>
        <v xml:space="preserve"> </v>
      </c>
      <c r="U1391">
        <f t="shared" si="242"/>
        <v>0</v>
      </c>
      <c r="V1391">
        <f t="shared" si="243"/>
        <v>0</v>
      </c>
      <c r="W1391">
        <f t="shared" si="244"/>
        <v>0</v>
      </c>
      <c r="X1391">
        <f t="shared" si="245"/>
        <v>0</v>
      </c>
      <c r="Y1391">
        <f t="shared" si="246"/>
        <v>0</v>
      </c>
      <c r="Z1391">
        <f t="shared" si="247"/>
        <v>0</v>
      </c>
      <c r="AA1391">
        <f t="shared" si="248"/>
        <v>0</v>
      </c>
      <c r="AB1391" s="5">
        <f t="shared" si="249"/>
        <v>0</v>
      </c>
      <c r="AC1391" s="5">
        <f t="shared" si="241"/>
        <v>0</v>
      </c>
      <c r="AD1391" s="5">
        <f t="shared" si="250"/>
        <v>0</v>
      </c>
    </row>
    <row r="1392" spans="20:30" x14ac:dyDescent="0.25">
      <c r="T1392" s="7" t="str">
        <f t="shared" si="251"/>
        <v xml:space="preserve"> </v>
      </c>
      <c r="U1392">
        <f t="shared" si="242"/>
        <v>0</v>
      </c>
      <c r="V1392">
        <f t="shared" si="243"/>
        <v>0</v>
      </c>
      <c r="W1392">
        <f t="shared" si="244"/>
        <v>0</v>
      </c>
      <c r="X1392">
        <f t="shared" si="245"/>
        <v>0</v>
      </c>
      <c r="Y1392">
        <f t="shared" si="246"/>
        <v>0</v>
      </c>
      <c r="Z1392">
        <f t="shared" si="247"/>
        <v>0</v>
      </c>
      <c r="AA1392">
        <f t="shared" si="248"/>
        <v>0</v>
      </c>
      <c r="AB1392" s="5">
        <f t="shared" si="249"/>
        <v>0</v>
      </c>
      <c r="AC1392" s="5">
        <f t="shared" si="241"/>
        <v>0</v>
      </c>
      <c r="AD1392" s="5">
        <f t="shared" si="250"/>
        <v>0</v>
      </c>
    </row>
    <row r="1393" spans="20:30" x14ac:dyDescent="0.25">
      <c r="T1393" s="7" t="str">
        <f t="shared" si="251"/>
        <v xml:space="preserve"> </v>
      </c>
      <c r="U1393">
        <f t="shared" si="242"/>
        <v>0</v>
      </c>
      <c r="V1393">
        <f t="shared" si="243"/>
        <v>0</v>
      </c>
      <c r="W1393">
        <f t="shared" si="244"/>
        <v>0</v>
      </c>
      <c r="X1393">
        <f t="shared" si="245"/>
        <v>0</v>
      </c>
      <c r="Y1393">
        <f t="shared" si="246"/>
        <v>0</v>
      </c>
      <c r="Z1393">
        <f t="shared" si="247"/>
        <v>0</v>
      </c>
      <c r="AA1393">
        <f t="shared" si="248"/>
        <v>0</v>
      </c>
      <c r="AB1393" s="5">
        <f t="shared" si="249"/>
        <v>0</v>
      </c>
      <c r="AC1393" s="5">
        <f t="shared" si="241"/>
        <v>0</v>
      </c>
      <c r="AD1393" s="5">
        <f t="shared" si="250"/>
        <v>0</v>
      </c>
    </row>
    <row r="1394" spans="20:30" x14ac:dyDescent="0.25">
      <c r="T1394" s="7" t="str">
        <f t="shared" si="251"/>
        <v xml:space="preserve"> </v>
      </c>
      <c r="U1394">
        <f t="shared" si="242"/>
        <v>0</v>
      </c>
      <c r="V1394">
        <f t="shared" si="243"/>
        <v>0</v>
      </c>
      <c r="W1394">
        <f t="shared" si="244"/>
        <v>0</v>
      </c>
      <c r="X1394">
        <f t="shared" si="245"/>
        <v>0</v>
      </c>
      <c r="Y1394">
        <f t="shared" si="246"/>
        <v>0</v>
      </c>
      <c r="Z1394">
        <f t="shared" si="247"/>
        <v>0</v>
      </c>
      <c r="AA1394">
        <f t="shared" si="248"/>
        <v>0</v>
      </c>
      <c r="AB1394" s="5">
        <f t="shared" si="249"/>
        <v>0</v>
      </c>
      <c r="AC1394" s="5">
        <f t="shared" si="241"/>
        <v>0</v>
      </c>
      <c r="AD1394" s="5">
        <f t="shared" si="250"/>
        <v>0</v>
      </c>
    </row>
    <row r="1395" spans="20:30" x14ac:dyDescent="0.25">
      <c r="T1395" s="7" t="str">
        <f t="shared" si="251"/>
        <v xml:space="preserve"> </v>
      </c>
      <c r="U1395">
        <f t="shared" si="242"/>
        <v>0</v>
      </c>
      <c r="V1395">
        <f t="shared" si="243"/>
        <v>0</v>
      </c>
      <c r="W1395">
        <f t="shared" si="244"/>
        <v>0</v>
      </c>
      <c r="X1395">
        <f t="shared" si="245"/>
        <v>0</v>
      </c>
      <c r="Y1395">
        <f t="shared" si="246"/>
        <v>0</v>
      </c>
      <c r="Z1395">
        <f t="shared" si="247"/>
        <v>0</v>
      </c>
      <c r="AA1395">
        <f t="shared" si="248"/>
        <v>0</v>
      </c>
      <c r="AB1395" s="5">
        <f t="shared" si="249"/>
        <v>0</v>
      </c>
      <c r="AC1395" s="5">
        <f t="shared" si="241"/>
        <v>0</v>
      </c>
      <c r="AD1395" s="5">
        <f t="shared" si="250"/>
        <v>0</v>
      </c>
    </row>
    <row r="1396" spans="20:30" x14ac:dyDescent="0.25">
      <c r="T1396" s="7" t="str">
        <f t="shared" si="251"/>
        <v xml:space="preserve"> </v>
      </c>
      <c r="U1396">
        <f t="shared" si="242"/>
        <v>0</v>
      </c>
      <c r="V1396">
        <f t="shared" si="243"/>
        <v>0</v>
      </c>
      <c r="W1396">
        <f t="shared" si="244"/>
        <v>0</v>
      </c>
      <c r="X1396">
        <f t="shared" si="245"/>
        <v>0</v>
      </c>
      <c r="Y1396">
        <f t="shared" si="246"/>
        <v>0</v>
      </c>
      <c r="Z1396">
        <f t="shared" si="247"/>
        <v>0</v>
      </c>
      <c r="AA1396">
        <f t="shared" si="248"/>
        <v>0</v>
      </c>
      <c r="AB1396" s="5">
        <f t="shared" si="249"/>
        <v>0</v>
      </c>
      <c r="AC1396" s="5">
        <f t="shared" si="241"/>
        <v>0</v>
      </c>
      <c r="AD1396" s="5">
        <f t="shared" si="250"/>
        <v>0</v>
      </c>
    </row>
    <row r="1397" spans="20:30" x14ac:dyDescent="0.25">
      <c r="T1397" s="7" t="str">
        <f t="shared" si="251"/>
        <v xml:space="preserve"> </v>
      </c>
      <c r="U1397">
        <f t="shared" si="242"/>
        <v>0</v>
      </c>
      <c r="V1397">
        <f t="shared" si="243"/>
        <v>0</v>
      </c>
      <c r="W1397">
        <f t="shared" si="244"/>
        <v>0</v>
      </c>
      <c r="X1397">
        <f t="shared" si="245"/>
        <v>0</v>
      </c>
      <c r="Y1397">
        <f t="shared" si="246"/>
        <v>0</v>
      </c>
      <c r="Z1397">
        <f t="shared" si="247"/>
        <v>0</v>
      </c>
      <c r="AA1397">
        <f t="shared" si="248"/>
        <v>0</v>
      </c>
      <c r="AB1397" s="5">
        <f t="shared" si="249"/>
        <v>0</v>
      </c>
      <c r="AC1397" s="5">
        <f t="shared" si="241"/>
        <v>0</v>
      </c>
      <c r="AD1397" s="5">
        <f t="shared" si="250"/>
        <v>0</v>
      </c>
    </row>
    <row r="1398" spans="20:30" x14ac:dyDescent="0.25">
      <c r="T1398" s="7" t="str">
        <f t="shared" si="251"/>
        <v xml:space="preserve"> </v>
      </c>
      <c r="U1398">
        <f t="shared" si="242"/>
        <v>0</v>
      </c>
      <c r="V1398">
        <f t="shared" si="243"/>
        <v>0</v>
      </c>
      <c r="W1398">
        <f t="shared" si="244"/>
        <v>0</v>
      </c>
      <c r="X1398">
        <f t="shared" si="245"/>
        <v>0</v>
      </c>
      <c r="Y1398">
        <f t="shared" si="246"/>
        <v>0</v>
      </c>
      <c r="Z1398">
        <f t="shared" si="247"/>
        <v>0</v>
      </c>
      <c r="AA1398">
        <f t="shared" si="248"/>
        <v>0</v>
      </c>
      <c r="AB1398" s="5">
        <f t="shared" si="249"/>
        <v>0</v>
      </c>
      <c r="AC1398" s="5">
        <f t="shared" si="241"/>
        <v>0</v>
      </c>
      <c r="AD1398" s="5">
        <f t="shared" si="250"/>
        <v>0</v>
      </c>
    </row>
    <row r="1399" spans="20:30" x14ac:dyDescent="0.25">
      <c r="T1399" s="7" t="str">
        <f t="shared" si="251"/>
        <v xml:space="preserve"> </v>
      </c>
      <c r="U1399">
        <f t="shared" si="242"/>
        <v>0</v>
      </c>
      <c r="V1399">
        <f t="shared" si="243"/>
        <v>0</v>
      </c>
      <c r="W1399">
        <f t="shared" si="244"/>
        <v>0</v>
      </c>
      <c r="X1399">
        <f t="shared" si="245"/>
        <v>0</v>
      </c>
      <c r="Y1399">
        <f t="shared" si="246"/>
        <v>0</v>
      </c>
      <c r="Z1399">
        <f t="shared" si="247"/>
        <v>0</v>
      </c>
      <c r="AA1399">
        <f t="shared" si="248"/>
        <v>0</v>
      </c>
      <c r="AB1399" s="5">
        <f t="shared" si="249"/>
        <v>0</v>
      </c>
      <c r="AC1399" s="5">
        <f t="shared" si="241"/>
        <v>0</v>
      </c>
      <c r="AD1399" s="5">
        <f t="shared" si="250"/>
        <v>0</v>
      </c>
    </row>
    <row r="1400" spans="20:30" x14ac:dyDescent="0.25">
      <c r="T1400" s="7" t="str">
        <f t="shared" si="251"/>
        <v xml:space="preserve"> </v>
      </c>
      <c r="U1400">
        <f t="shared" si="242"/>
        <v>0</v>
      </c>
      <c r="V1400">
        <f t="shared" si="243"/>
        <v>0</v>
      </c>
      <c r="W1400">
        <f t="shared" si="244"/>
        <v>0</v>
      </c>
      <c r="X1400">
        <f t="shared" si="245"/>
        <v>0</v>
      </c>
      <c r="Y1400">
        <f t="shared" si="246"/>
        <v>0</v>
      </c>
      <c r="Z1400">
        <f t="shared" si="247"/>
        <v>0</v>
      </c>
      <c r="AA1400">
        <f t="shared" si="248"/>
        <v>0</v>
      </c>
      <c r="AB1400" s="5">
        <f t="shared" si="249"/>
        <v>0</v>
      </c>
      <c r="AC1400" s="5">
        <f t="shared" si="241"/>
        <v>0</v>
      </c>
      <c r="AD1400" s="5">
        <f t="shared" si="250"/>
        <v>0</v>
      </c>
    </row>
    <row r="1401" spans="20:30" x14ac:dyDescent="0.25">
      <c r="T1401" s="7" t="str">
        <f t="shared" si="251"/>
        <v xml:space="preserve"> </v>
      </c>
      <c r="U1401">
        <f t="shared" si="242"/>
        <v>0</v>
      </c>
      <c r="V1401">
        <f t="shared" si="243"/>
        <v>0</v>
      </c>
      <c r="W1401">
        <f t="shared" si="244"/>
        <v>0</v>
      </c>
      <c r="X1401">
        <f t="shared" si="245"/>
        <v>0</v>
      </c>
      <c r="Y1401">
        <f t="shared" si="246"/>
        <v>0</v>
      </c>
      <c r="Z1401">
        <f t="shared" si="247"/>
        <v>0</v>
      </c>
      <c r="AA1401">
        <f t="shared" si="248"/>
        <v>0</v>
      </c>
      <c r="AB1401" s="5">
        <f t="shared" si="249"/>
        <v>0</v>
      </c>
      <c r="AC1401" s="5">
        <f t="shared" si="241"/>
        <v>0</v>
      </c>
      <c r="AD1401" s="5">
        <f t="shared" si="250"/>
        <v>0</v>
      </c>
    </row>
    <row r="1402" spans="20:30" x14ac:dyDescent="0.25">
      <c r="T1402" s="7" t="str">
        <f t="shared" si="251"/>
        <v xml:space="preserve"> </v>
      </c>
      <c r="U1402">
        <f t="shared" si="242"/>
        <v>0</v>
      </c>
      <c r="V1402">
        <f t="shared" si="243"/>
        <v>0</v>
      </c>
      <c r="W1402">
        <f t="shared" si="244"/>
        <v>0</v>
      </c>
      <c r="X1402">
        <f t="shared" si="245"/>
        <v>0</v>
      </c>
      <c r="Y1402">
        <f t="shared" si="246"/>
        <v>0</v>
      </c>
      <c r="Z1402">
        <f t="shared" si="247"/>
        <v>0</v>
      </c>
      <c r="AA1402">
        <f t="shared" si="248"/>
        <v>0</v>
      </c>
      <c r="AB1402" s="5">
        <f t="shared" si="249"/>
        <v>0</v>
      </c>
      <c r="AC1402" s="5">
        <f t="shared" si="241"/>
        <v>0</v>
      </c>
      <c r="AD1402" s="5">
        <f t="shared" si="250"/>
        <v>0</v>
      </c>
    </row>
    <row r="1403" spans="20:30" x14ac:dyDescent="0.25">
      <c r="T1403" s="7" t="str">
        <f t="shared" si="251"/>
        <v xml:space="preserve"> </v>
      </c>
      <c r="U1403">
        <f t="shared" si="242"/>
        <v>0</v>
      </c>
      <c r="V1403">
        <f t="shared" si="243"/>
        <v>0</v>
      </c>
      <c r="W1403">
        <f t="shared" si="244"/>
        <v>0</v>
      </c>
      <c r="X1403">
        <f t="shared" si="245"/>
        <v>0</v>
      </c>
      <c r="Y1403">
        <f t="shared" si="246"/>
        <v>0</v>
      </c>
      <c r="Z1403">
        <f t="shared" si="247"/>
        <v>0</v>
      </c>
      <c r="AA1403">
        <f t="shared" si="248"/>
        <v>0</v>
      </c>
      <c r="AB1403" s="5">
        <f t="shared" si="249"/>
        <v>0</v>
      </c>
      <c r="AC1403" s="5">
        <f t="shared" si="241"/>
        <v>0</v>
      </c>
      <c r="AD1403" s="5">
        <f t="shared" si="250"/>
        <v>0</v>
      </c>
    </row>
    <row r="1404" spans="20:30" x14ac:dyDescent="0.25">
      <c r="T1404" s="7" t="str">
        <f t="shared" si="251"/>
        <v xml:space="preserve"> </v>
      </c>
      <c r="U1404">
        <f t="shared" si="242"/>
        <v>0</v>
      </c>
      <c r="V1404">
        <f t="shared" si="243"/>
        <v>0</v>
      </c>
      <c r="W1404">
        <f t="shared" si="244"/>
        <v>0</v>
      </c>
      <c r="X1404">
        <f t="shared" si="245"/>
        <v>0</v>
      </c>
      <c r="Y1404">
        <f t="shared" si="246"/>
        <v>0</v>
      </c>
      <c r="Z1404">
        <f t="shared" si="247"/>
        <v>0</v>
      </c>
      <c r="AA1404">
        <f t="shared" si="248"/>
        <v>0</v>
      </c>
      <c r="AB1404" s="5">
        <f t="shared" si="249"/>
        <v>0</v>
      </c>
      <c r="AC1404" s="5">
        <f t="shared" si="241"/>
        <v>0</v>
      </c>
      <c r="AD1404" s="5">
        <f t="shared" si="250"/>
        <v>0</v>
      </c>
    </row>
    <row r="1405" spans="20:30" x14ac:dyDescent="0.25">
      <c r="T1405" s="7" t="str">
        <f t="shared" si="251"/>
        <v xml:space="preserve"> </v>
      </c>
      <c r="U1405">
        <f t="shared" si="242"/>
        <v>0</v>
      </c>
      <c r="V1405">
        <f t="shared" si="243"/>
        <v>0</v>
      </c>
      <c r="W1405">
        <f t="shared" si="244"/>
        <v>0</v>
      </c>
      <c r="X1405">
        <f t="shared" si="245"/>
        <v>0</v>
      </c>
      <c r="Y1405">
        <f t="shared" si="246"/>
        <v>0</v>
      </c>
      <c r="Z1405">
        <f t="shared" si="247"/>
        <v>0</v>
      </c>
      <c r="AA1405">
        <f t="shared" si="248"/>
        <v>0</v>
      </c>
      <c r="AB1405" s="5">
        <f t="shared" si="249"/>
        <v>0</v>
      </c>
      <c r="AC1405" s="5">
        <f t="shared" si="241"/>
        <v>0</v>
      </c>
      <c r="AD1405" s="5">
        <f t="shared" si="250"/>
        <v>0</v>
      </c>
    </row>
    <row r="1406" spans="20:30" x14ac:dyDescent="0.25">
      <c r="T1406" s="7" t="str">
        <f t="shared" si="251"/>
        <v xml:space="preserve"> </v>
      </c>
      <c r="U1406">
        <f t="shared" si="242"/>
        <v>0</v>
      </c>
      <c r="V1406">
        <f t="shared" si="243"/>
        <v>0</v>
      </c>
      <c r="W1406">
        <f t="shared" si="244"/>
        <v>0</v>
      </c>
      <c r="X1406">
        <f t="shared" si="245"/>
        <v>0</v>
      </c>
      <c r="Y1406">
        <f t="shared" si="246"/>
        <v>0</v>
      </c>
      <c r="Z1406">
        <f t="shared" si="247"/>
        <v>0</v>
      </c>
      <c r="AA1406">
        <f t="shared" si="248"/>
        <v>0</v>
      </c>
      <c r="AB1406" s="5">
        <f t="shared" si="249"/>
        <v>0</v>
      </c>
      <c r="AC1406" s="5">
        <f t="shared" si="241"/>
        <v>0</v>
      </c>
      <c r="AD1406" s="5">
        <f t="shared" si="250"/>
        <v>0</v>
      </c>
    </row>
    <row r="1407" spans="20:30" x14ac:dyDescent="0.25">
      <c r="T1407" s="7" t="str">
        <f t="shared" si="251"/>
        <v xml:space="preserve"> </v>
      </c>
      <c r="U1407">
        <f t="shared" si="242"/>
        <v>0</v>
      </c>
      <c r="V1407">
        <f t="shared" si="243"/>
        <v>0</v>
      </c>
      <c r="W1407">
        <f t="shared" si="244"/>
        <v>0</v>
      </c>
      <c r="X1407">
        <f t="shared" si="245"/>
        <v>0</v>
      </c>
      <c r="Y1407">
        <f t="shared" si="246"/>
        <v>0</v>
      </c>
      <c r="Z1407">
        <f t="shared" si="247"/>
        <v>0</v>
      </c>
      <c r="AA1407">
        <f t="shared" si="248"/>
        <v>0</v>
      </c>
      <c r="AB1407" s="5">
        <f t="shared" si="249"/>
        <v>0</v>
      </c>
      <c r="AC1407" s="5">
        <f t="shared" si="241"/>
        <v>0</v>
      </c>
      <c r="AD1407" s="5">
        <f t="shared" si="250"/>
        <v>0</v>
      </c>
    </row>
    <row r="1408" spans="20:30" x14ac:dyDescent="0.25">
      <c r="T1408" s="7" t="str">
        <f t="shared" si="251"/>
        <v xml:space="preserve"> </v>
      </c>
      <c r="U1408">
        <f t="shared" si="242"/>
        <v>0</v>
      </c>
      <c r="V1408">
        <f t="shared" si="243"/>
        <v>0</v>
      </c>
      <c r="W1408">
        <f t="shared" si="244"/>
        <v>0</v>
      </c>
      <c r="X1408">
        <f t="shared" si="245"/>
        <v>0</v>
      </c>
      <c r="Y1408">
        <f t="shared" si="246"/>
        <v>0</v>
      </c>
      <c r="Z1408">
        <f t="shared" si="247"/>
        <v>0</v>
      </c>
      <c r="AA1408">
        <f t="shared" si="248"/>
        <v>0</v>
      </c>
      <c r="AB1408" s="5">
        <f t="shared" si="249"/>
        <v>0</v>
      </c>
      <c r="AC1408" s="5">
        <f t="shared" si="241"/>
        <v>0</v>
      </c>
      <c r="AD1408" s="5">
        <f t="shared" si="250"/>
        <v>0</v>
      </c>
    </row>
    <row r="1409" spans="20:30" x14ac:dyDescent="0.25">
      <c r="T1409" s="7" t="str">
        <f t="shared" si="251"/>
        <v xml:space="preserve"> </v>
      </c>
      <c r="U1409">
        <f t="shared" si="242"/>
        <v>0</v>
      </c>
      <c r="V1409">
        <f t="shared" si="243"/>
        <v>0</v>
      </c>
      <c r="W1409">
        <f t="shared" si="244"/>
        <v>0</v>
      </c>
      <c r="X1409">
        <f t="shared" si="245"/>
        <v>0</v>
      </c>
      <c r="Y1409">
        <f t="shared" si="246"/>
        <v>0</v>
      </c>
      <c r="Z1409">
        <f t="shared" si="247"/>
        <v>0</v>
      </c>
      <c r="AA1409">
        <f t="shared" si="248"/>
        <v>0</v>
      </c>
      <c r="AB1409" s="5">
        <f t="shared" si="249"/>
        <v>0</v>
      </c>
      <c r="AC1409" s="5">
        <f t="shared" si="241"/>
        <v>0</v>
      </c>
      <c r="AD1409" s="5">
        <f t="shared" si="250"/>
        <v>0</v>
      </c>
    </row>
    <row r="1410" spans="20:30" x14ac:dyDescent="0.25">
      <c r="T1410" s="7" t="str">
        <f t="shared" si="251"/>
        <v xml:space="preserve"> </v>
      </c>
      <c r="U1410">
        <f t="shared" si="242"/>
        <v>0</v>
      </c>
      <c r="V1410">
        <f t="shared" si="243"/>
        <v>0</v>
      </c>
      <c r="W1410">
        <f t="shared" si="244"/>
        <v>0</v>
      </c>
      <c r="X1410">
        <f t="shared" si="245"/>
        <v>0</v>
      </c>
      <c r="Y1410">
        <f t="shared" si="246"/>
        <v>0</v>
      </c>
      <c r="Z1410">
        <f t="shared" si="247"/>
        <v>0</v>
      </c>
      <c r="AA1410">
        <f t="shared" si="248"/>
        <v>0</v>
      </c>
      <c r="AB1410" s="5">
        <f t="shared" si="249"/>
        <v>0</v>
      </c>
      <c r="AC1410" s="5">
        <f t="shared" si="241"/>
        <v>0</v>
      </c>
      <c r="AD1410" s="5">
        <f t="shared" si="250"/>
        <v>0</v>
      </c>
    </row>
    <row r="1411" spans="20:30" x14ac:dyDescent="0.25">
      <c r="T1411" s="7" t="str">
        <f t="shared" si="251"/>
        <v xml:space="preserve"> </v>
      </c>
      <c r="U1411">
        <f t="shared" si="242"/>
        <v>0</v>
      </c>
      <c r="V1411">
        <f t="shared" si="243"/>
        <v>0</v>
      </c>
      <c r="W1411">
        <f t="shared" si="244"/>
        <v>0</v>
      </c>
      <c r="X1411">
        <f t="shared" si="245"/>
        <v>0</v>
      </c>
      <c r="Y1411">
        <f t="shared" si="246"/>
        <v>0</v>
      </c>
      <c r="Z1411">
        <f t="shared" si="247"/>
        <v>0</v>
      </c>
      <c r="AA1411">
        <f t="shared" si="248"/>
        <v>0</v>
      </c>
      <c r="AB1411" s="5">
        <f t="shared" si="249"/>
        <v>0</v>
      </c>
      <c r="AC1411" s="5">
        <f t="shared" si="241"/>
        <v>0</v>
      </c>
      <c r="AD1411" s="5">
        <f t="shared" si="250"/>
        <v>0</v>
      </c>
    </row>
    <row r="1412" spans="20:30" x14ac:dyDescent="0.25">
      <c r="T1412" s="7" t="str">
        <f t="shared" si="251"/>
        <v xml:space="preserve"> </v>
      </c>
      <c r="U1412">
        <f t="shared" si="242"/>
        <v>0</v>
      </c>
      <c r="V1412">
        <f t="shared" si="243"/>
        <v>0</v>
      </c>
      <c r="W1412">
        <f t="shared" si="244"/>
        <v>0</v>
      </c>
      <c r="X1412">
        <f t="shared" si="245"/>
        <v>0</v>
      </c>
      <c r="Y1412">
        <f t="shared" si="246"/>
        <v>0</v>
      </c>
      <c r="Z1412">
        <f t="shared" si="247"/>
        <v>0</v>
      </c>
      <c r="AA1412">
        <f t="shared" si="248"/>
        <v>0</v>
      </c>
      <c r="AB1412" s="5">
        <f t="shared" si="249"/>
        <v>0</v>
      </c>
      <c r="AC1412" s="5">
        <f t="shared" ref="AC1412:AC1475" si="252">A1412</f>
        <v>0</v>
      </c>
      <c r="AD1412" s="5">
        <f t="shared" si="250"/>
        <v>0</v>
      </c>
    </row>
    <row r="1413" spans="20:30" x14ac:dyDescent="0.25">
      <c r="T1413" s="7" t="str">
        <f t="shared" si="251"/>
        <v xml:space="preserve"> </v>
      </c>
      <c r="U1413">
        <f t="shared" si="242"/>
        <v>0</v>
      </c>
      <c r="V1413">
        <f t="shared" si="243"/>
        <v>0</v>
      </c>
      <c r="W1413">
        <f t="shared" si="244"/>
        <v>0</v>
      </c>
      <c r="X1413">
        <f t="shared" si="245"/>
        <v>0</v>
      </c>
      <c r="Y1413">
        <f t="shared" si="246"/>
        <v>0</v>
      </c>
      <c r="Z1413">
        <f t="shared" si="247"/>
        <v>0</v>
      </c>
      <c r="AA1413">
        <f t="shared" si="248"/>
        <v>0</v>
      </c>
      <c r="AB1413" s="5">
        <f t="shared" si="249"/>
        <v>0</v>
      </c>
      <c r="AC1413" s="5">
        <f t="shared" si="252"/>
        <v>0</v>
      </c>
      <c r="AD1413" s="5">
        <f t="shared" si="250"/>
        <v>0</v>
      </c>
    </row>
    <row r="1414" spans="20:30" x14ac:dyDescent="0.25">
      <c r="T1414" s="7" t="str">
        <f t="shared" si="251"/>
        <v xml:space="preserve"> </v>
      </c>
      <c r="U1414">
        <f t="shared" si="242"/>
        <v>0</v>
      </c>
      <c r="V1414">
        <f t="shared" si="243"/>
        <v>0</v>
      </c>
      <c r="W1414">
        <f t="shared" si="244"/>
        <v>0</v>
      </c>
      <c r="X1414">
        <f t="shared" si="245"/>
        <v>0</v>
      </c>
      <c r="Y1414">
        <f t="shared" si="246"/>
        <v>0</v>
      </c>
      <c r="Z1414">
        <f t="shared" si="247"/>
        <v>0</v>
      </c>
      <c r="AA1414">
        <f t="shared" si="248"/>
        <v>0</v>
      </c>
      <c r="AB1414" s="5">
        <f t="shared" si="249"/>
        <v>0</v>
      </c>
      <c r="AC1414" s="5">
        <f t="shared" si="252"/>
        <v>0</v>
      </c>
      <c r="AD1414" s="5">
        <f t="shared" si="250"/>
        <v>0</v>
      </c>
    </row>
    <row r="1415" spans="20:30" x14ac:dyDescent="0.25">
      <c r="T1415" s="7" t="str">
        <f t="shared" si="251"/>
        <v xml:space="preserve"> </v>
      </c>
      <c r="U1415">
        <f t="shared" si="242"/>
        <v>0</v>
      </c>
      <c r="V1415">
        <f t="shared" si="243"/>
        <v>0</v>
      </c>
      <c r="W1415">
        <f t="shared" si="244"/>
        <v>0</v>
      </c>
      <c r="X1415">
        <f t="shared" si="245"/>
        <v>0</v>
      </c>
      <c r="Y1415">
        <f t="shared" si="246"/>
        <v>0</v>
      </c>
      <c r="Z1415">
        <f t="shared" si="247"/>
        <v>0</v>
      </c>
      <c r="AA1415">
        <f t="shared" si="248"/>
        <v>0</v>
      </c>
      <c r="AB1415" s="5">
        <f t="shared" si="249"/>
        <v>0</v>
      </c>
      <c r="AC1415" s="5">
        <f t="shared" si="252"/>
        <v>0</v>
      </c>
      <c r="AD1415" s="5">
        <f t="shared" si="250"/>
        <v>0</v>
      </c>
    </row>
    <row r="1416" spans="20:30" x14ac:dyDescent="0.25">
      <c r="T1416" s="7" t="str">
        <f t="shared" si="251"/>
        <v xml:space="preserve"> </v>
      </c>
      <c r="U1416">
        <f t="shared" si="242"/>
        <v>0</v>
      </c>
      <c r="V1416">
        <f t="shared" si="243"/>
        <v>0</v>
      </c>
      <c r="W1416">
        <f t="shared" si="244"/>
        <v>0</v>
      </c>
      <c r="X1416">
        <f t="shared" si="245"/>
        <v>0</v>
      </c>
      <c r="Y1416">
        <f t="shared" si="246"/>
        <v>0</v>
      </c>
      <c r="Z1416">
        <f t="shared" si="247"/>
        <v>0</v>
      </c>
      <c r="AA1416">
        <f t="shared" si="248"/>
        <v>0</v>
      </c>
      <c r="AB1416" s="5">
        <f t="shared" si="249"/>
        <v>0</v>
      </c>
      <c r="AC1416" s="5">
        <f t="shared" si="252"/>
        <v>0</v>
      </c>
      <c r="AD1416" s="5">
        <f t="shared" si="250"/>
        <v>0</v>
      </c>
    </row>
    <row r="1417" spans="20:30" x14ac:dyDescent="0.25">
      <c r="T1417" s="7" t="str">
        <f t="shared" si="251"/>
        <v xml:space="preserve"> </v>
      </c>
      <c r="U1417">
        <f t="shared" si="242"/>
        <v>0</v>
      </c>
      <c r="V1417">
        <f t="shared" si="243"/>
        <v>0</v>
      </c>
      <c r="W1417">
        <f t="shared" si="244"/>
        <v>0</v>
      </c>
      <c r="X1417">
        <f t="shared" si="245"/>
        <v>0</v>
      </c>
      <c r="Y1417">
        <f t="shared" si="246"/>
        <v>0</v>
      </c>
      <c r="Z1417">
        <f t="shared" si="247"/>
        <v>0</v>
      </c>
      <c r="AA1417">
        <f t="shared" si="248"/>
        <v>0</v>
      </c>
      <c r="AB1417" s="5">
        <f t="shared" si="249"/>
        <v>0</v>
      </c>
      <c r="AC1417" s="5">
        <f t="shared" si="252"/>
        <v>0</v>
      </c>
      <c r="AD1417" s="5">
        <f t="shared" si="250"/>
        <v>0</v>
      </c>
    </row>
    <row r="1418" spans="20:30" x14ac:dyDescent="0.25">
      <c r="T1418" s="7" t="str">
        <f t="shared" si="251"/>
        <v xml:space="preserve"> </v>
      </c>
      <c r="U1418">
        <f t="shared" ref="U1418:U1481" si="253">COUNT(B1418)</f>
        <v>0</v>
      </c>
      <c r="V1418">
        <f t="shared" ref="V1418:V1481" si="254">IF(E1418=TRUE,1,0)</f>
        <v>0</v>
      </c>
      <c r="W1418">
        <f t="shared" ref="W1418:W1481" si="255">U1418-V1418</f>
        <v>0</v>
      </c>
      <c r="X1418">
        <f t="shared" ref="X1418:X1481" si="256">U1418-Y1418</f>
        <v>0</v>
      </c>
      <c r="Y1418">
        <f t="shared" ref="Y1418:Y1481" si="257">IF(F1418=TRUE,1,0)</f>
        <v>0</v>
      </c>
      <c r="Z1418">
        <f t="shared" ref="Z1418:Z1481" si="258">U1418-AA1418</f>
        <v>0</v>
      </c>
      <c r="AA1418">
        <f t="shared" ref="AA1418:AA1481" si="259">IF(O1418&lt;0,1,0)</f>
        <v>0</v>
      </c>
      <c r="AB1418" s="5">
        <f t="shared" ref="AB1418:AB1481" si="260">IF(Z1418=1,O1418,0)</f>
        <v>0</v>
      </c>
      <c r="AC1418" s="5">
        <f t="shared" si="252"/>
        <v>0</v>
      </c>
      <c r="AD1418" s="5">
        <f t="shared" ref="AD1418:AD1481" si="261">IF(AA1418=1,O1418,0)</f>
        <v>0</v>
      </c>
    </row>
    <row r="1419" spans="20:30" x14ac:dyDescent="0.25">
      <c r="T1419" s="7" t="str">
        <f t="shared" si="251"/>
        <v xml:space="preserve"> </v>
      </c>
      <c r="U1419">
        <f t="shared" si="253"/>
        <v>0</v>
      </c>
      <c r="V1419">
        <f t="shared" si="254"/>
        <v>0</v>
      </c>
      <c r="W1419">
        <f t="shared" si="255"/>
        <v>0</v>
      </c>
      <c r="X1419">
        <f t="shared" si="256"/>
        <v>0</v>
      </c>
      <c r="Y1419">
        <f t="shared" si="257"/>
        <v>0</v>
      </c>
      <c r="Z1419">
        <f t="shared" si="258"/>
        <v>0</v>
      </c>
      <c r="AA1419">
        <f t="shared" si="259"/>
        <v>0</v>
      </c>
      <c r="AB1419" s="5">
        <f t="shared" si="260"/>
        <v>0</v>
      </c>
      <c r="AC1419" s="5">
        <f t="shared" si="252"/>
        <v>0</v>
      </c>
      <c r="AD1419" s="5">
        <f t="shared" si="261"/>
        <v>0</v>
      </c>
    </row>
    <row r="1420" spans="20:30" x14ac:dyDescent="0.25">
      <c r="T1420" s="7" t="str">
        <f t="shared" si="251"/>
        <v xml:space="preserve"> </v>
      </c>
      <c r="U1420">
        <f t="shared" si="253"/>
        <v>0</v>
      </c>
      <c r="V1420">
        <f t="shared" si="254"/>
        <v>0</v>
      </c>
      <c r="W1420">
        <f t="shared" si="255"/>
        <v>0</v>
      </c>
      <c r="X1420">
        <f t="shared" si="256"/>
        <v>0</v>
      </c>
      <c r="Y1420">
        <f t="shared" si="257"/>
        <v>0</v>
      </c>
      <c r="Z1420">
        <f t="shared" si="258"/>
        <v>0</v>
      </c>
      <c r="AA1420">
        <f t="shared" si="259"/>
        <v>0</v>
      </c>
      <c r="AB1420" s="5">
        <f t="shared" si="260"/>
        <v>0</v>
      </c>
      <c r="AC1420" s="5">
        <f t="shared" si="252"/>
        <v>0</v>
      </c>
      <c r="AD1420" s="5">
        <f t="shared" si="261"/>
        <v>0</v>
      </c>
    </row>
    <row r="1421" spans="20:30" x14ac:dyDescent="0.25">
      <c r="T1421" s="7" t="str">
        <f t="shared" si="251"/>
        <v xml:space="preserve"> </v>
      </c>
      <c r="U1421">
        <f t="shared" si="253"/>
        <v>0</v>
      </c>
      <c r="V1421">
        <f t="shared" si="254"/>
        <v>0</v>
      </c>
      <c r="W1421">
        <f t="shared" si="255"/>
        <v>0</v>
      </c>
      <c r="X1421">
        <f t="shared" si="256"/>
        <v>0</v>
      </c>
      <c r="Y1421">
        <f t="shared" si="257"/>
        <v>0</v>
      </c>
      <c r="Z1421">
        <f t="shared" si="258"/>
        <v>0</v>
      </c>
      <c r="AA1421">
        <f t="shared" si="259"/>
        <v>0</v>
      </c>
      <c r="AB1421" s="5">
        <f t="shared" si="260"/>
        <v>0</v>
      </c>
      <c r="AC1421" s="5">
        <f t="shared" si="252"/>
        <v>0</v>
      </c>
      <c r="AD1421" s="5">
        <f t="shared" si="261"/>
        <v>0</v>
      </c>
    </row>
    <row r="1422" spans="20:30" x14ac:dyDescent="0.25">
      <c r="T1422" s="7" t="str">
        <f t="shared" si="251"/>
        <v xml:space="preserve"> </v>
      </c>
      <c r="U1422">
        <f t="shared" si="253"/>
        <v>0</v>
      </c>
      <c r="V1422">
        <f t="shared" si="254"/>
        <v>0</v>
      </c>
      <c r="W1422">
        <f t="shared" si="255"/>
        <v>0</v>
      </c>
      <c r="X1422">
        <f t="shared" si="256"/>
        <v>0</v>
      </c>
      <c r="Y1422">
        <f t="shared" si="257"/>
        <v>0</v>
      </c>
      <c r="Z1422">
        <f t="shared" si="258"/>
        <v>0</v>
      </c>
      <c r="AA1422">
        <f t="shared" si="259"/>
        <v>0</v>
      </c>
      <c r="AB1422" s="5">
        <f t="shared" si="260"/>
        <v>0</v>
      </c>
      <c r="AC1422" s="5">
        <f t="shared" si="252"/>
        <v>0</v>
      </c>
      <c r="AD1422" s="5">
        <f t="shared" si="261"/>
        <v>0</v>
      </c>
    </row>
    <row r="1423" spans="20:30" x14ac:dyDescent="0.25">
      <c r="T1423" s="7" t="str">
        <f t="shared" si="251"/>
        <v xml:space="preserve"> </v>
      </c>
      <c r="U1423">
        <f t="shared" si="253"/>
        <v>0</v>
      </c>
      <c r="V1423">
        <f t="shared" si="254"/>
        <v>0</v>
      </c>
      <c r="W1423">
        <f t="shared" si="255"/>
        <v>0</v>
      </c>
      <c r="X1423">
        <f t="shared" si="256"/>
        <v>0</v>
      </c>
      <c r="Y1423">
        <f t="shared" si="257"/>
        <v>0</v>
      </c>
      <c r="Z1423">
        <f t="shared" si="258"/>
        <v>0</v>
      </c>
      <c r="AA1423">
        <f t="shared" si="259"/>
        <v>0</v>
      </c>
      <c r="AB1423" s="5">
        <f t="shared" si="260"/>
        <v>0</v>
      </c>
      <c r="AC1423" s="5">
        <f t="shared" si="252"/>
        <v>0</v>
      </c>
      <c r="AD1423" s="5">
        <f t="shared" si="261"/>
        <v>0</v>
      </c>
    </row>
    <row r="1424" spans="20:30" x14ac:dyDescent="0.25">
      <c r="T1424" s="7" t="str">
        <f t="shared" si="251"/>
        <v xml:space="preserve"> </v>
      </c>
      <c r="U1424">
        <f t="shared" si="253"/>
        <v>0</v>
      </c>
      <c r="V1424">
        <f t="shared" si="254"/>
        <v>0</v>
      </c>
      <c r="W1424">
        <f t="shared" si="255"/>
        <v>0</v>
      </c>
      <c r="X1424">
        <f t="shared" si="256"/>
        <v>0</v>
      </c>
      <c r="Y1424">
        <f t="shared" si="257"/>
        <v>0</v>
      </c>
      <c r="Z1424">
        <f t="shared" si="258"/>
        <v>0</v>
      </c>
      <c r="AA1424">
        <f t="shared" si="259"/>
        <v>0</v>
      </c>
      <c r="AB1424" s="5">
        <f t="shared" si="260"/>
        <v>0</v>
      </c>
      <c r="AC1424" s="5">
        <f t="shared" si="252"/>
        <v>0</v>
      </c>
      <c r="AD1424" s="5">
        <f t="shared" si="261"/>
        <v>0</v>
      </c>
    </row>
    <row r="1425" spans="20:30" x14ac:dyDescent="0.25">
      <c r="T1425" s="7" t="str">
        <f t="shared" si="251"/>
        <v xml:space="preserve"> </v>
      </c>
      <c r="U1425">
        <f t="shared" si="253"/>
        <v>0</v>
      </c>
      <c r="V1425">
        <f t="shared" si="254"/>
        <v>0</v>
      </c>
      <c r="W1425">
        <f t="shared" si="255"/>
        <v>0</v>
      </c>
      <c r="X1425">
        <f t="shared" si="256"/>
        <v>0</v>
      </c>
      <c r="Y1425">
        <f t="shared" si="257"/>
        <v>0</v>
      </c>
      <c r="Z1425">
        <f t="shared" si="258"/>
        <v>0</v>
      </c>
      <c r="AA1425">
        <f t="shared" si="259"/>
        <v>0</v>
      </c>
      <c r="AB1425" s="5">
        <f t="shared" si="260"/>
        <v>0</v>
      </c>
      <c r="AC1425" s="5">
        <f t="shared" si="252"/>
        <v>0</v>
      </c>
      <c r="AD1425" s="5">
        <f t="shared" si="261"/>
        <v>0</v>
      </c>
    </row>
    <row r="1426" spans="20:30" x14ac:dyDescent="0.25">
      <c r="T1426" s="7" t="str">
        <f t="shared" si="251"/>
        <v xml:space="preserve"> </v>
      </c>
      <c r="U1426">
        <f t="shared" si="253"/>
        <v>0</v>
      </c>
      <c r="V1426">
        <f t="shared" si="254"/>
        <v>0</v>
      </c>
      <c r="W1426">
        <f t="shared" si="255"/>
        <v>0</v>
      </c>
      <c r="X1426">
        <f t="shared" si="256"/>
        <v>0</v>
      </c>
      <c r="Y1426">
        <f t="shared" si="257"/>
        <v>0</v>
      </c>
      <c r="Z1426">
        <f t="shared" si="258"/>
        <v>0</v>
      </c>
      <c r="AA1426">
        <f t="shared" si="259"/>
        <v>0</v>
      </c>
      <c r="AB1426" s="5">
        <f t="shared" si="260"/>
        <v>0</v>
      </c>
      <c r="AC1426" s="5">
        <f t="shared" si="252"/>
        <v>0</v>
      </c>
      <c r="AD1426" s="5">
        <f t="shared" si="261"/>
        <v>0</v>
      </c>
    </row>
    <row r="1427" spans="20:30" x14ac:dyDescent="0.25">
      <c r="T1427" s="7" t="str">
        <f t="shared" si="251"/>
        <v xml:space="preserve"> </v>
      </c>
      <c r="U1427">
        <f t="shared" si="253"/>
        <v>0</v>
      </c>
      <c r="V1427">
        <f t="shared" si="254"/>
        <v>0</v>
      </c>
      <c r="W1427">
        <f t="shared" si="255"/>
        <v>0</v>
      </c>
      <c r="X1427">
        <f t="shared" si="256"/>
        <v>0</v>
      </c>
      <c r="Y1427">
        <f t="shared" si="257"/>
        <v>0</v>
      </c>
      <c r="Z1427">
        <f t="shared" si="258"/>
        <v>0</v>
      </c>
      <c r="AA1427">
        <f t="shared" si="259"/>
        <v>0</v>
      </c>
      <c r="AB1427" s="5">
        <f t="shared" si="260"/>
        <v>0</v>
      </c>
      <c r="AC1427" s="5">
        <f t="shared" si="252"/>
        <v>0</v>
      </c>
      <c r="AD1427" s="5">
        <f t="shared" si="261"/>
        <v>0</v>
      </c>
    </row>
    <row r="1428" spans="20:30" x14ac:dyDescent="0.25">
      <c r="T1428" s="7" t="str">
        <f t="shared" ref="T1428:T1491" si="262">IF(L1428=0," ",MONTH(L1428)+12)</f>
        <v xml:space="preserve"> </v>
      </c>
      <c r="U1428">
        <f t="shared" si="253"/>
        <v>0</v>
      </c>
      <c r="V1428">
        <f t="shared" si="254"/>
        <v>0</v>
      </c>
      <c r="W1428">
        <f t="shared" si="255"/>
        <v>0</v>
      </c>
      <c r="X1428">
        <f t="shared" si="256"/>
        <v>0</v>
      </c>
      <c r="Y1428">
        <f t="shared" si="257"/>
        <v>0</v>
      </c>
      <c r="Z1428">
        <f t="shared" si="258"/>
        <v>0</v>
      </c>
      <c r="AA1428">
        <f t="shared" si="259"/>
        <v>0</v>
      </c>
      <c r="AB1428" s="5">
        <f t="shared" si="260"/>
        <v>0</v>
      </c>
      <c r="AC1428" s="5">
        <f t="shared" si="252"/>
        <v>0</v>
      </c>
      <c r="AD1428" s="5">
        <f t="shared" si="261"/>
        <v>0</v>
      </c>
    </row>
    <row r="1429" spans="20:30" x14ac:dyDescent="0.25">
      <c r="T1429" s="7" t="str">
        <f t="shared" si="262"/>
        <v xml:space="preserve"> </v>
      </c>
      <c r="U1429">
        <f t="shared" si="253"/>
        <v>0</v>
      </c>
      <c r="V1429">
        <f t="shared" si="254"/>
        <v>0</v>
      </c>
      <c r="W1429">
        <f t="shared" si="255"/>
        <v>0</v>
      </c>
      <c r="X1429">
        <f t="shared" si="256"/>
        <v>0</v>
      </c>
      <c r="Y1429">
        <f t="shared" si="257"/>
        <v>0</v>
      </c>
      <c r="Z1429">
        <f t="shared" si="258"/>
        <v>0</v>
      </c>
      <c r="AA1429">
        <f t="shared" si="259"/>
        <v>0</v>
      </c>
      <c r="AB1429" s="5">
        <f t="shared" si="260"/>
        <v>0</v>
      </c>
      <c r="AC1429" s="5">
        <f t="shared" si="252"/>
        <v>0</v>
      </c>
      <c r="AD1429" s="5">
        <f t="shared" si="261"/>
        <v>0</v>
      </c>
    </row>
    <row r="1430" spans="20:30" x14ac:dyDescent="0.25">
      <c r="T1430" s="7" t="str">
        <f t="shared" si="262"/>
        <v xml:space="preserve"> </v>
      </c>
      <c r="U1430">
        <f t="shared" si="253"/>
        <v>0</v>
      </c>
      <c r="V1430">
        <f t="shared" si="254"/>
        <v>0</v>
      </c>
      <c r="W1430">
        <f t="shared" si="255"/>
        <v>0</v>
      </c>
      <c r="X1430">
        <f t="shared" si="256"/>
        <v>0</v>
      </c>
      <c r="Y1430">
        <f t="shared" si="257"/>
        <v>0</v>
      </c>
      <c r="Z1430">
        <f t="shared" si="258"/>
        <v>0</v>
      </c>
      <c r="AA1430">
        <f t="shared" si="259"/>
        <v>0</v>
      </c>
      <c r="AB1430" s="5">
        <f t="shared" si="260"/>
        <v>0</v>
      </c>
      <c r="AC1430" s="5">
        <f t="shared" si="252"/>
        <v>0</v>
      </c>
      <c r="AD1430" s="5">
        <f t="shared" si="261"/>
        <v>0</v>
      </c>
    </row>
    <row r="1431" spans="20:30" x14ac:dyDescent="0.25">
      <c r="T1431" s="7" t="str">
        <f t="shared" si="262"/>
        <v xml:space="preserve"> </v>
      </c>
      <c r="U1431">
        <f t="shared" si="253"/>
        <v>0</v>
      </c>
      <c r="V1431">
        <f t="shared" si="254"/>
        <v>0</v>
      </c>
      <c r="W1431">
        <f t="shared" si="255"/>
        <v>0</v>
      </c>
      <c r="X1431">
        <f t="shared" si="256"/>
        <v>0</v>
      </c>
      <c r="Y1431">
        <f t="shared" si="257"/>
        <v>0</v>
      </c>
      <c r="Z1431">
        <f t="shared" si="258"/>
        <v>0</v>
      </c>
      <c r="AA1431">
        <f t="shared" si="259"/>
        <v>0</v>
      </c>
      <c r="AB1431" s="5">
        <f t="shared" si="260"/>
        <v>0</v>
      </c>
      <c r="AC1431" s="5">
        <f t="shared" si="252"/>
        <v>0</v>
      </c>
      <c r="AD1431" s="5">
        <f t="shared" si="261"/>
        <v>0</v>
      </c>
    </row>
    <row r="1432" spans="20:30" x14ac:dyDescent="0.25">
      <c r="T1432" s="7" t="str">
        <f t="shared" si="262"/>
        <v xml:space="preserve"> </v>
      </c>
      <c r="U1432">
        <f t="shared" si="253"/>
        <v>0</v>
      </c>
      <c r="V1432">
        <f t="shared" si="254"/>
        <v>0</v>
      </c>
      <c r="W1432">
        <f t="shared" si="255"/>
        <v>0</v>
      </c>
      <c r="X1432">
        <f t="shared" si="256"/>
        <v>0</v>
      </c>
      <c r="Y1432">
        <f t="shared" si="257"/>
        <v>0</v>
      </c>
      <c r="Z1432">
        <f t="shared" si="258"/>
        <v>0</v>
      </c>
      <c r="AA1432">
        <f t="shared" si="259"/>
        <v>0</v>
      </c>
      <c r="AB1432" s="5">
        <f t="shared" si="260"/>
        <v>0</v>
      </c>
      <c r="AC1432" s="5">
        <f t="shared" si="252"/>
        <v>0</v>
      </c>
      <c r="AD1432" s="5">
        <f t="shared" si="261"/>
        <v>0</v>
      </c>
    </row>
    <row r="1433" spans="20:30" x14ac:dyDescent="0.25">
      <c r="T1433" s="7" t="str">
        <f t="shared" si="262"/>
        <v xml:space="preserve"> </v>
      </c>
      <c r="U1433">
        <f t="shared" si="253"/>
        <v>0</v>
      </c>
      <c r="V1433">
        <f t="shared" si="254"/>
        <v>0</v>
      </c>
      <c r="W1433">
        <f t="shared" si="255"/>
        <v>0</v>
      </c>
      <c r="X1433">
        <f t="shared" si="256"/>
        <v>0</v>
      </c>
      <c r="Y1433">
        <f t="shared" si="257"/>
        <v>0</v>
      </c>
      <c r="Z1433">
        <f t="shared" si="258"/>
        <v>0</v>
      </c>
      <c r="AA1433">
        <f t="shared" si="259"/>
        <v>0</v>
      </c>
      <c r="AB1433" s="5">
        <f t="shared" si="260"/>
        <v>0</v>
      </c>
      <c r="AC1433" s="5">
        <f t="shared" si="252"/>
        <v>0</v>
      </c>
      <c r="AD1433" s="5">
        <f t="shared" si="261"/>
        <v>0</v>
      </c>
    </row>
    <row r="1434" spans="20:30" x14ac:dyDescent="0.25">
      <c r="T1434" s="7" t="str">
        <f t="shared" si="262"/>
        <v xml:space="preserve"> </v>
      </c>
      <c r="U1434">
        <f t="shared" si="253"/>
        <v>0</v>
      </c>
      <c r="V1434">
        <f t="shared" si="254"/>
        <v>0</v>
      </c>
      <c r="W1434">
        <f t="shared" si="255"/>
        <v>0</v>
      </c>
      <c r="X1434">
        <f t="shared" si="256"/>
        <v>0</v>
      </c>
      <c r="Y1434">
        <f t="shared" si="257"/>
        <v>0</v>
      </c>
      <c r="Z1434">
        <f t="shared" si="258"/>
        <v>0</v>
      </c>
      <c r="AA1434">
        <f t="shared" si="259"/>
        <v>0</v>
      </c>
      <c r="AB1434" s="5">
        <f t="shared" si="260"/>
        <v>0</v>
      </c>
      <c r="AC1434" s="5">
        <f t="shared" si="252"/>
        <v>0</v>
      </c>
      <c r="AD1434" s="5">
        <f t="shared" si="261"/>
        <v>0</v>
      </c>
    </row>
    <row r="1435" spans="20:30" x14ac:dyDescent="0.25">
      <c r="T1435" s="7" t="str">
        <f t="shared" si="262"/>
        <v xml:space="preserve"> </v>
      </c>
      <c r="U1435">
        <f t="shared" si="253"/>
        <v>0</v>
      </c>
      <c r="V1435">
        <f t="shared" si="254"/>
        <v>0</v>
      </c>
      <c r="W1435">
        <f t="shared" si="255"/>
        <v>0</v>
      </c>
      <c r="X1435">
        <f t="shared" si="256"/>
        <v>0</v>
      </c>
      <c r="Y1435">
        <f t="shared" si="257"/>
        <v>0</v>
      </c>
      <c r="Z1435">
        <f t="shared" si="258"/>
        <v>0</v>
      </c>
      <c r="AA1435">
        <f t="shared" si="259"/>
        <v>0</v>
      </c>
      <c r="AB1435" s="5">
        <f t="shared" si="260"/>
        <v>0</v>
      </c>
      <c r="AC1435" s="5">
        <f t="shared" si="252"/>
        <v>0</v>
      </c>
      <c r="AD1435" s="5">
        <f t="shared" si="261"/>
        <v>0</v>
      </c>
    </row>
    <row r="1436" spans="20:30" x14ac:dyDescent="0.25">
      <c r="T1436" s="7" t="str">
        <f t="shared" si="262"/>
        <v xml:space="preserve"> </v>
      </c>
      <c r="U1436">
        <f t="shared" si="253"/>
        <v>0</v>
      </c>
      <c r="V1436">
        <f t="shared" si="254"/>
        <v>0</v>
      </c>
      <c r="W1436">
        <f t="shared" si="255"/>
        <v>0</v>
      </c>
      <c r="X1436">
        <f t="shared" si="256"/>
        <v>0</v>
      </c>
      <c r="Y1436">
        <f t="shared" si="257"/>
        <v>0</v>
      </c>
      <c r="Z1436">
        <f t="shared" si="258"/>
        <v>0</v>
      </c>
      <c r="AA1436">
        <f t="shared" si="259"/>
        <v>0</v>
      </c>
      <c r="AB1436" s="5">
        <f t="shared" si="260"/>
        <v>0</v>
      </c>
      <c r="AC1436" s="5">
        <f t="shared" si="252"/>
        <v>0</v>
      </c>
      <c r="AD1436" s="5">
        <f t="shared" si="261"/>
        <v>0</v>
      </c>
    </row>
    <row r="1437" spans="20:30" x14ac:dyDescent="0.25">
      <c r="T1437" s="7" t="str">
        <f t="shared" si="262"/>
        <v xml:space="preserve"> </v>
      </c>
      <c r="U1437">
        <f t="shared" si="253"/>
        <v>0</v>
      </c>
      <c r="V1437">
        <f t="shared" si="254"/>
        <v>0</v>
      </c>
      <c r="W1437">
        <f t="shared" si="255"/>
        <v>0</v>
      </c>
      <c r="X1437">
        <f t="shared" si="256"/>
        <v>0</v>
      </c>
      <c r="Y1437">
        <f t="shared" si="257"/>
        <v>0</v>
      </c>
      <c r="Z1437">
        <f t="shared" si="258"/>
        <v>0</v>
      </c>
      <c r="AA1437">
        <f t="shared" si="259"/>
        <v>0</v>
      </c>
      <c r="AB1437" s="5">
        <f t="shared" si="260"/>
        <v>0</v>
      </c>
      <c r="AC1437" s="5">
        <f t="shared" si="252"/>
        <v>0</v>
      </c>
      <c r="AD1437" s="5">
        <f t="shared" si="261"/>
        <v>0</v>
      </c>
    </row>
    <row r="1438" spans="20:30" x14ac:dyDescent="0.25">
      <c r="T1438" s="7" t="str">
        <f t="shared" si="262"/>
        <v xml:space="preserve"> </v>
      </c>
      <c r="U1438">
        <f t="shared" si="253"/>
        <v>0</v>
      </c>
      <c r="V1438">
        <f t="shared" si="254"/>
        <v>0</v>
      </c>
      <c r="W1438">
        <f t="shared" si="255"/>
        <v>0</v>
      </c>
      <c r="X1438">
        <f t="shared" si="256"/>
        <v>0</v>
      </c>
      <c r="Y1438">
        <f t="shared" si="257"/>
        <v>0</v>
      </c>
      <c r="Z1438">
        <f t="shared" si="258"/>
        <v>0</v>
      </c>
      <c r="AA1438">
        <f t="shared" si="259"/>
        <v>0</v>
      </c>
      <c r="AB1438" s="5">
        <f t="shared" si="260"/>
        <v>0</v>
      </c>
      <c r="AC1438" s="5">
        <f t="shared" si="252"/>
        <v>0</v>
      </c>
      <c r="AD1438" s="5">
        <f t="shared" si="261"/>
        <v>0</v>
      </c>
    </row>
    <row r="1439" spans="20:30" x14ac:dyDescent="0.25">
      <c r="T1439" s="7" t="str">
        <f t="shared" si="262"/>
        <v xml:space="preserve"> </v>
      </c>
      <c r="U1439">
        <f t="shared" si="253"/>
        <v>0</v>
      </c>
      <c r="V1439">
        <f t="shared" si="254"/>
        <v>0</v>
      </c>
      <c r="W1439">
        <f t="shared" si="255"/>
        <v>0</v>
      </c>
      <c r="X1439">
        <f t="shared" si="256"/>
        <v>0</v>
      </c>
      <c r="Y1439">
        <f t="shared" si="257"/>
        <v>0</v>
      </c>
      <c r="Z1439">
        <f t="shared" si="258"/>
        <v>0</v>
      </c>
      <c r="AA1439">
        <f t="shared" si="259"/>
        <v>0</v>
      </c>
      <c r="AB1439" s="5">
        <f t="shared" si="260"/>
        <v>0</v>
      </c>
      <c r="AC1439" s="5">
        <f t="shared" si="252"/>
        <v>0</v>
      </c>
      <c r="AD1439" s="5">
        <f t="shared" si="261"/>
        <v>0</v>
      </c>
    </row>
    <row r="1440" spans="20:30" x14ac:dyDescent="0.25">
      <c r="T1440" s="7" t="str">
        <f t="shared" si="262"/>
        <v xml:space="preserve"> </v>
      </c>
      <c r="U1440">
        <f t="shared" si="253"/>
        <v>0</v>
      </c>
      <c r="V1440">
        <f t="shared" si="254"/>
        <v>0</v>
      </c>
      <c r="W1440">
        <f t="shared" si="255"/>
        <v>0</v>
      </c>
      <c r="X1440">
        <f t="shared" si="256"/>
        <v>0</v>
      </c>
      <c r="Y1440">
        <f t="shared" si="257"/>
        <v>0</v>
      </c>
      <c r="Z1440">
        <f t="shared" si="258"/>
        <v>0</v>
      </c>
      <c r="AA1440">
        <f t="shared" si="259"/>
        <v>0</v>
      </c>
      <c r="AB1440" s="5">
        <f t="shared" si="260"/>
        <v>0</v>
      </c>
      <c r="AC1440" s="5">
        <f t="shared" si="252"/>
        <v>0</v>
      </c>
      <c r="AD1440" s="5">
        <f t="shared" si="261"/>
        <v>0</v>
      </c>
    </row>
    <row r="1441" spans="20:30" x14ac:dyDescent="0.25">
      <c r="T1441" s="7" t="str">
        <f t="shared" si="262"/>
        <v xml:space="preserve"> </v>
      </c>
      <c r="U1441">
        <f t="shared" si="253"/>
        <v>0</v>
      </c>
      <c r="V1441">
        <f t="shared" si="254"/>
        <v>0</v>
      </c>
      <c r="W1441">
        <f t="shared" si="255"/>
        <v>0</v>
      </c>
      <c r="X1441">
        <f t="shared" si="256"/>
        <v>0</v>
      </c>
      <c r="Y1441">
        <f t="shared" si="257"/>
        <v>0</v>
      </c>
      <c r="Z1441">
        <f t="shared" si="258"/>
        <v>0</v>
      </c>
      <c r="AA1441">
        <f t="shared" si="259"/>
        <v>0</v>
      </c>
      <c r="AB1441" s="5">
        <f t="shared" si="260"/>
        <v>0</v>
      </c>
      <c r="AC1441" s="5">
        <f t="shared" si="252"/>
        <v>0</v>
      </c>
      <c r="AD1441" s="5">
        <f t="shared" si="261"/>
        <v>0</v>
      </c>
    </row>
    <row r="1442" spans="20:30" x14ac:dyDescent="0.25">
      <c r="T1442" s="7" t="str">
        <f t="shared" si="262"/>
        <v xml:space="preserve"> </v>
      </c>
      <c r="U1442">
        <f t="shared" si="253"/>
        <v>0</v>
      </c>
      <c r="V1442">
        <f t="shared" si="254"/>
        <v>0</v>
      </c>
      <c r="W1442">
        <f t="shared" si="255"/>
        <v>0</v>
      </c>
      <c r="X1442">
        <f t="shared" si="256"/>
        <v>0</v>
      </c>
      <c r="Y1442">
        <f t="shared" si="257"/>
        <v>0</v>
      </c>
      <c r="Z1442">
        <f t="shared" si="258"/>
        <v>0</v>
      </c>
      <c r="AA1442">
        <f t="shared" si="259"/>
        <v>0</v>
      </c>
      <c r="AB1442" s="5">
        <f t="shared" si="260"/>
        <v>0</v>
      </c>
      <c r="AC1442" s="5">
        <f t="shared" si="252"/>
        <v>0</v>
      </c>
      <c r="AD1442" s="5">
        <f t="shared" si="261"/>
        <v>0</v>
      </c>
    </row>
    <row r="1443" spans="20:30" x14ac:dyDescent="0.25">
      <c r="T1443" s="7" t="str">
        <f t="shared" si="262"/>
        <v xml:space="preserve"> </v>
      </c>
      <c r="U1443">
        <f t="shared" si="253"/>
        <v>0</v>
      </c>
      <c r="V1443">
        <f t="shared" si="254"/>
        <v>0</v>
      </c>
      <c r="W1443">
        <f t="shared" si="255"/>
        <v>0</v>
      </c>
      <c r="X1443">
        <f t="shared" si="256"/>
        <v>0</v>
      </c>
      <c r="Y1443">
        <f t="shared" si="257"/>
        <v>0</v>
      </c>
      <c r="Z1443">
        <f t="shared" si="258"/>
        <v>0</v>
      </c>
      <c r="AA1443">
        <f t="shared" si="259"/>
        <v>0</v>
      </c>
      <c r="AB1443" s="5">
        <f t="shared" si="260"/>
        <v>0</v>
      </c>
      <c r="AC1443" s="5">
        <f t="shared" si="252"/>
        <v>0</v>
      </c>
      <c r="AD1443" s="5">
        <f t="shared" si="261"/>
        <v>0</v>
      </c>
    </row>
    <row r="1444" spans="20:30" x14ac:dyDescent="0.25">
      <c r="T1444" s="7" t="str">
        <f t="shared" si="262"/>
        <v xml:space="preserve"> </v>
      </c>
      <c r="U1444">
        <f t="shared" si="253"/>
        <v>0</v>
      </c>
      <c r="V1444">
        <f t="shared" si="254"/>
        <v>0</v>
      </c>
      <c r="W1444">
        <f t="shared" si="255"/>
        <v>0</v>
      </c>
      <c r="X1444">
        <f t="shared" si="256"/>
        <v>0</v>
      </c>
      <c r="Y1444">
        <f t="shared" si="257"/>
        <v>0</v>
      </c>
      <c r="Z1444">
        <f t="shared" si="258"/>
        <v>0</v>
      </c>
      <c r="AA1444">
        <f t="shared" si="259"/>
        <v>0</v>
      </c>
      <c r="AB1444" s="5">
        <f t="shared" si="260"/>
        <v>0</v>
      </c>
      <c r="AC1444" s="5">
        <f t="shared" si="252"/>
        <v>0</v>
      </c>
      <c r="AD1444" s="5">
        <f t="shared" si="261"/>
        <v>0</v>
      </c>
    </row>
    <row r="1445" spans="20:30" x14ac:dyDescent="0.25">
      <c r="T1445" s="7" t="str">
        <f t="shared" si="262"/>
        <v xml:space="preserve"> </v>
      </c>
      <c r="U1445">
        <f t="shared" si="253"/>
        <v>0</v>
      </c>
      <c r="V1445">
        <f t="shared" si="254"/>
        <v>0</v>
      </c>
      <c r="W1445">
        <f t="shared" si="255"/>
        <v>0</v>
      </c>
      <c r="X1445">
        <f t="shared" si="256"/>
        <v>0</v>
      </c>
      <c r="Y1445">
        <f t="shared" si="257"/>
        <v>0</v>
      </c>
      <c r="Z1445">
        <f t="shared" si="258"/>
        <v>0</v>
      </c>
      <c r="AA1445">
        <f t="shared" si="259"/>
        <v>0</v>
      </c>
      <c r="AB1445" s="5">
        <f t="shared" si="260"/>
        <v>0</v>
      </c>
      <c r="AC1445" s="5">
        <f t="shared" si="252"/>
        <v>0</v>
      </c>
      <c r="AD1445" s="5">
        <f t="shared" si="261"/>
        <v>0</v>
      </c>
    </row>
    <row r="1446" spans="20:30" x14ac:dyDescent="0.25">
      <c r="T1446" s="7" t="str">
        <f t="shared" si="262"/>
        <v xml:space="preserve"> </v>
      </c>
      <c r="U1446">
        <f t="shared" si="253"/>
        <v>0</v>
      </c>
      <c r="V1446">
        <f t="shared" si="254"/>
        <v>0</v>
      </c>
      <c r="W1446">
        <f t="shared" si="255"/>
        <v>0</v>
      </c>
      <c r="X1446">
        <f t="shared" si="256"/>
        <v>0</v>
      </c>
      <c r="Y1446">
        <f t="shared" si="257"/>
        <v>0</v>
      </c>
      <c r="Z1446">
        <f t="shared" si="258"/>
        <v>0</v>
      </c>
      <c r="AA1446">
        <f t="shared" si="259"/>
        <v>0</v>
      </c>
      <c r="AB1446" s="5">
        <f t="shared" si="260"/>
        <v>0</v>
      </c>
      <c r="AC1446" s="5">
        <f t="shared" si="252"/>
        <v>0</v>
      </c>
      <c r="AD1446" s="5">
        <f t="shared" si="261"/>
        <v>0</v>
      </c>
    </row>
    <row r="1447" spans="20:30" x14ac:dyDescent="0.25">
      <c r="T1447" s="7" t="str">
        <f t="shared" si="262"/>
        <v xml:space="preserve"> </v>
      </c>
      <c r="U1447">
        <f t="shared" si="253"/>
        <v>0</v>
      </c>
      <c r="V1447">
        <f t="shared" si="254"/>
        <v>0</v>
      </c>
      <c r="W1447">
        <f t="shared" si="255"/>
        <v>0</v>
      </c>
      <c r="X1447">
        <f t="shared" si="256"/>
        <v>0</v>
      </c>
      <c r="Y1447">
        <f t="shared" si="257"/>
        <v>0</v>
      </c>
      <c r="Z1447">
        <f t="shared" si="258"/>
        <v>0</v>
      </c>
      <c r="AA1447">
        <f t="shared" si="259"/>
        <v>0</v>
      </c>
      <c r="AB1447" s="5">
        <f t="shared" si="260"/>
        <v>0</v>
      </c>
      <c r="AC1447" s="5">
        <f t="shared" si="252"/>
        <v>0</v>
      </c>
      <c r="AD1447" s="5">
        <f t="shared" si="261"/>
        <v>0</v>
      </c>
    </row>
    <row r="1448" spans="20:30" x14ac:dyDescent="0.25">
      <c r="T1448" s="7" t="str">
        <f t="shared" si="262"/>
        <v xml:space="preserve"> </v>
      </c>
      <c r="U1448">
        <f t="shared" si="253"/>
        <v>0</v>
      </c>
      <c r="V1448">
        <f t="shared" si="254"/>
        <v>0</v>
      </c>
      <c r="W1448">
        <f t="shared" si="255"/>
        <v>0</v>
      </c>
      <c r="X1448">
        <f t="shared" si="256"/>
        <v>0</v>
      </c>
      <c r="Y1448">
        <f t="shared" si="257"/>
        <v>0</v>
      </c>
      <c r="Z1448">
        <f t="shared" si="258"/>
        <v>0</v>
      </c>
      <c r="AA1448">
        <f t="shared" si="259"/>
        <v>0</v>
      </c>
      <c r="AB1448" s="5">
        <f t="shared" si="260"/>
        <v>0</v>
      </c>
      <c r="AC1448" s="5">
        <f t="shared" si="252"/>
        <v>0</v>
      </c>
      <c r="AD1448" s="5">
        <f t="shared" si="261"/>
        <v>0</v>
      </c>
    </row>
    <row r="1449" spans="20:30" x14ac:dyDescent="0.25">
      <c r="T1449" s="7" t="str">
        <f t="shared" si="262"/>
        <v xml:space="preserve"> </v>
      </c>
      <c r="U1449">
        <f t="shared" si="253"/>
        <v>0</v>
      </c>
      <c r="V1449">
        <f t="shared" si="254"/>
        <v>0</v>
      </c>
      <c r="W1449">
        <f t="shared" si="255"/>
        <v>0</v>
      </c>
      <c r="X1449">
        <f t="shared" si="256"/>
        <v>0</v>
      </c>
      <c r="Y1449">
        <f t="shared" si="257"/>
        <v>0</v>
      </c>
      <c r="Z1449">
        <f t="shared" si="258"/>
        <v>0</v>
      </c>
      <c r="AA1449">
        <f t="shared" si="259"/>
        <v>0</v>
      </c>
      <c r="AB1449" s="5">
        <f t="shared" si="260"/>
        <v>0</v>
      </c>
      <c r="AC1449" s="5">
        <f t="shared" si="252"/>
        <v>0</v>
      </c>
      <c r="AD1449" s="5">
        <f t="shared" si="261"/>
        <v>0</v>
      </c>
    </row>
    <row r="1450" spans="20:30" x14ac:dyDescent="0.25">
      <c r="T1450" s="7" t="str">
        <f t="shared" si="262"/>
        <v xml:space="preserve"> </v>
      </c>
      <c r="U1450">
        <f t="shared" si="253"/>
        <v>0</v>
      </c>
      <c r="V1450">
        <f t="shared" si="254"/>
        <v>0</v>
      </c>
      <c r="W1450">
        <f t="shared" si="255"/>
        <v>0</v>
      </c>
      <c r="X1450">
        <f t="shared" si="256"/>
        <v>0</v>
      </c>
      <c r="Y1450">
        <f t="shared" si="257"/>
        <v>0</v>
      </c>
      <c r="Z1450">
        <f t="shared" si="258"/>
        <v>0</v>
      </c>
      <c r="AA1450">
        <f t="shared" si="259"/>
        <v>0</v>
      </c>
      <c r="AB1450" s="5">
        <f t="shared" si="260"/>
        <v>0</v>
      </c>
      <c r="AC1450" s="5">
        <f t="shared" si="252"/>
        <v>0</v>
      </c>
      <c r="AD1450" s="5">
        <f t="shared" si="261"/>
        <v>0</v>
      </c>
    </row>
    <row r="1451" spans="20:30" x14ac:dyDescent="0.25">
      <c r="T1451" s="7" t="str">
        <f t="shared" si="262"/>
        <v xml:space="preserve"> </v>
      </c>
      <c r="U1451">
        <f t="shared" si="253"/>
        <v>0</v>
      </c>
      <c r="V1451">
        <f t="shared" si="254"/>
        <v>0</v>
      </c>
      <c r="W1451">
        <f t="shared" si="255"/>
        <v>0</v>
      </c>
      <c r="X1451">
        <f t="shared" si="256"/>
        <v>0</v>
      </c>
      <c r="Y1451">
        <f t="shared" si="257"/>
        <v>0</v>
      </c>
      <c r="Z1451">
        <f t="shared" si="258"/>
        <v>0</v>
      </c>
      <c r="AA1451">
        <f t="shared" si="259"/>
        <v>0</v>
      </c>
      <c r="AB1451" s="5">
        <f t="shared" si="260"/>
        <v>0</v>
      </c>
      <c r="AC1451" s="5">
        <f t="shared" si="252"/>
        <v>0</v>
      </c>
      <c r="AD1451" s="5">
        <f t="shared" si="261"/>
        <v>0</v>
      </c>
    </row>
    <row r="1452" spans="20:30" x14ac:dyDescent="0.25">
      <c r="T1452" s="7" t="str">
        <f t="shared" si="262"/>
        <v xml:space="preserve"> </v>
      </c>
      <c r="U1452">
        <f t="shared" si="253"/>
        <v>0</v>
      </c>
      <c r="V1452">
        <f t="shared" si="254"/>
        <v>0</v>
      </c>
      <c r="W1452">
        <f t="shared" si="255"/>
        <v>0</v>
      </c>
      <c r="X1452">
        <f t="shared" si="256"/>
        <v>0</v>
      </c>
      <c r="Y1452">
        <f t="shared" si="257"/>
        <v>0</v>
      </c>
      <c r="Z1452">
        <f t="shared" si="258"/>
        <v>0</v>
      </c>
      <c r="AA1452">
        <f t="shared" si="259"/>
        <v>0</v>
      </c>
      <c r="AB1452" s="5">
        <f t="shared" si="260"/>
        <v>0</v>
      </c>
      <c r="AC1452" s="5">
        <f t="shared" si="252"/>
        <v>0</v>
      </c>
      <c r="AD1452" s="5">
        <f t="shared" si="261"/>
        <v>0</v>
      </c>
    </row>
    <row r="1453" spans="20:30" x14ac:dyDescent="0.25">
      <c r="T1453" s="7" t="str">
        <f t="shared" si="262"/>
        <v xml:space="preserve"> </v>
      </c>
      <c r="U1453">
        <f t="shared" si="253"/>
        <v>0</v>
      </c>
      <c r="V1453">
        <f t="shared" si="254"/>
        <v>0</v>
      </c>
      <c r="W1453">
        <f t="shared" si="255"/>
        <v>0</v>
      </c>
      <c r="X1453">
        <f t="shared" si="256"/>
        <v>0</v>
      </c>
      <c r="Y1453">
        <f t="shared" si="257"/>
        <v>0</v>
      </c>
      <c r="Z1453">
        <f t="shared" si="258"/>
        <v>0</v>
      </c>
      <c r="AA1453">
        <f t="shared" si="259"/>
        <v>0</v>
      </c>
      <c r="AB1453" s="5">
        <f t="shared" si="260"/>
        <v>0</v>
      </c>
      <c r="AC1453" s="5">
        <f t="shared" si="252"/>
        <v>0</v>
      </c>
      <c r="AD1453" s="5">
        <f t="shared" si="261"/>
        <v>0</v>
      </c>
    </row>
    <row r="1454" spans="20:30" x14ac:dyDescent="0.25">
      <c r="T1454" s="7" t="str">
        <f t="shared" si="262"/>
        <v xml:space="preserve"> </v>
      </c>
      <c r="U1454">
        <f t="shared" si="253"/>
        <v>0</v>
      </c>
      <c r="V1454">
        <f t="shared" si="254"/>
        <v>0</v>
      </c>
      <c r="W1454">
        <f t="shared" si="255"/>
        <v>0</v>
      </c>
      <c r="X1454">
        <f t="shared" si="256"/>
        <v>0</v>
      </c>
      <c r="Y1454">
        <f t="shared" si="257"/>
        <v>0</v>
      </c>
      <c r="Z1454">
        <f t="shared" si="258"/>
        <v>0</v>
      </c>
      <c r="AA1454">
        <f t="shared" si="259"/>
        <v>0</v>
      </c>
      <c r="AB1454" s="5">
        <f t="shared" si="260"/>
        <v>0</v>
      </c>
      <c r="AC1454" s="5">
        <f t="shared" si="252"/>
        <v>0</v>
      </c>
      <c r="AD1454" s="5">
        <f t="shared" si="261"/>
        <v>0</v>
      </c>
    </row>
    <row r="1455" spans="20:30" x14ac:dyDescent="0.25">
      <c r="T1455" s="7" t="str">
        <f t="shared" si="262"/>
        <v xml:space="preserve"> </v>
      </c>
      <c r="U1455">
        <f t="shared" si="253"/>
        <v>0</v>
      </c>
      <c r="V1455">
        <f t="shared" si="254"/>
        <v>0</v>
      </c>
      <c r="W1455">
        <f t="shared" si="255"/>
        <v>0</v>
      </c>
      <c r="X1455">
        <f t="shared" si="256"/>
        <v>0</v>
      </c>
      <c r="Y1455">
        <f t="shared" si="257"/>
        <v>0</v>
      </c>
      <c r="Z1455">
        <f t="shared" si="258"/>
        <v>0</v>
      </c>
      <c r="AA1455">
        <f t="shared" si="259"/>
        <v>0</v>
      </c>
      <c r="AB1455" s="5">
        <f t="shared" si="260"/>
        <v>0</v>
      </c>
      <c r="AC1455" s="5">
        <f t="shared" si="252"/>
        <v>0</v>
      </c>
      <c r="AD1455" s="5">
        <f t="shared" si="261"/>
        <v>0</v>
      </c>
    </row>
    <row r="1456" spans="20:30" x14ac:dyDescent="0.25">
      <c r="T1456" s="7" t="str">
        <f t="shared" si="262"/>
        <v xml:space="preserve"> </v>
      </c>
      <c r="U1456">
        <f t="shared" si="253"/>
        <v>0</v>
      </c>
      <c r="V1456">
        <f t="shared" si="254"/>
        <v>0</v>
      </c>
      <c r="W1456">
        <f t="shared" si="255"/>
        <v>0</v>
      </c>
      <c r="X1456">
        <f t="shared" si="256"/>
        <v>0</v>
      </c>
      <c r="Y1456">
        <f t="shared" si="257"/>
        <v>0</v>
      </c>
      <c r="Z1456">
        <f t="shared" si="258"/>
        <v>0</v>
      </c>
      <c r="AA1456">
        <f t="shared" si="259"/>
        <v>0</v>
      </c>
      <c r="AB1456" s="5">
        <f t="shared" si="260"/>
        <v>0</v>
      </c>
      <c r="AC1456" s="5">
        <f t="shared" si="252"/>
        <v>0</v>
      </c>
      <c r="AD1456" s="5">
        <f t="shared" si="261"/>
        <v>0</v>
      </c>
    </row>
    <row r="1457" spans="20:30" x14ac:dyDescent="0.25">
      <c r="T1457" s="7" t="str">
        <f t="shared" si="262"/>
        <v xml:space="preserve"> </v>
      </c>
      <c r="U1457">
        <f t="shared" si="253"/>
        <v>0</v>
      </c>
      <c r="V1457">
        <f t="shared" si="254"/>
        <v>0</v>
      </c>
      <c r="W1457">
        <f t="shared" si="255"/>
        <v>0</v>
      </c>
      <c r="X1457">
        <f t="shared" si="256"/>
        <v>0</v>
      </c>
      <c r="Y1457">
        <f t="shared" si="257"/>
        <v>0</v>
      </c>
      <c r="Z1457">
        <f t="shared" si="258"/>
        <v>0</v>
      </c>
      <c r="AA1457">
        <f t="shared" si="259"/>
        <v>0</v>
      </c>
      <c r="AB1457" s="5">
        <f t="shared" si="260"/>
        <v>0</v>
      </c>
      <c r="AC1457" s="5">
        <f t="shared" si="252"/>
        <v>0</v>
      </c>
      <c r="AD1457" s="5">
        <f t="shared" si="261"/>
        <v>0</v>
      </c>
    </row>
    <row r="1458" spans="20:30" x14ac:dyDescent="0.25">
      <c r="T1458" s="7" t="str">
        <f t="shared" si="262"/>
        <v xml:space="preserve"> </v>
      </c>
      <c r="U1458">
        <f t="shared" si="253"/>
        <v>0</v>
      </c>
      <c r="V1458">
        <f t="shared" si="254"/>
        <v>0</v>
      </c>
      <c r="W1458">
        <f t="shared" si="255"/>
        <v>0</v>
      </c>
      <c r="X1458">
        <f t="shared" si="256"/>
        <v>0</v>
      </c>
      <c r="Y1458">
        <f t="shared" si="257"/>
        <v>0</v>
      </c>
      <c r="Z1458">
        <f t="shared" si="258"/>
        <v>0</v>
      </c>
      <c r="AA1458">
        <f t="shared" si="259"/>
        <v>0</v>
      </c>
      <c r="AB1458" s="5">
        <f t="shared" si="260"/>
        <v>0</v>
      </c>
      <c r="AC1458" s="5">
        <f t="shared" si="252"/>
        <v>0</v>
      </c>
      <c r="AD1458" s="5">
        <f t="shared" si="261"/>
        <v>0</v>
      </c>
    </row>
    <row r="1459" spans="20:30" x14ac:dyDescent="0.25">
      <c r="T1459" s="7" t="str">
        <f t="shared" si="262"/>
        <v xml:space="preserve"> </v>
      </c>
      <c r="U1459">
        <f t="shared" si="253"/>
        <v>0</v>
      </c>
      <c r="V1459">
        <f t="shared" si="254"/>
        <v>0</v>
      </c>
      <c r="W1459">
        <f t="shared" si="255"/>
        <v>0</v>
      </c>
      <c r="X1459">
        <f t="shared" si="256"/>
        <v>0</v>
      </c>
      <c r="Y1459">
        <f t="shared" si="257"/>
        <v>0</v>
      </c>
      <c r="Z1459">
        <f t="shared" si="258"/>
        <v>0</v>
      </c>
      <c r="AA1459">
        <f t="shared" si="259"/>
        <v>0</v>
      </c>
      <c r="AB1459" s="5">
        <f t="shared" si="260"/>
        <v>0</v>
      </c>
      <c r="AC1459" s="5">
        <f t="shared" si="252"/>
        <v>0</v>
      </c>
      <c r="AD1459" s="5">
        <f t="shared" si="261"/>
        <v>0</v>
      </c>
    </row>
    <row r="1460" spans="20:30" x14ac:dyDescent="0.25">
      <c r="T1460" s="7" t="str">
        <f t="shared" si="262"/>
        <v xml:space="preserve"> </v>
      </c>
      <c r="U1460">
        <f t="shared" si="253"/>
        <v>0</v>
      </c>
      <c r="V1460">
        <f t="shared" si="254"/>
        <v>0</v>
      </c>
      <c r="W1460">
        <f t="shared" si="255"/>
        <v>0</v>
      </c>
      <c r="X1460">
        <f t="shared" si="256"/>
        <v>0</v>
      </c>
      <c r="Y1460">
        <f t="shared" si="257"/>
        <v>0</v>
      </c>
      <c r="Z1460">
        <f t="shared" si="258"/>
        <v>0</v>
      </c>
      <c r="AA1460">
        <f t="shared" si="259"/>
        <v>0</v>
      </c>
      <c r="AB1460" s="5">
        <f t="shared" si="260"/>
        <v>0</v>
      </c>
      <c r="AC1460" s="5">
        <f t="shared" si="252"/>
        <v>0</v>
      </c>
      <c r="AD1460" s="5">
        <f t="shared" si="261"/>
        <v>0</v>
      </c>
    </row>
    <row r="1461" spans="20:30" x14ac:dyDescent="0.25">
      <c r="T1461" s="7" t="str">
        <f t="shared" si="262"/>
        <v xml:space="preserve"> </v>
      </c>
      <c r="U1461">
        <f t="shared" si="253"/>
        <v>0</v>
      </c>
      <c r="V1461">
        <f t="shared" si="254"/>
        <v>0</v>
      </c>
      <c r="W1461">
        <f t="shared" si="255"/>
        <v>0</v>
      </c>
      <c r="X1461">
        <f t="shared" si="256"/>
        <v>0</v>
      </c>
      <c r="Y1461">
        <f t="shared" si="257"/>
        <v>0</v>
      </c>
      <c r="Z1461">
        <f t="shared" si="258"/>
        <v>0</v>
      </c>
      <c r="AA1461">
        <f t="shared" si="259"/>
        <v>0</v>
      </c>
      <c r="AB1461" s="5">
        <f t="shared" si="260"/>
        <v>0</v>
      </c>
      <c r="AC1461" s="5">
        <f t="shared" si="252"/>
        <v>0</v>
      </c>
      <c r="AD1461" s="5">
        <f t="shared" si="261"/>
        <v>0</v>
      </c>
    </row>
    <row r="1462" spans="20:30" x14ac:dyDescent="0.25">
      <c r="T1462" s="7" t="str">
        <f t="shared" si="262"/>
        <v xml:space="preserve"> </v>
      </c>
      <c r="U1462">
        <f t="shared" si="253"/>
        <v>0</v>
      </c>
      <c r="V1462">
        <f t="shared" si="254"/>
        <v>0</v>
      </c>
      <c r="W1462">
        <f t="shared" si="255"/>
        <v>0</v>
      </c>
      <c r="X1462">
        <f t="shared" si="256"/>
        <v>0</v>
      </c>
      <c r="Y1462">
        <f t="shared" si="257"/>
        <v>0</v>
      </c>
      <c r="Z1462">
        <f t="shared" si="258"/>
        <v>0</v>
      </c>
      <c r="AA1462">
        <f t="shared" si="259"/>
        <v>0</v>
      </c>
      <c r="AB1462" s="5">
        <f t="shared" si="260"/>
        <v>0</v>
      </c>
      <c r="AC1462" s="5">
        <f t="shared" si="252"/>
        <v>0</v>
      </c>
      <c r="AD1462" s="5">
        <f t="shared" si="261"/>
        <v>0</v>
      </c>
    </row>
    <row r="1463" spans="20:30" x14ac:dyDescent="0.25">
      <c r="T1463" s="7" t="str">
        <f t="shared" si="262"/>
        <v xml:space="preserve"> </v>
      </c>
      <c r="U1463">
        <f t="shared" si="253"/>
        <v>0</v>
      </c>
      <c r="V1463">
        <f t="shared" si="254"/>
        <v>0</v>
      </c>
      <c r="W1463">
        <f t="shared" si="255"/>
        <v>0</v>
      </c>
      <c r="X1463">
        <f t="shared" si="256"/>
        <v>0</v>
      </c>
      <c r="Y1463">
        <f t="shared" si="257"/>
        <v>0</v>
      </c>
      <c r="Z1463">
        <f t="shared" si="258"/>
        <v>0</v>
      </c>
      <c r="AA1463">
        <f t="shared" si="259"/>
        <v>0</v>
      </c>
      <c r="AB1463" s="5">
        <f t="shared" si="260"/>
        <v>0</v>
      </c>
      <c r="AC1463" s="5">
        <f t="shared" si="252"/>
        <v>0</v>
      </c>
      <c r="AD1463" s="5">
        <f t="shared" si="261"/>
        <v>0</v>
      </c>
    </row>
    <row r="1464" spans="20:30" x14ac:dyDescent="0.25">
      <c r="T1464" s="7" t="str">
        <f t="shared" si="262"/>
        <v xml:space="preserve"> </v>
      </c>
      <c r="U1464">
        <f t="shared" si="253"/>
        <v>0</v>
      </c>
      <c r="V1464">
        <f t="shared" si="254"/>
        <v>0</v>
      </c>
      <c r="W1464">
        <f t="shared" si="255"/>
        <v>0</v>
      </c>
      <c r="X1464">
        <f t="shared" si="256"/>
        <v>0</v>
      </c>
      <c r="Y1464">
        <f t="shared" si="257"/>
        <v>0</v>
      </c>
      <c r="Z1464">
        <f t="shared" si="258"/>
        <v>0</v>
      </c>
      <c r="AA1464">
        <f t="shared" si="259"/>
        <v>0</v>
      </c>
      <c r="AB1464" s="5">
        <f t="shared" si="260"/>
        <v>0</v>
      </c>
      <c r="AC1464" s="5">
        <f t="shared" si="252"/>
        <v>0</v>
      </c>
      <c r="AD1464" s="5">
        <f t="shared" si="261"/>
        <v>0</v>
      </c>
    </row>
    <row r="1465" spans="20:30" x14ac:dyDescent="0.25">
      <c r="T1465" s="7" t="str">
        <f t="shared" si="262"/>
        <v xml:space="preserve"> </v>
      </c>
      <c r="U1465">
        <f t="shared" si="253"/>
        <v>0</v>
      </c>
      <c r="V1465">
        <f t="shared" si="254"/>
        <v>0</v>
      </c>
      <c r="W1465">
        <f t="shared" si="255"/>
        <v>0</v>
      </c>
      <c r="X1465">
        <f t="shared" si="256"/>
        <v>0</v>
      </c>
      <c r="Y1465">
        <f t="shared" si="257"/>
        <v>0</v>
      </c>
      <c r="Z1465">
        <f t="shared" si="258"/>
        <v>0</v>
      </c>
      <c r="AA1465">
        <f t="shared" si="259"/>
        <v>0</v>
      </c>
      <c r="AB1465" s="5">
        <f t="shared" si="260"/>
        <v>0</v>
      </c>
      <c r="AC1465" s="5">
        <f t="shared" si="252"/>
        <v>0</v>
      </c>
      <c r="AD1465" s="5">
        <f t="shared" si="261"/>
        <v>0</v>
      </c>
    </row>
    <row r="1466" spans="20:30" x14ac:dyDescent="0.25">
      <c r="T1466" s="7" t="str">
        <f t="shared" si="262"/>
        <v xml:space="preserve"> </v>
      </c>
      <c r="U1466">
        <f t="shared" si="253"/>
        <v>0</v>
      </c>
      <c r="V1466">
        <f t="shared" si="254"/>
        <v>0</v>
      </c>
      <c r="W1466">
        <f t="shared" si="255"/>
        <v>0</v>
      </c>
      <c r="X1466">
        <f t="shared" si="256"/>
        <v>0</v>
      </c>
      <c r="Y1466">
        <f t="shared" si="257"/>
        <v>0</v>
      </c>
      <c r="Z1466">
        <f t="shared" si="258"/>
        <v>0</v>
      </c>
      <c r="AA1466">
        <f t="shared" si="259"/>
        <v>0</v>
      </c>
      <c r="AB1466" s="5">
        <f t="shared" si="260"/>
        <v>0</v>
      </c>
      <c r="AC1466" s="5">
        <f t="shared" si="252"/>
        <v>0</v>
      </c>
      <c r="AD1466" s="5">
        <f t="shared" si="261"/>
        <v>0</v>
      </c>
    </row>
    <row r="1467" spans="20:30" x14ac:dyDescent="0.25">
      <c r="T1467" s="7" t="str">
        <f t="shared" si="262"/>
        <v xml:space="preserve"> </v>
      </c>
      <c r="U1467">
        <f t="shared" si="253"/>
        <v>0</v>
      </c>
      <c r="V1467">
        <f t="shared" si="254"/>
        <v>0</v>
      </c>
      <c r="W1467">
        <f t="shared" si="255"/>
        <v>0</v>
      </c>
      <c r="X1467">
        <f t="shared" si="256"/>
        <v>0</v>
      </c>
      <c r="Y1467">
        <f t="shared" si="257"/>
        <v>0</v>
      </c>
      <c r="Z1467">
        <f t="shared" si="258"/>
        <v>0</v>
      </c>
      <c r="AA1467">
        <f t="shared" si="259"/>
        <v>0</v>
      </c>
      <c r="AB1467" s="5">
        <f t="shared" si="260"/>
        <v>0</v>
      </c>
      <c r="AC1467" s="5">
        <f t="shared" si="252"/>
        <v>0</v>
      </c>
      <c r="AD1467" s="5">
        <f t="shared" si="261"/>
        <v>0</v>
      </c>
    </row>
    <row r="1468" spans="20:30" x14ac:dyDescent="0.25">
      <c r="T1468" s="7" t="str">
        <f t="shared" si="262"/>
        <v xml:space="preserve"> </v>
      </c>
      <c r="U1468">
        <f t="shared" si="253"/>
        <v>0</v>
      </c>
      <c r="V1468">
        <f t="shared" si="254"/>
        <v>0</v>
      </c>
      <c r="W1468">
        <f t="shared" si="255"/>
        <v>0</v>
      </c>
      <c r="X1468">
        <f t="shared" si="256"/>
        <v>0</v>
      </c>
      <c r="Y1468">
        <f t="shared" si="257"/>
        <v>0</v>
      </c>
      <c r="Z1468">
        <f t="shared" si="258"/>
        <v>0</v>
      </c>
      <c r="AA1468">
        <f t="shared" si="259"/>
        <v>0</v>
      </c>
      <c r="AB1468" s="5">
        <f t="shared" si="260"/>
        <v>0</v>
      </c>
      <c r="AC1468" s="5">
        <f t="shared" si="252"/>
        <v>0</v>
      </c>
      <c r="AD1468" s="5">
        <f t="shared" si="261"/>
        <v>0</v>
      </c>
    </row>
    <row r="1469" spans="20:30" x14ac:dyDescent="0.25">
      <c r="T1469" s="7" t="str">
        <f t="shared" si="262"/>
        <v xml:space="preserve"> </v>
      </c>
      <c r="U1469">
        <f t="shared" si="253"/>
        <v>0</v>
      </c>
      <c r="V1469">
        <f t="shared" si="254"/>
        <v>0</v>
      </c>
      <c r="W1469">
        <f t="shared" si="255"/>
        <v>0</v>
      </c>
      <c r="X1469">
        <f t="shared" si="256"/>
        <v>0</v>
      </c>
      <c r="Y1469">
        <f t="shared" si="257"/>
        <v>0</v>
      </c>
      <c r="Z1469">
        <f t="shared" si="258"/>
        <v>0</v>
      </c>
      <c r="AA1469">
        <f t="shared" si="259"/>
        <v>0</v>
      </c>
      <c r="AB1469" s="5">
        <f t="shared" si="260"/>
        <v>0</v>
      </c>
      <c r="AC1469" s="5">
        <f t="shared" si="252"/>
        <v>0</v>
      </c>
      <c r="AD1469" s="5">
        <f t="shared" si="261"/>
        <v>0</v>
      </c>
    </row>
    <row r="1470" spans="20:30" x14ac:dyDescent="0.25">
      <c r="T1470" s="7" t="str">
        <f t="shared" si="262"/>
        <v xml:space="preserve"> </v>
      </c>
      <c r="U1470">
        <f t="shared" si="253"/>
        <v>0</v>
      </c>
      <c r="V1470">
        <f t="shared" si="254"/>
        <v>0</v>
      </c>
      <c r="W1470">
        <f t="shared" si="255"/>
        <v>0</v>
      </c>
      <c r="X1470">
        <f t="shared" si="256"/>
        <v>0</v>
      </c>
      <c r="Y1470">
        <f t="shared" si="257"/>
        <v>0</v>
      </c>
      <c r="Z1470">
        <f t="shared" si="258"/>
        <v>0</v>
      </c>
      <c r="AA1470">
        <f t="shared" si="259"/>
        <v>0</v>
      </c>
      <c r="AB1470" s="5">
        <f t="shared" si="260"/>
        <v>0</v>
      </c>
      <c r="AC1470" s="5">
        <f t="shared" si="252"/>
        <v>0</v>
      </c>
      <c r="AD1470" s="5">
        <f t="shared" si="261"/>
        <v>0</v>
      </c>
    </row>
    <row r="1471" spans="20:30" x14ac:dyDescent="0.25">
      <c r="T1471" s="7" t="str">
        <f t="shared" si="262"/>
        <v xml:space="preserve"> </v>
      </c>
      <c r="U1471">
        <f t="shared" si="253"/>
        <v>0</v>
      </c>
      <c r="V1471">
        <f t="shared" si="254"/>
        <v>0</v>
      </c>
      <c r="W1471">
        <f t="shared" si="255"/>
        <v>0</v>
      </c>
      <c r="X1471">
        <f t="shared" si="256"/>
        <v>0</v>
      </c>
      <c r="Y1471">
        <f t="shared" si="257"/>
        <v>0</v>
      </c>
      <c r="Z1471">
        <f t="shared" si="258"/>
        <v>0</v>
      </c>
      <c r="AA1471">
        <f t="shared" si="259"/>
        <v>0</v>
      </c>
      <c r="AB1471" s="5">
        <f t="shared" si="260"/>
        <v>0</v>
      </c>
      <c r="AC1471" s="5">
        <f t="shared" si="252"/>
        <v>0</v>
      </c>
      <c r="AD1471" s="5">
        <f t="shared" si="261"/>
        <v>0</v>
      </c>
    </row>
    <row r="1472" spans="20:30" x14ac:dyDescent="0.25">
      <c r="T1472" s="7" t="str">
        <f t="shared" si="262"/>
        <v xml:space="preserve"> </v>
      </c>
      <c r="U1472">
        <f t="shared" si="253"/>
        <v>0</v>
      </c>
      <c r="V1472">
        <f t="shared" si="254"/>
        <v>0</v>
      </c>
      <c r="W1472">
        <f t="shared" si="255"/>
        <v>0</v>
      </c>
      <c r="X1472">
        <f t="shared" si="256"/>
        <v>0</v>
      </c>
      <c r="Y1472">
        <f t="shared" si="257"/>
        <v>0</v>
      </c>
      <c r="Z1472">
        <f t="shared" si="258"/>
        <v>0</v>
      </c>
      <c r="AA1472">
        <f t="shared" si="259"/>
        <v>0</v>
      </c>
      <c r="AB1472" s="5">
        <f t="shared" si="260"/>
        <v>0</v>
      </c>
      <c r="AC1472" s="5">
        <f t="shared" si="252"/>
        <v>0</v>
      </c>
      <c r="AD1472" s="5">
        <f t="shared" si="261"/>
        <v>0</v>
      </c>
    </row>
    <row r="1473" spans="20:30" x14ac:dyDescent="0.25">
      <c r="T1473" s="7" t="str">
        <f t="shared" si="262"/>
        <v xml:space="preserve"> </v>
      </c>
      <c r="U1473">
        <f t="shared" si="253"/>
        <v>0</v>
      </c>
      <c r="V1473">
        <f t="shared" si="254"/>
        <v>0</v>
      </c>
      <c r="W1473">
        <f t="shared" si="255"/>
        <v>0</v>
      </c>
      <c r="X1473">
        <f t="shared" si="256"/>
        <v>0</v>
      </c>
      <c r="Y1473">
        <f t="shared" si="257"/>
        <v>0</v>
      </c>
      <c r="Z1473">
        <f t="shared" si="258"/>
        <v>0</v>
      </c>
      <c r="AA1473">
        <f t="shared" si="259"/>
        <v>0</v>
      </c>
      <c r="AB1473" s="5">
        <f t="shared" si="260"/>
        <v>0</v>
      </c>
      <c r="AC1473" s="5">
        <f t="shared" si="252"/>
        <v>0</v>
      </c>
      <c r="AD1473" s="5">
        <f t="shared" si="261"/>
        <v>0</v>
      </c>
    </row>
    <row r="1474" spans="20:30" x14ac:dyDescent="0.25">
      <c r="T1474" s="7" t="str">
        <f t="shared" si="262"/>
        <v xml:space="preserve"> </v>
      </c>
      <c r="U1474">
        <f t="shared" si="253"/>
        <v>0</v>
      </c>
      <c r="V1474">
        <f t="shared" si="254"/>
        <v>0</v>
      </c>
      <c r="W1474">
        <f t="shared" si="255"/>
        <v>0</v>
      </c>
      <c r="X1474">
        <f t="shared" si="256"/>
        <v>0</v>
      </c>
      <c r="Y1474">
        <f t="shared" si="257"/>
        <v>0</v>
      </c>
      <c r="Z1474">
        <f t="shared" si="258"/>
        <v>0</v>
      </c>
      <c r="AA1474">
        <f t="shared" si="259"/>
        <v>0</v>
      </c>
      <c r="AB1474" s="5">
        <f t="shared" si="260"/>
        <v>0</v>
      </c>
      <c r="AC1474" s="5">
        <f t="shared" si="252"/>
        <v>0</v>
      </c>
      <c r="AD1474" s="5">
        <f t="shared" si="261"/>
        <v>0</v>
      </c>
    </row>
    <row r="1475" spans="20:30" x14ac:dyDescent="0.25">
      <c r="T1475" s="7" t="str">
        <f t="shared" si="262"/>
        <v xml:space="preserve"> </v>
      </c>
      <c r="U1475">
        <f t="shared" si="253"/>
        <v>0</v>
      </c>
      <c r="V1475">
        <f t="shared" si="254"/>
        <v>0</v>
      </c>
      <c r="W1475">
        <f t="shared" si="255"/>
        <v>0</v>
      </c>
      <c r="X1475">
        <f t="shared" si="256"/>
        <v>0</v>
      </c>
      <c r="Y1475">
        <f t="shared" si="257"/>
        <v>0</v>
      </c>
      <c r="Z1475">
        <f t="shared" si="258"/>
        <v>0</v>
      </c>
      <c r="AA1475">
        <f t="shared" si="259"/>
        <v>0</v>
      </c>
      <c r="AB1475" s="5">
        <f t="shared" si="260"/>
        <v>0</v>
      </c>
      <c r="AC1475" s="5">
        <f t="shared" si="252"/>
        <v>0</v>
      </c>
      <c r="AD1475" s="5">
        <f t="shared" si="261"/>
        <v>0</v>
      </c>
    </row>
    <row r="1476" spans="20:30" x14ac:dyDescent="0.25">
      <c r="T1476" s="7" t="str">
        <f t="shared" si="262"/>
        <v xml:space="preserve"> </v>
      </c>
      <c r="U1476">
        <f t="shared" si="253"/>
        <v>0</v>
      </c>
      <c r="V1476">
        <f t="shared" si="254"/>
        <v>0</v>
      </c>
      <c r="W1476">
        <f t="shared" si="255"/>
        <v>0</v>
      </c>
      <c r="X1476">
        <f t="shared" si="256"/>
        <v>0</v>
      </c>
      <c r="Y1476">
        <f t="shared" si="257"/>
        <v>0</v>
      </c>
      <c r="Z1476">
        <f t="shared" si="258"/>
        <v>0</v>
      </c>
      <c r="AA1476">
        <f t="shared" si="259"/>
        <v>0</v>
      </c>
      <c r="AB1476" s="5">
        <f t="shared" si="260"/>
        <v>0</v>
      </c>
      <c r="AC1476" s="5">
        <f t="shared" ref="AC1476:AC1539" si="263">A1476</f>
        <v>0</v>
      </c>
      <c r="AD1476" s="5">
        <f t="shared" si="261"/>
        <v>0</v>
      </c>
    </row>
    <row r="1477" spans="20:30" x14ac:dyDescent="0.25">
      <c r="T1477" s="7" t="str">
        <f t="shared" si="262"/>
        <v xml:space="preserve"> </v>
      </c>
      <c r="U1477">
        <f t="shared" si="253"/>
        <v>0</v>
      </c>
      <c r="V1477">
        <f t="shared" si="254"/>
        <v>0</v>
      </c>
      <c r="W1477">
        <f t="shared" si="255"/>
        <v>0</v>
      </c>
      <c r="X1477">
        <f t="shared" si="256"/>
        <v>0</v>
      </c>
      <c r="Y1477">
        <f t="shared" si="257"/>
        <v>0</v>
      </c>
      <c r="Z1477">
        <f t="shared" si="258"/>
        <v>0</v>
      </c>
      <c r="AA1477">
        <f t="shared" si="259"/>
        <v>0</v>
      </c>
      <c r="AB1477" s="5">
        <f t="shared" si="260"/>
        <v>0</v>
      </c>
      <c r="AC1477" s="5">
        <f t="shared" si="263"/>
        <v>0</v>
      </c>
      <c r="AD1477" s="5">
        <f t="shared" si="261"/>
        <v>0</v>
      </c>
    </row>
    <row r="1478" spans="20:30" x14ac:dyDescent="0.25">
      <c r="T1478" s="7" t="str">
        <f t="shared" si="262"/>
        <v xml:space="preserve"> </v>
      </c>
      <c r="U1478">
        <f t="shared" si="253"/>
        <v>0</v>
      </c>
      <c r="V1478">
        <f t="shared" si="254"/>
        <v>0</v>
      </c>
      <c r="W1478">
        <f t="shared" si="255"/>
        <v>0</v>
      </c>
      <c r="X1478">
        <f t="shared" si="256"/>
        <v>0</v>
      </c>
      <c r="Y1478">
        <f t="shared" si="257"/>
        <v>0</v>
      </c>
      <c r="Z1478">
        <f t="shared" si="258"/>
        <v>0</v>
      </c>
      <c r="AA1478">
        <f t="shared" si="259"/>
        <v>0</v>
      </c>
      <c r="AB1478" s="5">
        <f t="shared" si="260"/>
        <v>0</v>
      </c>
      <c r="AC1478" s="5">
        <f t="shared" si="263"/>
        <v>0</v>
      </c>
      <c r="AD1478" s="5">
        <f t="shared" si="261"/>
        <v>0</v>
      </c>
    </row>
    <row r="1479" spans="20:30" x14ac:dyDescent="0.25">
      <c r="T1479" s="7" t="str">
        <f t="shared" si="262"/>
        <v xml:space="preserve"> </v>
      </c>
      <c r="U1479">
        <f t="shared" si="253"/>
        <v>0</v>
      </c>
      <c r="V1479">
        <f t="shared" si="254"/>
        <v>0</v>
      </c>
      <c r="W1479">
        <f t="shared" si="255"/>
        <v>0</v>
      </c>
      <c r="X1479">
        <f t="shared" si="256"/>
        <v>0</v>
      </c>
      <c r="Y1479">
        <f t="shared" si="257"/>
        <v>0</v>
      </c>
      <c r="Z1479">
        <f t="shared" si="258"/>
        <v>0</v>
      </c>
      <c r="AA1479">
        <f t="shared" si="259"/>
        <v>0</v>
      </c>
      <c r="AB1479" s="5">
        <f t="shared" si="260"/>
        <v>0</v>
      </c>
      <c r="AC1479" s="5">
        <f t="shared" si="263"/>
        <v>0</v>
      </c>
      <c r="AD1479" s="5">
        <f t="shared" si="261"/>
        <v>0</v>
      </c>
    </row>
    <row r="1480" spans="20:30" x14ac:dyDescent="0.25">
      <c r="T1480" s="7" t="str">
        <f t="shared" si="262"/>
        <v xml:space="preserve"> </v>
      </c>
      <c r="U1480">
        <f t="shared" si="253"/>
        <v>0</v>
      </c>
      <c r="V1480">
        <f t="shared" si="254"/>
        <v>0</v>
      </c>
      <c r="W1480">
        <f t="shared" si="255"/>
        <v>0</v>
      </c>
      <c r="X1480">
        <f t="shared" si="256"/>
        <v>0</v>
      </c>
      <c r="Y1480">
        <f t="shared" si="257"/>
        <v>0</v>
      </c>
      <c r="Z1480">
        <f t="shared" si="258"/>
        <v>0</v>
      </c>
      <c r="AA1480">
        <f t="shared" si="259"/>
        <v>0</v>
      </c>
      <c r="AB1480" s="5">
        <f t="shared" si="260"/>
        <v>0</v>
      </c>
      <c r="AC1480" s="5">
        <f t="shared" si="263"/>
        <v>0</v>
      </c>
      <c r="AD1480" s="5">
        <f t="shared" si="261"/>
        <v>0</v>
      </c>
    </row>
    <row r="1481" spans="20:30" x14ac:dyDescent="0.25">
      <c r="T1481" s="7" t="str">
        <f t="shared" si="262"/>
        <v xml:space="preserve"> </v>
      </c>
      <c r="U1481">
        <f t="shared" si="253"/>
        <v>0</v>
      </c>
      <c r="V1481">
        <f t="shared" si="254"/>
        <v>0</v>
      </c>
      <c r="W1481">
        <f t="shared" si="255"/>
        <v>0</v>
      </c>
      <c r="X1481">
        <f t="shared" si="256"/>
        <v>0</v>
      </c>
      <c r="Y1481">
        <f t="shared" si="257"/>
        <v>0</v>
      </c>
      <c r="Z1481">
        <f t="shared" si="258"/>
        <v>0</v>
      </c>
      <c r="AA1481">
        <f t="shared" si="259"/>
        <v>0</v>
      </c>
      <c r="AB1481" s="5">
        <f t="shared" si="260"/>
        <v>0</v>
      </c>
      <c r="AC1481" s="5">
        <f t="shared" si="263"/>
        <v>0</v>
      </c>
      <c r="AD1481" s="5">
        <f t="shared" si="261"/>
        <v>0</v>
      </c>
    </row>
    <row r="1482" spans="20:30" x14ac:dyDescent="0.25">
      <c r="T1482" s="7" t="str">
        <f t="shared" si="262"/>
        <v xml:space="preserve"> </v>
      </c>
      <c r="U1482">
        <f t="shared" ref="U1482:U1545" si="264">COUNT(B1482)</f>
        <v>0</v>
      </c>
      <c r="V1482">
        <f t="shared" ref="V1482:V1545" si="265">IF(E1482=TRUE,1,0)</f>
        <v>0</v>
      </c>
      <c r="W1482">
        <f t="shared" ref="W1482:W1545" si="266">U1482-V1482</f>
        <v>0</v>
      </c>
      <c r="X1482">
        <f t="shared" ref="X1482:X1545" si="267">U1482-Y1482</f>
        <v>0</v>
      </c>
      <c r="Y1482">
        <f t="shared" ref="Y1482:Y1545" si="268">IF(F1482=TRUE,1,0)</f>
        <v>0</v>
      </c>
      <c r="Z1482">
        <f t="shared" ref="Z1482:Z1545" si="269">U1482-AA1482</f>
        <v>0</v>
      </c>
      <c r="AA1482">
        <f t="shared" ref="AA1482:AA1545" si="270">IF(O1482&lt;0,1,0)</f>
        <v>0</v>
      </c>
      <c r="AB1482" s="5">
        <f t="shared" ref="AB1482:AB1545" si="271">IF(Z1482=1,O1482,0)</f>
        <v>0</v>
      </c>
      <c r="AC1482" s="5">
        <f t="shared" si="263"/>
        <v>0</v>
      </c>
      <c r="AD1482" s="5">
        <f t="shared" ref="AD1482:AD1545" si="272">IF(AA1482=1,O1482,0)</f>
        <v>0</v>
      </c>
    </row>
    <row r="1483" spans="20:30" x14ac:dyDescent="0.25">
      <c r="T1483" s="7" t="str">
        <f t="shared" si="262"/>
        <v xml:space="preserve"> </v>
      </c>
      <c r="U1483">
        <f t="shared" si="264"/>
        <v>0</v>
      </c>
      <c r="V1483">
        <f t="shared" si="265"/>
        <v>0</v>
      </c>
      <c r="W1483">
        <f t="shared" si="266"/>
        <v>0</v>
      </c>
      <c r="X1483">
        <f t="shared" si="267"/>
        <v>0</v>
      </c>
      <c r="Y1483">
        <f t="shared" si="268"/>
        <v>0</v>
      </c>
      <c r="Z1483">
        <f t="shared" si="269"/>
        <v>0</v>
      </c>
      <c r="AA1483">
        <f t="shared" si="270"/>
        <v>0</v>
      </c>
      <c r="AB1483" s="5">
        <f t="shared" si="271"/>
        <v>0</v>
      </c>
      <c r="AC1483" s="5">
        <f t="shared" si="263"/>
        <v>0</v>
      </c>
      <c r="AD1483" s="5">
        <f t="shared" si="272"/>
        <v>0</v>
      </c>
    </row>
    <row r="1484" spans="20:30" x14ac:dyDescent="0.25">
      <c r="T1484" s="7" t="str">
        <f t="shared" si="262"/>
        <v xml:space="preserve"> </v>
      </c>
      <c r="U1484">
        <f t="shared" si="264"/>
        <v>0</v>
      </c>
      <c r="V1484">
        <f t="shared" si="265"/>
        <v>0</v>
      </c>
      <c r="W1484">
        <f t="shared" si="266"/>
        <v>0</v>
      </c>
      <c r="X1484">
        <f t="shared" si="267"/>
        <v>0</v>
      </c>
      <c r="Y1484">
        <f t="shared" si="268"/>
        <v>0</v>
      </c>
      <c r="Z1484">
        <f t="shared" si="269"/>
        <v>0</v>
      </c>
      <c r="AA1484">
        <f t="shared" si="270"/>
        <v>0</v>
      </c>
      <c r="AB1484" s="5">
        <f t="shared" si="271"/>
        <v>0</v>
      </c>
      <c r="AC1484" s="5">
        <f t="shared" si="263"/>
        <v>0</v>
      </c>
      <c r="AD1484" s="5">
        <f t="shared" si="272"/>
        <v>0</v>
      </c>
    </row>
    <row r="1485" spans="20:30" x14ac:dyDescent="0.25">
      <c r="T1485" s="7" t="str">
        <f t="shared" si="262"/>
        <v xml:space="preserve"> </v>
      </c>
      <c r="U1485">
        <f t="shared" si="264"/>
        <v>0</v>
      </c>
      <c r="V1485">
        <f t="shared" si="265"/>
        <v>0</v>
      </c>
      <c r="W1485">
        <f t="shared" si="266"/>
        <v>0</v>
      </c>
      <c r="X1485">
        <f t="shared" si="267"/>
        <v>0</v>
      </c>
      <c r="Y1485">
        <f t="shared" si="268"/>
        <v>0</v>
      </c>
      <c r="Z1485">
        <f t="shared" si="269"/>
        <v>0</v>
      </c>
      <c r="AA1485">
        <f t="shared" si="270"/>
        <v>0</v>
      </c>
      <c r="AB1485" s="5">
        <f t="shared" si="271"/>
        <v>0</v>
      </c>
      <c r="AC1485" s="5">
        <f t="shared" si="263"/>
        <v>0</v>
      </c>
      <c r="AD1485" s="5">
        <f t="shared" si="272"/>
        <v>0</v>
      </c>
    </row>
    <row r="1486" spans="20:30" x14ac:dyDescent="0.25">
      <c r="T1486" s="7" t="str">
        <f t="shared" si="262"/>
        <v xml:space="preserve"> </v>
      </c>
      <c r="U1486">
        <f t="shared" si="264"/>
        <v>0</v>
      </c>
      <c r="V1486">
        <f t="shared" si="265"/>
        <v>0</v>
      </c>
      <c r="W1486">
        <f t="shared" si="266"/>
        <v>0</v>
      </c>
      <c r="X1486">
        <f t="shared" si="267"/>
        <v>0</v>
      </c>
      <c r="Y1486">
        <f t="shared" si="268"/>
        <v>0</v>
      </c>
      <c r="Z1486">
        <f t="shared" si="269"/>
        <v>0</v>
      </c>
      <c r="AA1486">
        <f t="shared" si="270"/>
        <v>0</v>
      </c>
      <c r="AB1486" s="5">
        <f t="shared" si="271"/>
        <v>0</v>
      </c>
      <c r="AC1486" s="5">
        <f t="shared" si="263"/>
        <v>0</v>
      </c>
      <c r="AD1486" s="5">
        <f t="shared" si="272"/>
        <v>0</v>
      </c>
    </row>
    <row r="1487" spans="20:30" x14ac:dyDescent="0.25">
      <c r="T1487" s="7" t="str">
        <f t="shared" si="262"/>
        <v xml:space="preserve"> </v>
      </c>
      <c r="U1487">
        <f t="shared" si="264"/>
        <v>0</v>
      </c>
      <c r="V1487">
        <f t="shared" si="265"/>
        <v>0</v>
      </c>
      <c r="W1487">
        <f t="shared" si="266"/>
        <v>0</v>
      </c>
      <c r="X1487">
        <f t="shared" si="267"/>
        <v>0</v>
      </c>
      <c r="Y1487">
        <f t="shared" si="268"/>
        <v>0</v>
      </c>
      <c r="Z1487">
        <f t="shared" si="269"/>
        <v>0</v>
      </c>
      <c r="AA1487">
        <f t="shared" si="270"/>
        <v>0</v>
      </c>
      <c r="AB1487" s="5">
        <f t="shared" si="271"/>
        <v>0</v>
      </c>
      <c r="AC1487" s="5">
        <f t="shared" si="263"/>
        <v>0</v>
      </c>
      <c r="AD1487" s="5">
        <f t="shared" si="272"/>
        <v>0</v>
      </c>
    </row>
    <row r="1488" spans="20:30" x14ac:dyDescent="0.25">
      <c r="T1488" s="7" t="str">
        <f t="shared" si="262"/>
        <v xml:space="preserve"> </v>
      </c>
      <c r="U1488">
        <f t="shared" si="264"/>
        <v>0</v>
      </c>
      <c r="V1488">
        <f t="shared" si="265"/>
        <v>0</v>
      </c>
      <c r="W1488">
        <f t="shared" si="266"/>
        <v>0</v>
      </c>
      <c r="X1488">
        <f t="shared" si="267"/>
        <v>0</v>
      </c>
      <c r="Y1488">
        <f t="shared" si="268"/>
        <v>0</v>
      </c>
      <c r="Z1488">
        <f t="shared" si="269"/>
        <v>0</v>
      </c>
      <c r="AA1488">
        <f t="shared" si="270"/>
        <v>0</v>
      </c>
      <c r="AB1488" s="5">
        <f t="shared" si="271"/>
        <v>0</v>
      </c>
      <c r="AC1488" s="5">
        <f t="shared" si="263"/>
        <v>0</v>
      </c>
      <c r="AD1488" s="5">
        <f t="shared" si="272"/>
        <v>0</v>
      </c>
    </row>
    <row r="1489" spans="20:30" x14ac:dyDescent="0.25">
      <c r="T1489" s="7" t="str">
        <f t="shared" si="262"/>
        <v xml:space="preserve"> </v>
      </c>
      <c r="U1489">
        <f t="shared" si="264"/>
        <v>0</v>
      </c>
      <c r="V1489">
        <f t="shared" si="265"/>
        <v>0</v>
      </c>
      <c r="W1489">
        <f t="shared" si="266"/>
        <v>0</v>
      </c>
      <c r="X1489">
        <f t="shared" si="267"/>
        <v>0</v>
      </c>
      <c r="Y1489">
        <f t="shared" si="268"/>
        <v>0</v>
      </c>
      <c r="Z1489">
        <f t="shared" si="269"/>
        <v>0</v>
      </c>
      <c r="AA1489">
        <f t="shared" si="270"/>
        <v>0</v>
      </c>
      <c r="AB1489" s="5">
        <f t="shared" si="271"/>
        <v>0</v>
      </c>
      <c r="AC1489" s="5">
        <f t="shared" si="263"/>
        <v>0</v>
      </c>
      <c r="AD1489" s="5">
        <f t="shared" si="272"/>
        <v>0</v>
      </c>
    </row>
    <row r="1490" spans="20:30" x14ac:dyDescent="0.25">
      <c r="T1490" s="7" t="str">
        <f t="shared" si="262"/>
        <v xml:space="preserve"> </v>
      </c>
      <c r="U1490">
        <f t="shared" si="264"/>
        <v>0</v>
      </c>
      <c r="V1490">
        <f t="shared" si="265"/>
        <v>0</v>
      </c>
      <c r="W1490">
        <f t="shared" si="266"/>
        <v>0</v>
      </c>
      <c r="X1490">
        <f t="shared" si="267"/>
        <v>0</v>
      </c>
      <c r="Y1490">
        <f t="shared" si="268"/>
        <v>0</v>
      </c>
      <c r="Z1490">
        <f t="shared" si="269"/>
        <v>0</v>
      </c>
      <c r="AA1490">
        <f t="shared" si="270"/>
        <v>0</v>
      </c>
      <c r="AB1490" s="5">
        <f t="shared" si="271"/>
        <v>0</v>
      </c>
      <c r="AC1490" s="5">
        <f t="shared" si="263"/>
        <v>0</v>
      </c>
      <c r="AD1490" s="5">
        <f t="shared" si="272"/>
        <v>0</v>
      </c>
    </row>
    <row r="1491" spans="20:30" x14ac:dyDescent="0.25">
      <c r="T1491" s="7" t="str">
        <f t="shared" si="262"/>
        <v xml:space="preserve"> </v>
      </c>
      <c r="U1491">
        <f t="shared" si="264"/>
        <v>0</v>
      </c>
      <c r="V1491">
        <f t="shared" si="265"/>
        <v>0</v>
      </c>
      <c r="W1491">
        <f t="shared" si="266"/>
        <v>0</v>
      </c>
      <c r="X1491">
        <f t="shared" si="267"/>
        <v>0</v>
      </c>
      <c r="Y1491">
        <f t="shared" si="268"/>
        <v>0</v>
      </c>
      <c r="Z1491">
        <f t="shared" si="269"/>
        <v>0</v>
      </c>
      <c r="AA1491">
        <f t="shared" si="270"/>
        <v>0</v>
      </c>
      <c r="AB1491" s="5">
        <f t="shared" si="271"/>
        <v>0</v>
      </c>
      <c r="AC1491" s="5">
        <f t="shared" si="263"/>
        <v>0</v>
      </c>
      <c r="AD1491" s="5">
        <f t="shared" si="272"/>
        <v>0</v>
      </c>
    </row>
    <row r="1492" spans="20:30" x14ac:dyDescent="0.25">
      <c r="T1492" s="7" t="str">
        <f t="shared" ref="T1492:T1555" si="273">IF(L1492=0," ",MONTH(L1492)+12)</f>
        <v xml:space="preserve"> </v>
      </c>
      <c r="U1492">
        <f t="shared" si="264"/>
        <v>0</v>
      </c>
      <c r="V1492">
        <f t="shared" si="265"/>
        <v>0</v>
      </c>
      <c r="W1492">
        <f t="shared" si="266"/>
        <v>0</v>
      </c>
      <c r="X1492">
        <f t="shared" si="267"/>
        <v>0</v>
      </c>
      <c r="Y1492">
        <f t="shared" si="268"/>
        <v>0</v>
      </c>
      <c r="Z1492">
        <f t="shared" si="269"/>
        <v>0</v>
      </c>
      <c r="AA1492">
        <f t="shared" si="270"/>
        <v>0</v>
      </c>
      <c r="AB1492" s="5">
        <f t="shared" si="271"/>
        <v>0</v>
      </c>
      <c r="AC1492" s="5">
        <f t="shared" si="263"/>
        <v>0</v>
      </c>
      <c r="AD1492" s="5">
        <f t="shared" si="272"/>
        <v>0</v>
      </c>
    </row>
    <row r="1493" spans="20:30" x14ac:dyDescent="0.25">
      <c r="T1493" s="7" t="str">
        <f t="shared" si="273"/>
        <v xml:space="preserve"> </v>
      </c>
      <c r="U1493">
        <f t="shared" si="264"/>
        <v>0</v>
      </c>
      <c r="V1493">
        <f t="shared" si="265"/>
        <v>0</v>
      </c>
      <c r="W1493">
        <f t="shared" si="266"/>
        <v>0</v>
      </c>
      <c r="X1493">
        <f t="shared" si="267"/>
        <v>0</v>
      </c>
      <c r="Y1493">
        <f t="shared" si="268"/>
        <v>0</v>
      </c>
      <c r="Z1493">
        <f t="shared" si="269"/>
        <v>0</v>
      </c>
      <c r="AA1493">
        <f t="shared" si="270"/>
        <v>0</v>
      </c>
      <c r="AB1493" s="5">
        <f t="shared" si="271"/>
        <v>0</v>
      </c>
      <c r="AC1493" s="5">
        <f t="shared" si="263"/>
        <v>0</v>
      </c>
      <c r="AD1493" s="5">
        <f t="shared" si="272"/>
        <v>0</v>
      </c>
    </row>
    <row r="1494" spans="20:30" x14ac:dyDescent="0.25">
      <c r="T1494" s="7" t="str">
        <f t="shared" si="273"/>
        <v xml:space="preserve"> </v>
      </c>
      <c r="U1494">
        <f t="shared" si="264"/>
        <v>0</v>
      </c>
      <c r="V1494">
        <f t="shared" si="265"/>
        <v>0</v>
      </c>
      <c r="W1494">
        <f t="shared" si="266"/>
        <v>0</v>
      </c>
      <c r="X1494">
        <f t="shared" si="267"/>
        <v>0</v>
      </c>
      <c r="Y1494">
        <f t="shared" si="268"/>
        <v>0</v>
      </c>
      <c r="Z1494">
        <f t="shared" si="269"/>
        <v>0</v>
      </c>
      <c r="AA1494">
        <f t="shared" si="270"/>
        <v>0</v>
      </c>
      <c r="AB1494" s="5">
        <f t="shared" si="271"/>
        <v>0</v>
      </c>
      <c r="AC1494" s="5">
        <f t="shared" si="263"/>
        <v>0</v>
      </c>
      <c r="AD1494" s="5">
        <f t="shared" si="272"/>
        <v>0</v>
      </c>
    </row>
    <row r="1495" spans="20:30" x14ac:dyDescent="0.25">
      <c r="T1495" s="7" t="str">
        <f t="shared" si="273"/>
        <v xml:space="preserve"> </v>
      </c>
      <c r="U1495">
        <f t="shared" si="264"/>
        <v>0</v>
      </c>
      <c r="V1495">
        <f t="shared" si="265"/>
        <v>0</v>
      </c>
      <c r="W1495">
        <f t="shared" si="266"/>
        <v>0</v>
      </c>
      <c r="X1495">
        <f t="shared" si="267"/>
        <v>0</v>
      </c>
      <c r="Y1495">
        <f t="shared" si="268"/>
        <v>0</v>
      </c>
      <c r="Z1495">
        <f t="shared" si="269"/>
        <v>0</v>
      </c>
      <c r="AA1495">
        <f t="shared" si="270"/>
        <v>0</v>
      </c>
      <c r="AB1495" s="5">
        <f t="shared" si="271"/>
        <v>0</v>
      </c>
      <c r="AC1495" s="5">
        <f t="shared" si="263"/>
        <v>0</v>
      </c>
      <c r="AD1495" s="5">
        <f t="shared" si="272"/>
        <v>0</v>
      </c>
    </row>
    <row r="1496" spans="20:30" x14ac:dyDescent="0.25">
      <c r="T1496" s="7" t="str">
        <f t="shared" si="273"/>
        <v xml:space="preserve"> </v>
      </c>
      <c r="U1496">
        <f t="shared" si="264"/>
        <v>0</v>
      </c>
      <c r="V1496">
        <f t="shared" si="265"/>
        <v>0</v>
      </c>
      <c r="W1496">
        <f t="shared" si="266"/>
        <v>0</v>
      </c>
      <c r="X1496">
        <f t="shared" si="267"/>
        <v>0</v>
      </c>
      <c r="Y1496">
        <f t="shared" si="268"/>
        <v>0</v>
      </c>
      <c r="Z1496">
        <f t="shared" si="269"/>
        <v>0</v>
      </c>
      <c r="AA1496">
        <f t="shared" si="270"/>
        <v>0</v>
      </c>
      <c r="AB1496" s="5">
        <f t="shared" si="271"/>
        <v>0</v>
      </c>
      <c r="AC1496" s="5">
        <f t="shared" si="263"/>
        <v>0</v>
      </c>
      <c r="AD1496" s="5">
        <f t="shared" si="272"/>
        <v>0</v>
      </c>
    </row>
    <row r="1497" spans="20:30" x14ac:dyDescent="0.25">
      <c r="T1497" s="7" t="str">
        <f t="shared" si="273"/>
        <v xml:space="preserve"> </v>
      </c>
      <c r="U1497">
        <f t="shared" si="264"/>
        <v>0</v>
      </c>
      <c r="V1497">
        <f t="shared" si="265"/>
        <v>0</v>
      </c>
      <c r="W1497">
        <f t="shared" si="266"/>
        <v>0</v>
      </c>
      <c r="X1497">
        <f t="shared" si="267"/>
        <v>0</v>
      </c>
      <c r="Y1497">
        <f t="shared" si="268"/>
        <v>0</v>
      </c>
      <c r="Z1497">
        <f t="shared" si="269"/>
        <v>0</v>
      </c>
      <c r="AA1497">
        <f t="shared" si="270"/>
        <v>0</v>
      </c>
      <c r="AB1497" s="5">
        <f t="shared" si="271"/>
        <v>0</v>
      </c>
      <c r="AC1497" s="5">
        <f t="shared" si="263"/>
        <v>0</v>
      </c>
      <c r="AD1497" s="5">
        <f t="shared" si="272"/>
        <v>0</v>
      </c>
    </row>
    <row r="1498" spans="20:30" x14ac:dyDescent="0.25">
      <c r="T1498" s="7" t="str">
        <f t="shared" si="273"/>
        <v xml:space="preserve"> </v>
      </c>
      <c r="U1498">
        <f t="shared" si="264"/>
        <v>0</v>
      </c>
      <c r="V1498">
        <f t="shared" si="265"/>
        <v>0</v>
      </c>
      <c r="W1498">
        <f t="shared" si="266"/>
        <v>0</v>
      </c>
      <c r="X1498">
        <f t="shared" si="267"/>
        <v>0</v>
      </c>
      <c r="Y1498">
        <f t="shared" si="268"/>
        <v>0</v>
      </c>
      <c r="Z1498">
        <f t="shared" si="269"/>
        <v>0</v>
      </c>
      <c r="AA1498">
        <f t="shared" si="270"/>
        <v>0</v>
      </c>
      <c r="AB1498" s="5">
        <f t="shared" si="271"/>
        <v>0</v>
      </c>
      <c r="AC1498" s="5">
        <f t="shared" si="263"/>
        <v>0</v>
      </c>
      <c r="AD1498" s="5">
        <f t="shared" si="272"/>
        <v>0</v>
      </c>
    </row>
    <row r="1499" spans="20:30" x14ac:dyDescent="0.25">
      <c r="T1499" s="7" t="str">
        <f t="shared" si="273"/>
        <v xml:space="preserve"> </v>
      </c>
      <c r="U1499">
        <f t="shared" si="264"/>
        <v>0</v>
      </c>
      <c r="V1499">
        <f t="shared" si="265"/>
        <v>0</v>
      </c>
      <c r="W1499">
        <f t="shared" si="266"/>
        <v>0</v>
      </c>
      <c r="X1499">
        <f t="shared" si="267"/>
        <v>0</v>
      </c>
      <c r="Y1499">
        <f t="shared" si="268"/>
        <v>0</v>
      </c>
      <c r="Z1499">
        <f t="shared" si="269"/>
        <v>0</v>
      </c>
      <c r="AA1499">
        <f t="shared" si="270"/>
        <v>0</v>
      </c>
      <c r="AB1499" s="5">
        <f t="shared" si="271"/>
        <v>0</v>
      </c>
      <c r="AC1499" s="5">
        <f t="shared" si="263"/>
        <v>0</v>
      </c>
      <c r="AD1499" s="5">
        <f t="shared" si="272"/>
        <v>0</v>
      </c>
    </row>
    <row r="1500" spans="20:30" x14ac:dyDescent="0.25">
      <c r="T1500" s="7" t="str">
        <f t="shared" si="273"/>
        <v xml:space="preserve"> </v>
      </c>
      <c r="U1500">
        <f t="shared" si="264"/>
        <v>0</v>
      </c>
      <c r="V1500">
        <f t="shared" si="265"/>
        <v>0</v>
      </c>
      <c r="W1500">
        <f t="shared" si="266"/>
        <v>0</v>
      </c>
      <c r="X1500">
        <f t="shared" si="267"/>
        <v>0</v>
      </c>
      <c r="Y1500">
        <f t="shared" si="268"/>
        <v>0</v>
      </c>
      <c r="Z1500">
        <f t="shared" si="269"/>
        <v>0</v>
      </c>
      <c r="AA1500">
        <f t="shared" si="270"/>
        <v>0</v>
      </c>
      <c r="AB1500" s="5">
        <f t="shared" si="271"/>
        <v>0</v>
      </c>
      <c r="AC1500" s="5">
        <f t="shared" si="263"/>
        <v>0</v>
      </c>
      <c r="AD1500" s="5">
        <f t="shared" si="272"/>
        <v>0</v>
      </c>
    </row>
    <row r="1501" spans="20:30" x14ac:dyDescent="0.25">
      <c r="T1501" s="7" t="str">
        <f t="shared" si="273"/>
        <v xml:space="preserve"> </v>
      </c>
      <c r="U1501">
        <f t="shared" si="264"/>
        <v>0</v>
      </c>
      <c r="V1501">
        <f t="shared" si="265"/>
        <v>0</v>
      </c>
      <c r="W1501">
        <f t="shared" si="266"/>
        <v>0</v>
      </c>
      <c r="X1501">
        <f t="shared" si="267"/>
        <v>0</v>
      </c>
      <c r="Y1501">
        <f t="shared" si="268"/>
        <v>0</v>
      </c>
      <c r="Z1501">
        <f t="shared" si="269"/>
        <v>0</v>
      </c>
      <c r="AA1501">
        <f t="shared" si="270"/>
        <v>0</v>
      </c>
      <c r="AB1501" s="5">
        <f t="shared" si="271"/>
        <v>0</v>
      </c>
      <c r="AC1501" s="5">
        <f t="shared" si="263"/>
        <v>0</v>
      </c>
      <c r="AD1501" s="5">
        <f t="shared" si="272"/>
        <v>0</v>
      </c>
    </row>
    <row r="1502" spans="20:30" x14ac:dyDescent="0.25">
      <c r="T1502" s="7" t="str">
        <f t="shared" si="273"/>
        <v xml:space="preserve"> </v>
      </c>
      <c r="U1502">
        <f t="shared" si="264"/>
        <v>0</v>
      </c>
      <c r="V1502">
        <f t="shared" si="265"/>
        <v>0</v>
      </c>
      <c r="W1502">
        <f t="shared" si="266"/>
        <v>0</v>
      </c>
      <c r="X1502">
        <f t="shared" si="267"/>
        <v>0</v>
      </c>
      <c r="Y1502">
        <f t="shared" si="268"/>
        <v>0</v>
      </c>
      <c r="Z1502">
        <f t="shared" si="269"/>
        <v>0</v>
      </c>
      <c r="AA1502">
        <f t="shared" si="270"/>
        <v>0</v>
      </c>
      <c r="AB1502" s="5">
        <f t="shared" si="271"/>
        <v>0</v>
      </c>
      <c r="AC1502" s="5">
        <f t="shared" si="263"/>
        <v>0</v>
      </c>
      <c r="AD1502" s="5">
        <f t="shared" si="272"/>
        <v>0</v>
      </c>
    </row>
    <row r="1503" spans="20:30" x14ac:dyDescent="0.25">
      <c r="T1503" s="7" t="str">
        <f t="shared" si="273"/>
        <v xml:space="preserve"> </v>
      </c>
      <c r="U1503">
        <f t="shared" si="264"/>
        <v>0</v>
      </c>
      <c r="V1503">
        <f t="shared" si="265"/>
        <v>0</v>
      </c>
      <c r="W1503">
        <f t="shared" si="266"/>
        <v>0</v>
      </c>
      <c r="X1503">
        <f t="shared" si="267"/>
        <v>0</v>
      </c>
      <c r="Y1503">
        <f t="shared" si="268"/>
        <v>0</v>
      </c>
      <c r="Z1503">
        <f t="shared" si="269"/>
        <v>0</v>
      </c>
      <c r="AA1503">
        <f t="shared" si="270"/>
        <v>0</v>
      </c>
      <c r="AB1503" s="5">
        <f t="shared" si="271"/>
        <v>0</v>
      </c>
      <c r="AC1503" s="5">
        <f t="shared" si="263"/>
        <v>0</v>
      </c>
      <c r="AD1503" s="5">
        <f t="shared" si="272"/>
        <v>0</v>
      </c>
    </row>
    <row r="1504" spans="20:30" x14ac:dyDescent="0.25">
      <c r="T1504" s="7" t="str">
        <f t="shared" si="273"/>
        <v xml:space="preserve"> </v>
      </c>
      <c r="U1504">
        <f t="shared" si="264"/>
        <v>0</v>
      </c>
      <c r="V1504">
        <f t="shared" si="265"/>
        <v>0</v>
      </c>
      <c r="W1504">
        <f t="shared" si="266"/>
        <v>0</v>
      </c>
      <c r="X1504">
        <f t="shared" si="267"/>
        <v>0</v>
      </c>
      <c r="Y1504">
        <f t="shared" si="268"/>
        <v>0</v>
      </c>
      <c r="Z1504">
        <f t="shared" si="269"/>
        <v>0</v>
      </c>
      <c r="AA1504">
        <f t="shared" si="270"/>
        <v>0</v>
      </c>
      <c r="AB1504" s="5">
        <f t="shared" si="271"/>
        <v>0</v>
      </c>
      <c r="AC1504" s="5">
        <f t="shared" si="263"/>
        <v>0</v>
      </c>
      <c r="AD1504" s="5">
        <f t="shared" si="272"/>
        <v>0</v>
      </c>
    </row>
    <row r="1505" spans="20:30" x14ac:dyDescent="0.25">
      <c r="T1505" s="7" t="str">
        <f t="shared" si="273"/>
        <v xml:space="preserve"> </v>
      </c>
      <c r="U1505">
        <f t="shared" si="264"/>
        <v>0</v>
      </c>
      <c r="V1505">
        <f t="shared" si="265"/>
        <v>0</v>
      </c>
      <c r="W1505">
        <f t="shared" si="266"/>
        <v>0</v>
      </c>
      <c r="X1505">
        <f t="shared" si="267"/>
        <v>0</v>
      </c>
      <c r="Y1505">
        <f t="shared" si="268"/>
        <v>0</v>
      </c>
      <c r="Z1505">
        <f t="shared" si="269"/>
        <v>0</v>
      </c>
      <c r="AA1505">
        <f t="shared" si="270"/>
        <v>0</v>
      </c>
      <c r="AB1505" s="5">
        <f t="shared" si="271"/>
        <v>0</v>
      </c>
      <c r="AC1505" s="5">
        <f t="shared" si="263"/>
        <v>0</v>
      </c>
      <c r="AD1505" s="5">
        <f t="shared" si="272"/>
        <v>0</v>
      </c>
    </row>
    <row r="1506" spans="20:30" x14ac:dyDescent="0.25">
      <c r="T1506" s="7" t="str">
        <f t="shared" si="273"/>
        <v xml:space="preserve"> </v>
      </c>
      <c r="U1506">
        <f t="shared" si="264"/>
        <v>0</v>
      </c>
      <c r="V1506">
        <f t="shared" si="265"/>
        <v>0</v>
      </c>
      <c r="W1506">
        <f t="shared" si="266"/>
        <v>0</v>
      </c>
      <c r="X1506">
        <f t="shared" si="267"/>
        <v>0</v>
      </c>
      <c r="Y1506">
        <f t="shared" si="268"/>
        <v>0</v>
      </c>
      <c r="Z1506">
        <f t="shared" si="269"/>
        <v>0</v>
      </c>
      <c r="AA1506">
        <f t="shared" si="270"/>
        <v>0</v>
      </c>
      <c r="AB1506" s="5">
        <f t="shared" si="271"/>
        <v>0</v>
      </c>
      <c r="AC1506" s="5">
        <f t="shared" si="263"/>
        <v>0</v>
      </c>
      <c r="AD1506" s="5">
        <f t="shared" si="272"/>
        <v>0</v>
      </c>
    </row>
    <row r="1507" spans="20:30" x14ac:dyDescent="0.25">
      <c r="T1507" s="7" t="str">
        <f t="shared" si="273"/>
        <v xml:space="preserve"> </v>
      </c>
      <c r="U1507">
        <f t="shared" si="264"/>
        <v>0</v>
      </c>
      <c r="V1507">
        <f t="shared" si="265"/>
        <v>0</v>
      </c>
      <c r="W1507">
        <f t="shared" si="266"/>
        <v>0</v>
      </c>
      <c r="X1507">
        <f t="shared" si="267"/>
        <v>0</v>
      </c>
      <c r="Y1507">
        <f t="shared" si="268"/>
        <v>0</v>
      </c>
      <c r="Z1507">
        <f t="shared" si="269"/>
        <v>0</v>
      </c>
      <c r="AA1507">
        <f t="shared" si="270"/>
        <v>0</v>
      </c>
      <c r="AB1507" s="5">
        <f t="shared" si="271"/>
        <v>0</v>
      </c>
      <c r="AC1507" s="5">
        <f t="shared" si="263"/>
        <v>0</v>
      </c>
      <c r="AD1507" s="5">
        <f t="shared" si="272"/>
        <v>0</v>
      </c>
    </row>
    <row r="1508" spans="20:30" x14ac:dyDescent="0.25">
      <c r="T1508" s="7" t="str">
        <f t="shared" si="273"/>
        <v xml:space="preserve"> </v>
      </c>
      <c r="U1508">
        <f t="shared" si="264"/>
        <v>0</v>
      </c>
      <c r="V1508">
        <f t="shared" si="265"/>
        <v>0</v>
      </c>
      <c r="W1508">
        <f t="shared" si="266"/>
        <v>0</v>
      </c>
      <c r="X1508">
        <f t="shared" si="267"/>
        <v>0</v>
      </c>
      <c r="Y1508">
        <f t="shared" si="268"/>
        <v>0</v>
      </c>
      <c r="Z1508">
        <f t="shared" si="269"/>
        <v>0</v>
      </c>
      <c r="AA1508">
        <f t="shared" si="270"/>
        <v>0</v>
      </c>
      <c r="AB1508" s="5">
        <f t="shared" si="271"/>
        <v>0</v>
      </c>
      <c r="AC1508" s="5">
        <f t="shared" si="263"/>
        <v>0</v>
      </c>
      <c r="AD1508" s="5">
        <f t="shared" si="272"/>
        <v>0</v>
      </c>
    </row>
    <row r="1509" spans="20:30" x14ac:dyDescent="0.25">
      <c r="T1509" s="7" t="str">
        <f t="shared" si="273"/>
        <v xml:space="preserve"> </v>
      </c>
      <c r="U1509">
        <f t="shared" si="264"/>
        <v>0</v>
      </c>
      <c r="V1509">
        <f t="shared" si="265"/>
        <v>0</v>
      </c>
      <c r="W1509">
        <f t="shared" si="266"/>
        <v>0</v>
      </c>
      <c r="X1509">
        <f t="shared" si="267"/>
        <v>0</v>
      </c>
      <c r="Y1509">
        <f t="shared" si="268"/>
        <v>0</v>
      </c>
      <c r="Z1509">
        <f t="shared" si="269"/>
        <v>0</v>
      </c>
      <c r="AA1509">
        <f t="shared" si="270"/>
        <v>0</v>
      </c>
      <c r="AB1509" s="5">
        <f t="shared" si="271"/>
        <v>0</v>
      </c>
      <c r="AC1509" s="5">
        <f t="shared" si="263"/>
        <v>0</v>
      </c>
      <c r="AD1509" s="5">
        <f t="shared" si="272"/>
        <v>0</v>
      </c>
    </row>
    <row r="1510" spans="20:30" x14ac:dyDescent="0.25">
      <c r="T1510" s="7" t="str">
        <f t="shared" si="273"/>
        <v xml:space="preserve"> </v>
      </c>
      <c r="U1510">
        <f t="shared" si="264"/>
        <v>0</v>
      </c>
      <c r="V1510">
        <f t="shared" si="265"/>
        <v>0</v>
      </c>
      <c r="W1510">
        <f t="shared" si="266"/>
        <v>0</v>
      </c>
      <c r="X1510">
        <f t="shared" si="267"/>
        <v>0</v>
      </c>
      <c r="Y1510">
        <f t="shared" si="268"/>
        <v>0</v>
      </c>
      <c r="Z1510">
        <f t="shared" si="269"/>
        <v>0</v>
      </c>
      <c r="AA1510">
        <f t="shared" si="270"/>
        <v>0</v>
      </c>
      <c r="AB1510" s="5">
        <f t="shared" si="271"/>
        <v>0</v>
      </c>
      <c r="AC1510" s="5">
        <f t="shared" si="263"/>
        <v>0</v>
      </c>
      <c r="AD1510" s="5">
        <f t="shared" si="272"/>
        <v>0</v>
      </c>
    </row>
    <row r="1511" spans="20:30" x14ac:dyDescent="0.25">
      <c r="T1511" s="7" t="str">
        <f t="shared" si="273"/>
        <v xml:space="preserve"> </v>
      </c>
      <c r="U1511">
        <f t="shared" si="264"/>
        <v>0</v>
      </c>
      <c r="V1511">
        <f t="shared" si="265"/>
        <v>0</v>
      </c>
      <c r="W1511">
        <f t="shared" si="266"/>
        <v>0</v>
      </c>
      <c r="X1511">
        <f t="shared" si="267"/>
        <v>0</v>
      </c>
      <c r="Y1511">
        <f t="shared" si="268"/>
        <v>0</v>
      </c>
      <c r="Z1511">
        <f t="shared" si="269"/>
        <v>0</v>
      </c>
      <c r="AA1511">
        <f t="shared" si="270"/>
        <v>0</v>
      </c>
      <c r="AB1511" s="5">
        <f t="shared" si="271"/>
        <v>0</v>
      </c>
      <c r="AC1511" s="5">
        <f t="shared" si="263"/>
        <v>0</v>
      </c>
      <c r="AD1511" s="5">
        <f t="shared" si="272"/>
        <v>0</v>
      </c>
    </row>
    <row r="1512" spans="20:30" x14ac:dyDescent="0.25">
      <c r="T1512" s="7" t="str">
        <f t="shared" si="273"/>
        <v xml:space="preserve"> </v>
      </c>
      <c r="U1512">
        <f t="shared" si="264"/>
        <v>0</v>
      </c>
      <c r="V1512">
        <f t="shared" si="265"/>
        <v>0</v>
      </c>
      <c r="W1512">
        <f t="shared" si="266"/>
        <v>0</v>
      </c>
      <c r="X1512">
        <f t="shared" si="267"/>
        <v>0</v>
      </c>
      <c r="Y1512">
        <f t="shared" si="268"/>
        <v>0</v>
      </c>
      <c r="Z1512">
        <f t="shared" si="269"/>
        <v>0</v>
      </c>
      <c r="AA1512">
        <f t="shared" si="270"/>
        <v>0</v>
      </c>
      <c r="AB1512" s="5">
        <f t="shared" si="271"/>
        <v>0</v>
      </c>
      <c r="AC1512" s="5">
        <f t="shared" si="263"/>
        <v>0</v>
      </c>
      <c r="AD1512" s="5">
        <f t="shared" si="272"/>
        <v>0</v>
      </c>
    </row>
    <row r="1513" spans="20:30" x14ac:dyDescent="0.25">
      <c r="T1513" s="7" t="str">
        <f t="shared" si="273"/>
        <v xml:space="preserve"> </v>
      </c>
      <c r="U1513">
        <f t="shared" si="264"/>
        <v>0</v>
      </c>
      <c r="V1513">
        <f t="shared" si="265"/>
        <v>0</v>
      </c>
      <c r="W1513">
        <f t="shared" si="266"/>
        <v>0</v>
      </c>
      <c r="X1513">
        <f t="shared" si="267"/>
        <v>0</v>
      </c>
      <c r="Y1513">
        <f t="shared" si="268"/>
        <v>0</v>
      </c>
      <c r="Z1513">
        <f t="shared" si="269"/>
        <v>0</v>
      </c>
      <c r="AA1513">
        <f t="shared" si="270"/>
        <v>0</v>
      </c>
      <c r="AB1513" s="5">
        <f t="shared" si="271"/>
        <v>0</v>
      </c>
      <c r="AC1513" s="5">
        <f t="shared" si="263"/>
        <v>0</v>
      </c>
      <c r="AD1513" s="5">
        <f t="shared" si="272"/>
        <v>0</v>
      </c>
    </row>
    <row r="1514" spans="20:30" x14ac:dyDescent="0.25">
      <c r="T1514" s="7" t="str">
        <f t="shared" si="273"/>
        <v xml:space="preserve"> </v>
      </c>
      <c r="U1514">
        <f t="shared" si="264"/>
        <v>0</v>
      </c>
      <c r="V1514">
        <f t="shared" si="265"/>
        <v>0</v>
      </c>
      <c r="W1514">
        <f t="shared" si="266"/>
        <v>0</v>
      </c>
      <c r="X1514">
        <f t="shared" si="267"/>
        <v>0</v>
      </c>
      <c r="Y1514">
        <f t="shared" si="268"/>
        <v>0</v>
      </c>
      <c r="Z1514">
        <f t="shared" si="269"/>
        <v>0</v>
      </c>
      <c r="AA1514">
        <f t="shared" si="270"/>
        <v>0</v>
      </c>
      <c r="AB1514" s="5">
        <f t="shared" si="271"/>
        <v>0</v>
      </c>
      <c r="AC1514" s="5">
        <f t="shared" si="263"/>
        <v>0</v>
      </c>
      <c r="AD1514" s="5">
        <f t="shared" si="272"/>
        <v>0</v>
      </c>
    </row>
    <row r="1515" spans="20:30" x14ac:dyDescent="0.25">
      <c r="T1515" s="7" t="str">
        <f t="shared" si="273"/>
        <v xml:space="preserve"> </v>
      </c>
      <c r="U1515">
        <f t="shared" si="264"/>
        <v>0</v>
      </c>
      <c r="V1515">
        <f t="shared" si="265"/>
        <v>0</v>
      </c>
      <c r="W1515">
        <f t="shared" si="266"/>
        <v>0</v>
      </c>
      <c r="X1515">
        <f t="shared" si="267"/>
        <v>0</v>
      </c>
      <c r="Y1515">
        <f t="shared" si="268"/>
        <v>0</v>
      </c>
      <c r="Z1515">
        <f t="shared" si="269"/>
        <v>0</v>
      </c>
      <c r="AA1515">
        <f t="shared" si="270"/>
        <v>0</v>
      </c>
      <c r="AB1515" s="5">
        <f t="shared" si="271"/>
        <v>0</v>
      </c>
      <c r="AC1515" s="5">
        <f t="shared" si="263"/>
        <v>0</v>
      </c>
      <c r="AD1515" s="5">
        <f t="shared" si="272"/>
        <v>0</v>
      </c>
    </row>
    <row r="1516" spans="20:30" x14ac:dyDescent="0.25">
      <c r="T1516" s="7" t="str">
        <f t="shared" si="273"/>
        <v xml:space="preserve"> </v>
      </c>
      <c r="U1516">
        <f t="shared" si="264"/>
        <v>0</v>
      </c>
      <c r="V1516">
        <f t="shared" si="265"/>
        <v>0</v>
      </c>
      <c r="W1516">
        <f t="shared" si="266"/>
        <v>0</v>
      </c>
      <c r="X1516">
        <f t="shared" si="267"/>
        <v>0</v>
      </c>
      <c r="Y1516">
        <f t="shared" si="268"/>
        <v>0</v>
      </c>
      <c r="Z1516">
        <f t="shared" si="269"/>
        <v>0</v>
      </c>
      <c r="AA1516">
        <f t="shared" si="270"/>
        <v>0</v>
      </c>
      <c r="AB1516" s="5">
        <f t="shared" si="271"/>
        <v>0</v>
      </c>
      <c r="AC1516" s="5">
        <f t="shared" si="263"/>
        <v>0</v>
      </c>
      <c r="AD1516" s="5">
        <f t="shared" si="272"/>
        <v>0</v>
      </c>
    </row>
    <row r="1517" spans="20:30" x14ac:dyDescent="0.25">
      <c r="T1517" s="7" t="str">
        <f t="shared" si="273"/>
        <v xml:space="preserve"> </v>
      </c>
      <c r="U1517">
        <f t="shared" si="264"/>
        <v>0</v>
      </c>
      <c r="V1517">
        <f t="shared" si="265"/>
        <v>0</v>
      </c>
      <c r="W1517">
        <f t="shared" si="266"/>
        <v>0</v>
      </c>
      <c r="X1517">
        <f t="shared" si="267"/>
        <v>0</v>
      </c>
      <c r="Y1517">
        <f t="shared" si="268"/>
        <v>0</v>
      </c>
      <c r="Z1517">
        <f t="shared" si="269"/>
        <v>0</v>
      </c>
      <c r="AA1517">
        <f t="shared" si="270"/>
        <v>0</v>
      </c>
      <c r="AB1517" s="5">
        <f t="shared" si="271"/>
        <v>0</v>
      </c>
      <c r="AC1517" s="5">
        <f t="shared" si="263"/>
        <v>0</v>
      </c>
      <c r="AD1517" s="5">
        <f t="shared" si="272"/>
        <v>0</v>
      </c>
    </row>
    <row r="1518" spans="20:30" x14ac:dyDescent="0.25">
      <c r="T1518" s="7" t="str">
        <f t="shared" si="273"/>
        <v xml:space="preserve"> </v>
      </c>
      <c r="U1518">
        <f t="shared" si="264"/>
        <v>0</v>
      </c>
      <c r="V1518">
        <f t="shared" si="265"/>
        <v>0</v>
      </c>
      <c r="W1518">
        <f t="shared" si="266"/>
        <v>0</v>
      </c>
      <c r="X1518">
        <f t="shared" si="267"/>
        <v>0</v>
      </c>
      <c r="Y1518">
        <f t="shared" si="268"/>
        <v>0</v>
      </c>
      <c r="Z1518">
        <f t="shared" si="269"/>
        <v>0</v>
      </c>
      <c r="AA1518">
        <f t="shared" si="270"/>
        <v>0</v>
      </c>
      <c r="AB1518" s="5">
        <f t="shared" si="271"/>
        <v>0</v>
      </c>
      <c r="AC1518" s="5">
        <f t="shared" si="263"/>
        <v>0</v>
      </c>
      <c r="AD1518" s="5">
        <f t="shared" si="272"/>
        <v>0</v>
      </c>
    </row>
    <row r="1519" spans="20:30" x14ac:dyDescent="0.25">
      <c r="T1519" s="7" t="str">
        <f t="shared" si="273"/>
        <v xml:space="preserve"> </v>
      </c>
      <c r="U1519">
        <f t="shared" si="264"/>
        <v>0</v>
      </c>
      <c r="V1519">
        <f t="shared" si="265"/>
        <v>0</v>
      </c>
      <c r="W1519">
        <f t="shared" si="266"/>
        <v>0</v>
      </c>
      <c r="X1519">
        <f t="shared" si="267"/>
        <v>0</v>
      </c>
      <c r="Y1519">
        <f t="shared" si="268"/>
        <v>0</v>
      </c>
      <c r="Z1519">
        <f t="shared" si="269"/>
        <v>0</v>
      </c>
      <c r="AA1519">
        <f t="shared" si="270"/>
        <v>0</v>
      </c>
      <c r="AB1519" s="5">
        <f t="shared" si="271"/>
        <v>0</v>
      </c>
      <c r="AC1519" s="5">
        <f t="shared" si="263"/>
        <v>0</v>
      </c>
      <c r="AD1519" s="5">
        <f t="shared" si="272"/>
        <v>0</v>
      </c>
    </row>
    <row r="1520" spans="20:30" x14ac:dyDescent="0.25">
      <c r="T1520" s="7" t="str">
        <f t="shared" si="273"/>
        <v xml:space="preserve"> </v>
      </c>
      <c r="U1520">
        <f t="shared" si="264"/>
        <v>0</v>
      </c>
      <c r="V1520">
        <f t="shared" si="265"/>
        <v>0</v>
      </c>
      <c r="W1520">
        <f t="shared" si="266"/>
        <v>0</v>
      </c>
      <c r="X1520">
        <f t="shared" si="267"/>
        <v>0</v>
      </c>
      <c r="Y1520">
        <f t="shared" si="268"/>
        <v>0</v>
      </c>
      <c r="Z1520">
        <f t="shared" si="269"/>
        <v>0</v>
      </c>
      <c r="AA1520">
        <f t="shared" si="270"/>
        <v>0</v>
      </c>
      <c r="AB1520" s="5">
        <f t="shared" si="271"/>
        <v>0</v>
      </c>
      <c r="AC1520" s="5">
        <f t="shared" si="263"/>
        <v>0</v>
      </c>
      <c r="AD1520" s="5">
        <f t="shared" si="272"/>
        <v>0</v>
      </c>
    </row>
    <row r="1521" spans="20:30" x14ac:dyDescent="0.25">
      <c r="T1521" s="7" t="str">
        <f t="shared" si="273"/>
        <v xml:space="preserve"> </v>
      </c>
      <c r="U1521">
        <f t="shared" si="264"/>
        <v>0</v>
      </c>
      <c r="V1521">
        <f t="shared" si="265"/>
        <v>0</v>
      </c>
      <c r="W1521">
        <f t="shared" si="266"/>
        <v>0</v>
      </c>
      <c r="X1521">
        <f t="shared" si="267"/>
        <v>0</v>
      </c>
      <c r="Y1521">
        <f t="shared" si="268"/>
        <v>0</v>
      </c>
      <c r="Z1521">
        <f t="shared" si="269"/>
        <v>0</v>
      </c>
      <c r="AA1521">
        <f t="shared" si="270"/>
        <v>0</v>
      </c>
      <c r="AB1521" s="5">
        <f t="shared" si="271"/>
        <v>0</v>
      </c>
      <c r="AC1521" s="5">
        <f t="shared" si="263"/>
        <v>0</v>
      </c>
      <c r="AD1521" s="5">
        <f t="shared" si="272"/>
        <v>0</v>
      </c>
    </row>
    <row r="1522" spans="20:30" x14ac:dyDescent="0.25">
      <c r="T1522" s="7" t="str">
        <f t="shared" si="273"/>
        <v xml:space="preserve"> </v>
      </c>
      <c r="U1522">
        <f t="shared" si="264"/>
        <v>0</v>
      </c>
      <c r="V1522">
        <f t="shared" si="265"/>
        <v>0</v>
      </c>
      <c r="W1522">
        <f t="shared" si="266"/>
        <v>0</v>
      </c>
      <c r="X1522">
        <f t="shared" si="267"/>
        <v>0</v>
      </c>
      <c r="Y1522">
        <f t="shared" si="268"/>
        <v>0</v>
      </c>
      <c r="Z1522">
        <f t="shared" si="269"/>
        <v>0</v>
      </c>
      <c r="AA1522">
        <f t="shared" si="270"/>
        <v>0</v>
      </c>
      <c r="AB1522" s="5">
        <f t="shared" si="271"/>
        <v>0</v>
      </c>
      <c r="AC1522" s="5">
        <f t="shared" si="263"/>
        <v>0</v>
      </c>
      <c r="AD1522" s="5">
        <f t="shared" si="272"/>
        <v>0</v>
      </c>
    </row>
    <row r="1523" spans="20:30" x14ac:dyDescent="0.25">
      <c r="T1523" s="7" t="str">
        <f t="shared" si="273"/>
        <v xml:space="preserve"> </v>
      </c>
      <c r="U1523">
        <f t="shared" si="264"/>
        <v>0</v>
      </c>
      <c r="V1523">
        <f t="shared" si="265"/>
        <v>0</v>
      </c>
      <c r="W1523">
        <f t="shared" si="266"/>
        <v>0</v>
      </c>
      <c r="X1523">
        <f t="shared" si="267"/>
        <v>0</v>
      </c>
      <c r="Y1523">
        <f t="shared" si="268"/>
        <v>0</v>
      </c>
      <c r="Z1523">
        <f t="shared" si="269"/>
        <v>0</v>
      </c>
      <c r="AA1523">
        <f t="shared" si="270"/>
        <v>0</v>
      </c>
      <c r="AB1523" s="5">
        <f t="shared" si="271"/>
        <v>0</v>
      </c>
      <c r="AC1523" s="5">
        <f t="shared" si="263"/>
        <v>0</v>
      </c>
      <c r="AD1523" s="5">
        <f t="shared" si="272"/>
        <v>0</v>
      </c>
    </row>
    <row r="1524" spans="20:30" x14ac:dyDescent="0.25">
      <c r="T1524" s="7" t="str">
        <f t="shared" si="273"/>
        <v xml:space="preserve"> </v>
      </c>
      <c r="U1524">
        <f t="shared" si="264"/>
        <v>0</v>
      </c>
      <c r="V1524">
        <f t="shared" si="265"/>
        <v>0</v>
      </c>
      <c r="W1524">
        <f t="shared" si="266"/>
        <v>0</v>
      </c>
      <c r="X1524">
        <f t="shared" si="267"/>
        <v>0</v>
      </c>
      <c r="Y1524">
        <f t="shared" si="268"/>
        <v>0</v>
      </c>
      <c r="Z1524">
        <f t="shared" si="269"/>
        <v>0</v>
      </c>
      <c r="AA1524">
        <f t="shared" si="270"/>
        <v>0</v>
      </c>
      <c r="AB1524" s="5">
        <f t="shared" si="271"/>
        <v>0</v>
      </c>
      <c r="AC1524" s="5">
        <f t="shared" si="263"/>
        <v>0</v>
      </c>
      <c r="AD1524" s="5">
        <f t="shared" si="272"/>
        <v>0</v>
      </c>
    </row>
    <row r="1525" spans="20:30" x14ac:dyDescent="0.25">
      <c r="T1525" s="7" t="str">
        <f t="shared" si="273"/>
        <v xml:space="preserve"> </v>
      </c>
      <c r="U1525">
        <f t="shared" si="264"/>
        <v>0</v>
      </c>
      <c r="V1525">
        <f t="shared" si="265"/>
        <v>0</v>
      </c>
      <c r="W1525">
        <f t="shared" si="266"/>
        <v>0</v>
      </c>
      <c r="X1525">
        <f t="shared" si="267"/>
        <v>0</v>
      </c>
      <c r="Y1525">
        <f t="shared" si="268"/>
        <v>0</v>
      </c>
      <c r="Z1525">
        <f t="shared" si="269"/>
        <v>0</v>
      </c>
      <c r="AA1525">
        <f t="shared" si="270"/>
        <v>0</v>
      </c>
      <c r="AB1525" s="5">
        <f t="shared" si="271"/>
        <v>0</v>
      </c>
      <c r="AC1525" s="5">
        <f t="shared" si="263"/>
        <v>0</v>
      </c>
      <c r="AD1525" s="5">
        <f t="shared" si="272"/>
        <v>0</v>
      </c>
    </row>
    <row r="1526" spans="20:30" x14ac:dyDescent="0.25">
      <c r="T1526" s="7" t="str">
        <f t="shared" si="273"/>
        <v xml:space="preserve"> </v>
      </c>
      <c r="U1526">
        <f t="shared" si="264"/>
        <v>0</v>
      </c>
      <c r="V1526">
        <f t="shared" si="265"/>
        <v>0</v>
      </c>
      <c r="W1526">
        <f t="shared" si="266"/>
        <v>0</v>
      </c>
      <c r="X1526">
        <f t="shared" si="267"/>
        <v>0</v>
      </c>
      <c r="Y1526">
        <f t="shared" si="268"/>
        <v>0</v>
      </c>
      <c r="Z1526">
        <f t="shared" si="269"/>
        <v>0</v>
      </c>
      <c r="AA1526">
        <f t="shared" si="270"/>
        <v>0</v>
      </c>
      <c r="AB1526" s="5">
        <f t="shared" si="271"/>
        <v>0</v>
      </c>
      <c r="AC1526" s="5">
        <f t="shared" si="263"/>
        <v>0</v>
      </c>
      <c r="AD1526" s="5">
        <f t="shared" si="272"/>
        <v>0</v>
      </c>
    </row>
    <row r="1527" spans="20:30" x14ac:dyDescent="0.25">
      <c r="T1527" s="7" t="str">
        <f t="shared" si="273"/>
        <v xml:space="preserve"> </v>
      </c>
      <c r="U1527">
        <f t="shared" si="264"/>
        <v>0</v>
      </c>
      <c r="V1527">
        <f t="shared" si="265"/>
        <v>0</v>
      </c>
      <c r="W1527">
        <f t="shared" si="266"/>
        <v>0</v>
      </c>
      <c r="X1527">
        <f t="shared" si="267"/>
        <v>0</v>
      </c>
      <c r="Y1527">
        <f t="shared" si="268"/>
        <v>0</v>
      </c>
      <c r="Z1527">
        <f t="shared" si="269"/>
        <v>0</v>
      </c>
      <c r="AA1527">
        <f t="shared" si="270"/>
        <v>0</v>
      </c>
      <c r="AB1527" s="5">
        <f t="shared" si="271"/>
        <v>0</v>
      </c>
      <c r="AC1527" s="5">
        <f t="shared" si="263"/>
        <v>0</v>
      </c>
      <c r="AD1527" s="5">
        <f t="shared" si="272"/>
        <v>0</v>
      </c>
    </row>
    <row r="1528" spans="20:30" x14ac:dyDescent="0.25">
      <c r="T1528" s="7" t="str">
        <f t="shared" si="273"/>
        <v xml:space="preserve"> </v>
      </c>
      <c r="U1528">
        <f t="shared" si="264"/>
        <v>0</v>
      </c>
      <c r="V1528">
        <f t="shared" si="265"/>
        <v>0</v>
      </c>
      <c r="W1528">
        <f t="shared" si="266"/>
        <v>0</v>
      </c>
      <c r="X1528">
        <f t="shared" si="267"/>
        <v>0</v>
      </c>
      <c r="Y1528">
        <f t="shared" si="268"/>
        <v>0</v>
      </c>
      <c r="Z1528">
        <f t="shared" si="269"/>
        <v>0</v>
      </c>
      <c r="AA1528">
        <f t="shared" si="270"/>
        <v>0</v>
      </c>
      <c r="AB1528" s="5">
        <f t="shared" si="271"/>
        <v>0</v>
      </c>
      <c r="AC1528" s="5">
        <f t="shared" si="263"/>
        <v>0</v>
      </c>
      <c r="AD1528" s="5">
        <f t="shared" si="272"/>
        <v>0</v>
      </c>
    </row>
    <row r="1529" spans="20:30" x14ac:dyDescent="0.25">
      <c r="T1529" s="7" t="str">
        <f t="shared" si="273"/>
        <v xml:space="preserve"> </v>
      </c>
      <c r="U1529">
        <f t="shared" si="264"/>
        <v>0</v>
      </c>
      <c r="V1529">
        <f t="shared" si="265"/>
        <v>0</v>
      </c>
      <c r="W1529">
        <f t="shared" si="266"/>
        <v>0</v>
      </c>
      <c r="X1529">
        <f t="shared" si="267"/>
        <v>0</v>
      </c>
      <c r="Y1529">
        <f t="shared" si="268"/>
        <v>0</v>
      </c>
      <c r="Z1529">
        <f t="shared" si="269"/>
        <v>0</v>
      </c>
      <c r="AA1529">
        <f t="shared" si="270"/>
        <v>0</v>
      </c>
      <c r="AB1529" s="5">
        <f t="shared" si="271"/>
        <v>0</v>
      </c>
      <c r="AC1529" s="5">
        <f t="shared" si="263"/>
        <v>0</v>
      </c>
      <c r="AD1529" s="5">
        <f t="shared" si="272"/>
        <v>0</v>
      </c>
    </row>
    <row r="1530" spans="20:30" x14ac:dyDescent="0.25">
      <c r="T1530" s="7" t="str">
        <f t="shared" si="273"/>
        <v xml:space="preserve"> </v>
      </c>
      <c r="U1530">
        <f t="shared" si="264"/>
        <v>0</v>
      </c>
      <c r="V1530">
        <f t="shared" si="265"/>
        <v>0</v>
      </c>
      <c r="W1530">
        <f t="shared" si="266"/>
        <v>0</v>
      </c>
      <c r="X1530">
        <f t="shared" si="267"/>
        <v>0</v>
      </c>
      <c r="Y1530">
        <f t="shared" si="268"/>
        <v>0</v>
      </c>
      <c r="Z1530">
        <f t="shared" si="269"/>
        <v>0</v>
      </c>
      <c r="AA1530">
        <f t="shared" si="270"/>
        <v>0</v>
      </c>
      <c r="AB1530" s="5">
        <f t="shared" si="271"/>
        <v>0</v>
      </c>
      <c r="AC1530" s="5">
        <f t="shared" si="263"/>
        <v>0</v>
      </c>
      <c r="AD1530" s="5">
        <f t="shared" si="272"/>
        <v>0</v>
      </c>
    </row>
    <row r="1531" spans="20:30" x14ac:dyDescent="0.25">
      <c r="T1531" s="7" t="str">
        <f t="shared" si="273"/>
        <v xml:space="preserve"> </v>
      </c>
      <c r="U1531">
        <f t="shared" si="264"/>
        <v>0</v>
      </c>
      <c r="V1531">
        <f t="shared" si="265"/>
        <v>0</v>
      </c>
      <c r="W1531">
        <f t="shared" si="266"/>
        <v>0</v>
      </c>
      <c r="X1531">
        <f t="shared" si="267"/>
        <v>0</v>
      </c>
      <c r="Y1531">
        <f t="shared" si="268"/>
        <v>0</v>
      </c>
      <c r="Z1531">
        <f t="shared" si="269"/>
        <v>0</v>
      </c>
      <c r="AA1531">
        <f t="shared" si="270"/>
        <v>0</v>
      </c>
      <c r="AB1531" s="5">
        <f t="shared" si="271"/>
        <v>0</v>
      </c>
      <c r="AC1531" s="5">
        <f t="shared" si="263"/>
        <v>0</v>
      </c>
      <c r="AD1531" s="5">
        <f t="shared" si="272"/>
        <v>0</v>
      </c>
    </row>
    <row r="1532" spans="20:30" x14ac:dyDescent="0.25">
      <c r="T1532" s="7" t="str">
        <f t="shared" si="273"/>
        <v xml:space="preserve"> </v>
      </c>
      <c r="U1532">
        <f t="shared" si="264"/>
        <v>0</v>
      </c>
      <c r="V1532">
        <f t="shared" si="265"/>
        <v>0</v>
      </c>
      <c r="W1532">
        <f t="shared" si="266"/>
        <v>0</v>
      </c>
      <c r="X1532">
        <f t="shared" si="267"/>
        <v>0</v>
      </c>
      <c r="Y1532">
        <f t="shared" si="268"/>
        <v>0</v>
      </c>
      <c r="Z1532">
        <f t="shared" si="269"/>
        <v>0</v>
      </c>
      <c r="AA1532">
        <f t="shared" si="270"/>
        <v>0</v>
      </c>
      <c r="AB1532" s="5">
        <f t="shared" si="271"/>
        <v>0</v>
      </c>
      <c r="AC1532" s="5">
        <f t="shared" si="263"/>
        <v>0</v>
      </c>
      <c r="AD1532" s="5">
        <f t="shared" si="272"/>
        <v>0</v>
      </c>
    </row>
    <row r="1533" spans="20:30" x14ac:dyDescent="0.25">
      <c r="T1533" s="7" t="str">
        <f t="shared" si="273"/>
        <v xml:space="preserve"> </v>
      </c>
      <c r="U1533">
        <f t="shared" si="264"/>
        <v>0</v>
      </c>
      <c r="V1533">
        <f t="shared" si="265"/>
        <v>0</v>
      </c>
      <c r="W1533">
        <f t="shared" si="266"/>
        <v>0</v>
      </c>
      <c r="X1533">
        <f t="shared" si="267"/>
        <v>0</v>
      </c>
      <c r="Y1533">
        <f t="shared" si="268"/>
        <v>0</v>
      </c>
      <c r="Z1533">
        <f t="shared" si="269"/>
        <v>0</v>
      </c>
      <c r="AA1533">
        <f t="shared" si="270"/>
        <v>0</v>
      </c>
      <c r="AB1533" s="5">
        <f t="shared" si="271"/>
        <v>0</v>
      </c>
      <c r="AC1533" s="5">
        <f t="shared" si="263"/>
        <v>0</v>
      </c>
      <c r="AD1533" s="5">
        <f t="shared" si="272"/>
        <v>0</v>
      </c>
    </row>
    <row r="1534" spans="20:30" x14ac:dyDescent="0.25">
      <c r="T1534" s="7" t="str">
        <f t="shared" si="273"/>
        <v xml:space="preserve"> </v>
      </c>
      <c r="U1534">
        <f t="shared" si="264"/>
        <v>0</v>
      </c>
      <c r="V1534">
        <f t="shared" si="265"/>
        <v>0</v>
      </c>
      <c r="W1534">
        <f t="shared" si="266"/>
        <v>0</v>
      </c>
      <c r="X1534">
        <f t="shared" si="267"/>
        <v>0</v>
      </c>
      <c r="Y1534">
        <f t="shared" si="268"/>
        <v>0</v>
      </c>
      <c r="Z1534">
        <f t="shared" si="269"/>
        <v>0</v>
      </c>
      <c r="AA1534">
        <f t="shared" si="270"/>
        <v>0</v>
      </c>
      <c r="AB1534" s="5">
        <f t="shared" si="271"/>
        <v>0</v>
      </c>
      <c r="AC1534" s="5">
        <f t="shared" si="263"/>
        <v>0</v>
      </c>
      <c r="AD1534" s="5">
        <f t="shared" si="272"/>
        <v>0</v>
      </c>
    </row>
    <row r="1535" spans="20:30" x14ac:dyDescent="0.25">
      <c r="T1535" s="7" t="str">
        <f t="shared" si="273"/>
        <v xml:space="preserve"> </v>
      </c>
      <c r="U1535">
        <f t="shared" si="264"/>
        <v>0</v>
      </c>
      <c r="V1535">
        <f t="shared" si="265"/>
        <v>0</v>
      </c>
      <c r="W1535">
        <f t="shared" si="266"/>
        <v>0</v>
      </c>
      <c r="X1535">
        <f t="shared" si="267"/>
        <v>0</v>
      </c>
      <c r="Y1535">
        <f t="shared" si="268"/>
        <v>0</v>
      </c>
      <c r="Z1535">
        <f t="shared" si="269"/>
        <v>0</v>
      </c>
      <c r="AA1535">
        <f t="shared" si="270"/>
        <v>0</v>
      </c>
      <c r="AB1535" s="5">
        <f t="shared" si="271"/>
        <v>0</v>
      </c>
      <c r="AC1535" s="5">
        <f t="shared" si="263"/>
        <v>0</v>
      </c>
      <c r="AD1535" s="5">
        <f t="shared" si="272"/>
        <v>0</v>
      </c>
    </row>
    <row r="1536" spans="20:30" x14ac:dyDescent="0.25">
      <c r="T1536" s="7" t="str">
        <f t="shared" si="273"/>
        <v xml:space="preserve"> </v>
      </c>
      <c r="U1536">
        <f t="shared" si="264"/>
        <v>0</v>
      </c>
      <c r="V1536">
        <f t="shared" si="265"/>
        <v>0</v>
      </c>
      <c r="W1536">
        <f t="shared" si="266"/>
        <v>0</v>
      </c>
      <c r="X1536">
        <f t="shared" si="267"/>
        <v>0</v>
      </c>
      <c r="Y1536">
        <f t="shared" si="268"/>
        <v>0</v>
      </c>
      <c r="Z1536">
        <f t="shared" si="269"/>
        <v>0</v>
      </c>
      <c r="AA1536">
        <f t="shared" si="270"/>
        <v>0</v>
      </c>
      <c r="AB1536" s="5">
        <f t="shared" si="271"/>
        <v>0</v>
      </c>
      <c r="AC1536" s="5">
        <f t="shared" si="263"/>
        <v>0</v>
      </c>
      <c r="AD1536" s="5">
        <f t="shared" si="272"/>
        <v>0</v>
      </c>
    </row>
    <row r="1537" spans="20:30" x14ac:dyDescent="0.25">
      <c r="T1537" s="7" t="str">
        <f t="shared" si="273"/>
        <v xml:space="preserve"> </v>
      </c>
      <c r="U1537">
        <f t="shared" si="264"/>
        <v>0</v>
      </c>
      <c r="V1537">
        <f t="shared" si="265"/>
        <v>0</v>
      </c>
      <c r="W1537">
        <f t="shared" si="266"/>
        <v>0</v>
      </c>
      <c r="X1537">
        <f t="shared" si="267"/>
        <v>0</v>
      </c>
      <c r="Y1537">
        <f t="shared" si="268"/>
        <v>0</v>
      </c>
      <c r="Z1537">
        <f t="shared" si="269"/>
        <v>0</v>
      </c>
      <c r="AA1537">
        <f t="shared" si="270"/>
        <v>0</v>
      </c>
      <c r="AB1537" s="5">
        <f t="shared" si="271"/>
        <v>0</v>
      </c>
      <c r="AC1537" s="5">
        <f t="shared" si="263"/>
        <v>0</v>
      </c>
      <c r="AD1537" s="5">
        <f t="shared" si="272"/>
        <v>0</v>
      </c>
    </row>
    <row r="1538" spans="20:30" x14ac:dyDescent="0.25">
      <c r="T1538" s="7" t="str">
        <f t="shared" si="273"/>
        <v xml:space="preserve"> </v>
      </c>
      <c r="U1538">
        <f t="shared" si="264"/>
        <v>0</v>
      </c>
      <c r="V1538">
        <f t="shared" si="265"/>
        <v>0</v>
      </c>
      <c r="W1538">
        <f t="shared" si="266"/>
        <v>0</v>
      </c>
      <c r="X1538">
        <f t="shared" si="267"/>
        <v>0</v>
      </c>
      <c r="Y1538">
        <f t="shared" si="268"/>
        <v>0</v>
      </c>
      <c r="Z1538">
        <f t="shared" si="269"/>
        <v>0</v>
      </c>
      <c r="AA1538">
        <f t="shared" si="270"/>
        <v>0</v>
      </c>
      <c r="AB1538" s="5">
        <f t="shared" si="271"/>
        <v>0</v>
      </c>
      <c r="AC1538" s="5">
        <f t="shared" si="263"/>
        <v>0</v>
      </c>
      <c r="AD1538" s="5">
        <f t="shared" si="272"/>
        <v>0</v>
      </c>
    </row>
    <row r="1539" spans="20:30" x14ac:dyDescent="0.25">
      <c r="T1539" s="7" t="str">
        <f t="shared" si="273"/>
        <v xml:space="preserve"> </v>
      </c>
      <c r="U1539">
        <f t="shared" si="264"/>
        <v>0</v>
      </c>
      <c r="V1539">
        <f t="shared" si="265"/>
        <v>0</v>
      </c>
      <c r="W1539">
        <f t="shared" si="266"/>
        <v>0</v>
      </c>
      <c r="X1539">
        <f t="shared" si="267"/>
        <v>0</v>
      </c>
      <c r="Y1539">
        <f t="shared" si="268"/>
        <v>0</v>
      </c>
      <c r="Z1539">
        <f t="shared" si="269"/>
        <v>0</v>
      </c>
      <c r="AA1539">
        <f t="shared" si="270"/>
        <v>0</v>
      </c>
      <c r="AB1539" s="5">
        <f t="shared" si="271"/>
        <v>0</v>
      </c>
      <c r="AC1539" s="5">
        <f t="shared" si="263"/>
        <v>0</v>
      </c>
      <c r="AD1539" s="5">
        <f t="shared" si="272"/>
        <v>0</v>
      </c>
    </row>
    <row r="1540" spans="20:30" x14ac:dyDescent="0.25">
      <c r="T1540" s="7" t="str">
        <f t="shared" si="273"/>
        <v xml:space="preserve"> </v>
      </c>
      <c r="U1540">
        <f t="shared" si="264"/>
        <v>0</v>
      </c>
      <c r="V1540">
        <f t="shared" si="265"/>
        <v>0</v>
      </c>
      <c r="W1540">
        <f t="shared" si="266"/>
        <v>0</v>
      </c>
      <c r="X1540">
        <f t="shared" si="267"/>
        <v>0</v>
      </c>
      <c r="Y1540">
        <f t="shared" si="268"/>
        <v>0</v>
      </c>
      <c r="Z1540">
        <f t="shared" si="269"/>
        <v>0</v>
      </c>
      <c r="AA1540">
        <f t="shared" si="270"/>
        <v>0</v>
      </c>
      <c r="AB1540" s="5">
        <f t="shared" si="271"/>
        <v>0</v>
      </c>
      <c r="AC1540" s="5">
        <f t="shared" ref="AC1540:AC1603" si="274">A1540</f>
        <v>0</v>
      </c>
      <c r="AD1540" s="5">
        <f t="shared" si="272"/>
        <v>0</v>
      </c>
    </row>
    <row r="1541" spans="20:30" x14ac:dyDescent="0.25">
      <c r="T1541" s="7" t="str">
        <f t="shared" si="273"/>
        <v xml:space="preserve"> </v>
      </c>
      <c r="U1541">
        <f t="shared" si="264"/>
        <v>0</v>
      </c>
      <c r="V1541">
        <f t="shared" si="265"/>
        <v>0</v>
      </c>
      <c r="W1541">
        <f t="shared" si="266"/>
        <v>0</v>
      </c>
      <c r="X1541">
        <f t="shared" si="267"/>
        <v>0</v>
      </c>
      <c r="Y1541">
        <f t="shared" si="268"/>
        <v>0</v>
      </c>
      <c r="Z1541">
        <f t="shared" si="269"/>
        <v>0</v>
      </c>
      <c r="AA1541">
        <f t="shared" si="270"/>
        <v>0</v>
      </c>
      <c r="AB1541" s="5">
        <f t="shared" si="271"/>
        <v>0</v>
      </c>
      <c r="AC1541" s="5">
        <f t="shared" si="274"/>
        <v>0</v>
      </c>
      <c r="AD1541" s="5">
        <f t="shared" si="272"/>
        <v>0</v>
      </c>
    </row>
    <row r="1542" spans="20:30" x14ac:dyDescent="0.25">
      <c r="T1542" s="7" t="str">
        <f t="shared" si="273"/>
        <v xml:space="preserve"> </v>
      </c>
      <c r="U1542">
        <f t="shared" si="264"/>
        <v>0</v>
      </c>
      <c r="V1542">
        <f t="shared" si="265"/>
        <v>0</v>
      </c>
      <c r="W1542">
        <f t="shared" si="266"/>
        <v>0</v>
      </c>
      <c r="X1542">
        <f t="shared" si="267"/>
        <v>0</v>
      </c>
      <c r="Y1542">
        <f t="shared" si="268"/>
        <v>0</v>
      </c>
      <c r="Z1542">
        <f t="shared" si="269"/>
        <v>0</v>
      </c>
      <c r="AA1542">
        <f t="shared" si="270"/>
        <v>0</v>
      </c>
      <c r="AB1542" s="5">
        <f t="shared" si="271"/>
        <v>0</v>
      </c>
      <c r="AC1542" s="5">
        <f t="shared" si="274"/>
        <v>0</v>
      </c>
      <c r="AD1542" s="5">
        <f t="shared" si="272"/>
        <v>0</v>
      </c>
    </row>
    <row r="1543" spans="20:30" x14ac:dyDescent="0.25">
      <c r="T1543" s="7" t="str">
        <f t="shared" si="273"/>
        <v xml:space="preserve"> </v>
      </c>
      <c r="U1543">
        <f t="shared" si="264"/>
        <v>0</v>
      </c>
      <c r="V1543">
        <f t="shared" si="265"/>
        <v>0</v>
      </c>
      <c r="W1543">
        <f t="shared" si="266"/>
        <v>0</v>
      </c>
      <c r="X1543">
        <f t="shared" si="267"/>
        <v>0</v>
      </c>
      <c r="Y1543">
        <f t="shared" si="268"/>
        <v>0</v>
      </c>
      <c r="Z1543">
        <f t="shared" si="269"/>
        <v>0</v>
      </c>
      <c r="AA1543">
        <f t="shared" si="270"/>
        <v>0</v>
      </c>
      <c r="AB1543" s="5">
        <f t="shared" si="271"/>
        <v>0</v>
      </c>
      <c r="AC1543" s="5">
        <f t="shared" si="274"/>
        <v>0</v>
      </c>
      <c r="AD1543" s="5">
        <f t="shared" si="272"/>
        <v>0</v>
      </c>
    </row>
    <row r="1544" spans="20:30" x14ac:dyDescent="0.25">
      <c r="T1544" s="7" t="str">
        <f t="shared" si="273"/>
        <v xml:space="preserve"> </v>
      </c>
      <c r="U1544">
        <f t="shared" si="264"/>
        <v>0</v>
      </c>
      <c r="V1544">
        <f t="shared" si="265"/>
        <v>0</v>
      </c>
      <c r="W1544">
        <f t="shared" si="266"/>
        <v>0</v>
      </c>
      <c r="X1544">
        <f t="shared" si="267"/>
        <v>0</v>
      </c>
      <c r="Y1544">
        <f t="shared" si="268"/>
        <v>0</v>
      </c>
      <c r="Z1544">
        <f t="shared" si="269"/>
        <v>0</v>
      </c>
      <c r="AA1544">
        <f t="shared" si="270"/>
        <v>0</v>
      </c>
      <c r="AB1544" s="5">
        <f t="shared" si="271"/>
        <v>0</v>
      </c>
      <c r="AC1544" s="5">
        <f t="shared" si="274"/>
        <v>0</v>
      </c>
      <c r="AD1544" s="5">
        <f t="shared" si="272"/>
        <v>0</v>
      </c>
    </row>
    <row r="1545" spans="20:30" x14ac:dyDescent="0.25">
      <c r="T1545" s="7" t="str">
        <f t="shared" si="273"/>
        <v xml:space="preserve"> </v>
      </c>
      <c r="U1545">
        <f t="shared" si="264"/>
        <v>0</v>
      </c>
      <c r="V1545">
        <f t="shared" si="265"/>
        <v>0</v>
      </c>
      <c r="W1545">
        <f t="shared" si="266"/>
        <v>0</v>
      </c>
      <c r="X1545">
        <f t="shared" si="267"/>
        <v>0</v>
      </c>
      <c r="Y1545">
        <f t="shared" si="268"/>
        <v>0</v>
      </c>
      <c r="Z1545">
        <f t="shared" si="269"/>
        <v>0</v>
      </c>
      <c r="AA1545">
        <f t="shared" si="270"/>
        <v>0</v>
      </c>
      <c r="AB1545" s="5">
        <f t="shared" si="271"/>
        <v>0</v>
      </c>
      <c r="AC1545" s="5">
        <f t="shared" si="274"/>
        <v>0</v>
      </c>
      <c r="AD1545" s="5">
        <f t="shared" si="272"/>
        <v>0</v>
      </c>
    </row>
    <row r="1546" spans="20:30" x14ac:dyDescent="0.25">
      <c r="T1546" s="7" t="str">
        <f t="shared" si="273"/>
        <v xml:space="preserve"> </v>
      </c>
      <c r="U1546">
        <f t="shared" ref="U1546:U1609" si="275">COUNT(B1546)</f>
        <v>0</v>
      </c>
      <c r="V1546">
        <f t="shared" ref="V1546:V1609" si="276">IF(E1546=TRUE,1,0)</f>
        <v>0</v>
      </c>
      <c r="W1546">
        <f t="shared" ref="W1546:W1609" si="277">U1546-V1546</f>
        <v>0</v>
      </c>
      <c r="X1546">
        <f t="shared" ref="X1546:X1609" si="278">U1546-Y1546</f>
        <v>0</v>
      </c>
      <c r="Y1546">
        <f t="shared" ref="Y1546:Y1609" si="279">IF(F1546=TRUE,1,0)</f>
        <v>0</v>
      </c>
      <c r="Z1546">
        <f t="shared" ref="Z1546:Z1609" si="280">U1546-AA1546</f>
        <v>0</v>
      </c>
      <c r="AA1546">
        <f t="shared" ref="AA1546:AA1609" si="281">IF(O1546&lt;0,1,0)</f>
        <v>0</v>
      </c>
      <c r="AB1546" s="5">
        <f t="shared" ref="AB1546:AB1609" si="282">IF(Z1546=1,O1546,0)</f>
        <v>0</v>
      </c>
      <c r="AC1546" s="5">
        <f t="shared" si="274"/>
        <v>0</v>
      </c>
      <c r="AD1546" s="5">
        <f t="shared" ref="AD1546:AD1609" si="283">IF(AA1546=1,O1546,0)</f>
        <v>0</v>
      </c>
    </row>
    <row r="1547" spans="20:30" x14ac:dyDescent="0.25">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20: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20: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20: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20: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20: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
  <sheetViews>
    <sheetView workbookViewId="0">
      <selection activeCell="J6" sqref="J6"/>
    </sheetView>
  </sheetViews>
  <sheetFormatPr defaultRowHeight="15" x14ac:dyDescent="0.25"/>
  <cols>
    <col min="1" max="1" width="9.42578125" bestFit="1" customWidth="1"/>
    <col min="2" max="2" width="11.7109375" bestFit="1" customWidth="1"/>
    <col min="9" max="9" width="9.85546875" bestFit="1" customWidth="1"/>
    <col min="11" max="12" width="9.85546875" bestFit="1" customWidth="1"/>
    <col min="16" max="16" width="9.85546875" bestFit="1" customWidth="1"/>
    <col min="20" max="20" width="9.85546875" bestFit="1" customWidth="1"/>
  </cols>
  <sheetData>
    <row r="1" spans="1:21" x14ac:dyDescent="0.25">
      <c r="B1" s="123">
        <f>SUM(C1:U1)</f>
        <v>6679.2760000001072</v>
      </c>
      <c r="C1" s="122">
        <f>SUM(C3:C471)</f>
        <v>3282.9599999999755</v>
      </c>
      <c r="D1" s="122">
        <f t="shared" ref="D1:U1" si="0">SUM(D3:D471)</f>
        <v>1521.0000000000007</v>
      </c>
      <c r="E1" s="122">
        <f t="shared" si="0"/>
        <v>1495.1999999999998</v>
      </c>
      <c r="F1" s="122">
        <f t="shared" si="0"/>
        <v>26.400000000016632</v>
      </c>
      <c r="G1" s="122">
        <f t="shared" si="0"/>
        <v>1505.0200000000018</v>
      </c>
      <c r="H1" s="122">
        <f t="shared" si="0"/>
        <v>-144.0799999999758</v>
      </c>
      <c r="I1" s="122">
        <f t="shared" si="0"/>
        <v>-1415.9399999999875</v>
      </c>
      <c r="J1" s="122">
        <f t="shared" si="0"/>
        <v>940.38000000001148</v>
      </c>
      <c r="K1" s="122">
        <f t="shared" si="0"/>
        <v>-2069.0599999999995</v>
      </c>
      <c r="L1" s="122">
        <f t="shared" si="0"/>
        <v>-1937.3200000000334</v>
      </c>
      <c r="M1" s="122">
        <f t="shared" si="0"/>
        <v>-291.31999999998106</v>
      </c>
      <c r="N1" s="122">
        <f t="shared" si="0"/>
        <v>1937.4</v>
      </c>
      <c r="O1" s="122">
        <f t="shared" si="0"/>
        <v>180.93600000001061</v>
      </c>
      <c r="P1" s="122">
        <f t="shared" si="0"/>
        <v>-3159.3399999999251</v>
      </c>
      <c r="Q1" s="122">
        <f t="shared" si="0"/>
        <v>1462.0000000000023</v>
      </c>
      <c r="R1" s="122">
        <f t="shared" si="0"/>
        <v>1480.6400000000006</v>
      </c>
      <c r="S1" s="122">
        <f t="shared" si="0"/>
        <v>354.30000000000348</v>
      </c>
      <c r="T1" s="122">
        <f t="shared" si="0"/>
        <v>-1595.6000000000108</v>
      </c>
      <c r="U1" s="122">
        <f t="shared" si="0"/>
        <v>3105.699999999998</v>
      </c>
    </row>
    <row r="2" spans="1:21" x14ac:dyDescent="0.25">
      <c r="A2" s="118" t="s">
        <v>9</v>
      </c>
      <c r="B2" s="118" t="s">
        <v>116</v>
      </c>
      <c r="C2" s="118" t="s">
        <v>40</v>
      </c>
      <c r="D2" s="118" t="s">
        <v>22</v>
      </c>
      <c r="E2" s="118" t="s">
        <v>23</v>
      </c>
      <c r="F2" s="118" t="s">
        <v>122</v>
      </c>
      <c r="G2" s="118" t="s">
        <v>117</v>
      </c>
      <c r="H2" s="118" t="s">
        <v>19</v>
      </c>
      <c r="I2" s="118" t="s">
        <v>120</v>
      </c>
      <c r="J2" s="118" t="s">
        <v>118</v>
      </c>
      <c r="K2" s="118" t="s">
        <v>41</v>
      </c>
      <c r="L2" s="118" t="s">
        <v>25</v>
      </c>
      <c r="M2" s="118" t="s">
        <v>44</v>
      </c>
      <c r="N2" s="118" t="s">
        <v>115</v>
      </c>
      <c r="O2" s="118" t="s">
        <v>43</v>
      </c>
      <c r="P2" s="118" t="s">
        <v>24</v>
      </c>
      <c r="Q2" s="118" t="s">
        <v>114</v>
      </c>
      <c r="R2" s="118" t="s">
        <v>119</v>
      </c>
      <c r="S2" s="118" t="s">
        <v>121</v>
      </c>
      <c r="T2" s="118" t="s">
        <v>42</v>
      </c>
      <c r="U2" s="118" t="s">
        <v>18</v>
      </c>
    </row>
    <row r="3" spans="1:21" x14ac:dyDescent="0.25">
      <c r="A3" s="119">
        <v>42487</v>
      </c>
      <c r="B3" s="120">
        <v>1457.9199999999944</v>
      </c>
      <c r="C3" s="120">
        <v>1457.9199999999944</v>
      </c>
      <c r="D3" s="121"/>
      <c r="E3" s="121"/>
      <c r="F3" s="121"/>
      <c r="G3" s="121"/>
      <c r="H3" s="121"/>
      <c r="I3" s="121"/>
      <c r="J3" s="121"/>
      <c r="K3" s="121"/>
      <c r="L3" s="121"/>
      <c r="M3" s="121"/>
      <c r="N3" s="121"/>
      <c r="O3" s="121"/>
      <c r="P3" s="121"/>
      <c r="Q3" s="121"/>
      <c r="R3" s="121"/>
      <c r="S3" s="121"/>
      <c r="T3" s="121"/>
      <c r="U3" s="121"/>
    </row>
    <row r="4" spans="1:21" x14ac:dyDescent="0.25">
      <c r="A4" s="119">
        <v>42493</v>
      </c>
      <c r="B4" s="120">
        <v>-348.19999999999703</v>
      </c>
      <c r="C4" s="121"/>
      <c r="D4" s="121"/>
      <c r="E4" s="121"/>
      <c r="F4" s="121"/>
      <c r="G4" s="121"/>
      <c r="H4" s="121"/>
      <c r="I4" s="121"/>
      <c r="J4" s="121"/>
      <c r="K4" s="121"/>
      <c r="L4" s="121"/>
      <c r="M4" s="120">
        <v>-720.8</v>
      </c>
      <c r="N4" s="121"/>
      <c r="O4" s="121"/>
      <c r="P4" s="120">
        <v>372.60000000000292</v>
      </c>
      <c r="Q4" s="121"/>
      <c r="R4" s="121"/>
      <c r="S4" s="121"/>
      <c r="T4" s="121"/>
      <c r="U4" s="121"/>
    </row>
    <row r="5" spans="1:21" x14ac:dyDescent="0.25">
      <c r="A5" s="119">
        <v>42494</v>
      </c>
      <c r="B5" s="120">
        <v>556.16000000000554</v>
      </c>
      <c r="C5" s="121"/>
      <c r="D5" s="121"/>
      <c r="E5" s="121"/>
      <c r="F5" s="121"/>
      <c r="G5" s="121"/>
      <c r="H5" s="120">
        <v>556.16000000000554</v>
      </c>
      <c r="I5" s="121"/>
      <c r="J5" s="121"/>
      <c r="K5" s="121"/>
      <c r="L5" s="121"/>
      <c r="M5" s="121"/>
      <c r="N5" s="121"/>
      <c r="O5" s="121"/>
      <c r="P5" s="121"/>
      <c r="Q5" s="121"/>
      <c r="R5" s="121"/>
      <c r="S5" s="121"/>
      <c r="T5" s="121"/>
      <c r="U5" s="121"/>
    </row>
    <row r="6" spans="1:21" x14ac:dyDescent="0.25">
      <c r="A6" s="119">
        <v>42496</v>
      </c>
      <c r="B6" s="120">
        <v>-584.76000000000647</v>
      </c>
      <c r="C6" s="121"/>
      <c r="D6" s="121"/>
      <c r="E6" s="121"/>
      <c r="F6" s="121"/>
      <c r="G6" s="121"/>
      <c r="H6" s="121"/>
      <c r="I6" s="121"/>
      <c r="J6" s="121"/>
      <c r="K6" s="121"/>
      <c r="L6" s="120">
        <v>-584.76000000000647</v>
      </c>
      <c r="M6" s="121"/>
      <c r="N6" s="121"/>
      <c r="O6" s="121"/>
      <c r="P6" s="121"/>
      <c r="Q6" s="121"/>
      <c r="R6" s="121"/>
      <c r="S6" s="121"/>
      <c r="T6" s="121"/>
      <c r="U6" s="121"/>
    </row>
    <row r="7" spans="1:21" x14ac:dyDescent="0.25">
      <c r="A7" s="119">
        <v>42500</v>
      </c>
      <c r="B7" s="120">
        <v>-610.40000000000111</v>
      </c>
      <c r="C7" s="121"/>
      <c r="D7" s="121"/>
      <c r="E7" s="121"/>
      <c r="F7" s="121"/>
      <c r="G7" s="121"/>
      <c r="H7" s="121"/>
      <c r="I7" s="121"/>
      <c r="J7" s="121"/>
      <c r="K7" s="121"/>
      <c r="L7" s="121"/>
      <c r="M7" s="121"/>
      <c r="N7" s="121"/>
      <c r="O7" s="121"/>
      <c r="P7" s="121"/>
      <c r="Q7" s="121"/>
      <c r="R7" s="121"/>
      <c r="S7" s="121"/>
      <c r="T7" s="121"/>
      <c r="U7" s="120">
        <v>-610.40000000000111</v>
      </c>
    </row>
    <row r="8" spans="1:21" x14ac:dyDescent="0.25">
      <c r="A8" s="119">
        <v>42501</v>
      </c>
      <c r="B8" s="120">
        <v>-248.63999999998924</v>
      </c>
      <c r="C8" s="121"/>
      <c r="D8" s="121"/>
      <c r="E8" s="121"/>
      <c r="F8" s="121"/>
      <c r="G8" s="121"/>
      <c r="H8" s="121"/>
      <c r="I8" s="121"/>
      <c r="J8" s="121"/>
      <c r="K8" s="121"/>
      <c r="L8" s="121"/>
      <c r="M8" s="120">
        <v>-248.63999999998924</v>
      </c>
      <c r="N8" s="121"/>
      <c r="O8" s="121"/>
      <c r="P8" s="121"/>
      <c r="Q8" s="121"/>
      <c r="R8" s="121"/>
      <c r="S8" s="121"/>
      <c r="T8" s="121"/>
      <c r="U8" s="121"/>
    </row>
    <row r="9" spans="1:21" x14ac:dyDescent="0.25">
      <c r="A9" s="119">
        <v>42508</v>
      </c>
      <c r="B9" s="120">
        <v>-15.039999999993599</v>
      </c>
      <c r="C9" s="121"/>
      <c r="D9" s="121"/>
      <c r="E9" s="121"/>
      <c r="F9" s="121"/>
      <c r="G9" s="121"/>
      <c r="H9" s="121"/>
      <c r="I9" s="121"/>
      <c r="J9" s="121"/>
      <c r="K9" s="121"/>
      <c r="L9" s="121"/>
      <c r="M9" s="121"/>
      <c r="N9" s="121"/>
      <c r="O9" s="120">
        <v>-15.039999999993599</v>
      </c>
      <c r="P9" s="121"/>
      <c r="Q9" s="121"/>
      <c r="R9" s="121"/>
      <c r="S9" s="121"/>
      <c r="T9" s="121"/>
      <c r="U9" s="121"/>
    </row>
    <row r="10" spans="1:21" x14ac:dyDescent="0.25">
      <c r="A10" s="119">
        <v>42509</v>
      </c>
      <c r="B10" s="120">
        <v>-625.30000000000507</v>
      </c>
      <c r="C10" s="121"/>
      <c r="D10" s="121"/>
      <c r="E10" s="121"/>
      <c r="F10" s="121"/>
      <c r="G10" s="121"/>
      <c r="H10" s="121"/>
      <c r="I10" s="121"/>
      <c r="J10" s="121"/>
      <c r="K10" s="121"/>
      <c r="L10" s="121"/>
      <c r="M10" s="121"/>
      <c r="N10" s="121"/>
      <c r="O10" s="121"/>
      <c r="P10" s="121"/>
      <c r="Q10" s="121"/>
      <c r="R10" s="121"/>
      <c r="S10" s="121"/>
      <c r="T10" s="120">
        <v>-625.30000000000507</v>
      </c>
      <c r="U10" s="121"/>
    </row>
    <row r="11" spans="1:21" x14ac:dyDescent="0.25">
      <c r="A11" s="119">
        <v>42514</v>
      </c>
      <c r="B11" s="120">
        <v>-516.96000000002095</v>
      </c>
      <c r="C11" s="121"/>
      <c r="D11" s="121"/>
      <c r="E11" s="121"/>
      <c r="F11" s="121"/>
      <c r="G11" s="121"/>
      <c r="H11" s="121"/>
      <c r="I11" s="121"/>
      <c r="J11" s="121"/>
      <c r="K11" s="121"/>
      <c r="L11" s="120">
        <v>-516.96000000002095</v>
      </c>
      <c r="M11" s="121"/>
      <c r="N11" s="121"/>
      <c r="O11" s="121"/>
      <c r="P11" s="121"/>
      <c r="Q11" s="121"/>
      <c r="R11" s="121"/>
      <c r="S11" s="121"/>
      <c r="T11" s="121"/>
      <c r="U11" s="121"/>
    </row>
    <row r="12" spans="1:21" x14ac:dyDescent="0.25">
      <c r="A12" s="119">
        <v>42515</v>
      </c>
      <c r="B12" s="120">
        <v>1488.3000000000045</v>
      </c>
      <c r="C12" s="121"/>
      <c r="D12" s="121"/>
      <c r="E12" s="121"/>
      <c r="F12" s="121"/>
      <c r="G12" s="121"/>
      <c r="H12" s="121"/>
      <c r="I12" s="121"/>
      <c r="J12" s="121"/>
      <c r="K12" s="121"/>
      <c r="L12" s="121"/>
      <c r="M12" s="121"/>
      <c r="N12" s="121"/>
      <c r="O12" s="121"/>
      <c r="P12" s="121"/>
      <c r="Q12" s="121"/>
      <c r="R12" s="121"/>
      <c r="S12" s="121"/>
      <c r="T12" s="121"/>
      <c r="U12" s="120">
        <v>1488.3000000000045</v>
      </c>
    </row>
    <row r="13" spans="1:21" x14ac:dyDescent="0.25">
      <c r="A13" s="119">
        <v>42520</v>
      </c>
      <c r="B13" s="120">
        <v>-696.80000000000007</v>
      </c>
      <c r="C13" s="121"/>
      <c r="D13" s="121"/>
      <c r="E13" s="121"/>
      <c r="F13" s="121"/>
      <c r="G13" s="121"/>
      <c r="H13" s="121"/>
      <c r="I13" s="121"/>
      <c r="J13" s="121"/>
      <c r="K13" s="120">
        <v>-696.80000000000007</v>
      </c>
      <c r="L13" s="121"/>
      <c r="M13" s="121"/>
      <c r="N13" s="121"/>
      <c r="O13" s="121"/>
      <c r="P13" s="121"/>
      <c r="Q13" s="121"/>
      <c r="R13" s="121"/>
      <c r="S13" s="121"/>
      <c r="T13" s="121"/>
      <c r="U13" s="121"/>
    </row>
    <row r="14" spans="1:21" x14ac:dyDescent="0.25">
      <c r="A14" s="119">
        <v>42521</v>
      </c>
      <c r="B14" s="120">
        <v>-481.5000000000062</v>
      </c>
      <c r="C14" s="121"/>
      <c r="D14" s="121"/>
      <c r="E14" s="121"/>
      <c r="F14" s="121"/>
      <c r="G14" s="121"/>
      <c r="H14" s="121"/>
      <c r="I14" s="121"/>
      <c r="J14" s="121"/>
      <c r="K14" s="121"/>
      <c r="L14" s="121"/>
      <c r="M14" s="121"/>
      <c r="N14" s="121"/>
      <c r="O14" s="121"/>
      <c r="P14" s="121"/>
      <c r="Q14" s="121"/>
      <c r="R14" s="121"/>
      <c r="S14" s="121"/>
      <c r="T14" s="120">
        <v>-847.80000000000257</v>
      </c>
      <c r="U14" s="120">
        <v>366.29999999999637</v>
      </c>
    </row>
    <row r="15" spans="1:21" x14ac:dyDescent="0.25">
      <c r="A15" s="119">
        <v>42523</v>
      </c>
      <c r="B15" s="120">
        <v>-381.79999999998859</v>
      </c>
      <c r="C15" s="121"/>
      <c r="D15" s="121"/>
      <c r="E15" s="121"/>
      <c r="F15" s="121"/>
      <c r="G15" s="121"/>
      <c r="H15" s="121"/>
      <c r="I15" s="121"/>
      <c r="J15" s="121"/>
      <c r="K15" s="121"/>
      <c r="L15" s="121"/>
      <c r="M15" s="121"/>
      <c r="N15" s="121"/>
      <c r="O15" s="121"/>
      <c r="P15" s="120">
        <v>-381.79999999998859</v>
      </c>
      <c r="Q15" s="121"/>
      <c r="R15" s="121"/>
      <c r="S15" s="121"/>
      <c r="T15" s="121"/>
      <c r="U15" s="121"/>
    </row>
    <row r="16" spans="1:21" x14ac:dyDescent="0.25">
      <c r="A16" s="119">
        <v>42524</v>
      </c>
      <c r="B16" s="120">
        <v>-362.87999999999118</v>
      </c>
      <c r="C16" s="121"/>
      <c r="D16" s="121"/>
      <c r="E16" s="121"/>
      <c r="F16" s="121"/>
      <c r="G16" s="121"/>
      <c r="H16" s="120">
        <v>-362.87999999999118</v>
      </c>
      <c r="I16" s="121"/>
      <c r="J16" s="121"/>
      <c r="K16" s="121"/>
      <c r="L16" s="121"/>
      <c r="M16" s="121"/>
      <c r="N16" s="121"/>
      <c r="O16" s="121"/>
      <c r="P16" s="121"/>
      <c r="Q16" s="121"/>
      <c r="R16" s="121"/>
      <c r="S16" s="121"/>
      <c r="T16" s="121"/>
      <c r="U16" s="121"/>
    </row>
    <row r="17" spans="1:21" x14ac:dyDescent="0.25">
      <c r="A17" s="119">
        <v>42528</v>
      </c>
      <c r="B17" s="120">
        <v>2241.9199999999933</v>
      </c>
      <c r="C17" s="120">
        <v>2241.9199999999933</v>
      </c>
      <c r="D17" s="121"/>
      <c r="E17" s="121"/>
      <c r="F17" s="121"/>
      <c r="G17" s="121"/>
      <c r="H17" s="121"/>
      <c r="I17" s="121"/>
      <c r="J17" s="121"/>
      <c r="K17" s="121"/>
      <c r="L17" s="121"/>
      <c r="M17" s="121"/>
      <c r="N17" s="121"/>
      <c r="O17" s="121"/>
      <c r="P17" s="121"/>
      <c r="Q17" s="121"/>
      <c r="R17" s="121"/>
      <c r="S17" s="121"/>
      <c r="T17" s="121"/>
      <c r="U17" s="121"/>
    </row>
    <row r="18" spans="1:21" x14ac:dyDescent="0.25">
      <c r="A18" s="119">
        <v>42531</v>
      </c>
      <c r="B18" s="120">
        <v>-320.77999999999372</v>
      </c>
      <c r="C18" s="121"/>
      <c r="D18" s="121"/>
      <c r="E18" s="121"/>
      <c r="F18" s="121"/>
      <c r="G18" s="121"/>
      <c r="H18" s="121"/>
      <c r="I18" s="121"/>
      <c r="J18" s="121"/>
      <c r="K18" s="121"/>
      <c r="L18" s="121"/>
      <c r="M18" s="120">
        <v>-320.77999999999372</v>
      </c>
      <c r="N18" s="121"/>
      <c r="O18" s="121"/>
      <c r="P18" s="121"/>
      <c r="Q18" s="121"/>
      <c r="R18" s="121"/>
      <c r="S18" s="121"/>
      <c r="T18" s="121"/>
      <c r="U18" s="121"/>
    </row>
    <row r="19" spans="1:21" x14ac:dyDescent="0.25">
      <c r="A19" s="119">
        <v>42535</v>
      </c>
      <c r="B19" s="120">
        <v>-755.54000000000383</v>
      </c>
      <c r="C19" s="120">
        <v>-755.54000000000383</v>
      </c>
      <c r="D19" s="121"/>
      <c r="E19" s="121"/>
      <c r="F19" s="121"/>
      <c r="G19" s="121"/>
      <c r="H19" s="121"/>
      <c r="I19" s="121"/>
      <c r="J19" s="121"/>
      <c r="K19" s="121"/>
      <c r="L19" s="121"/>
      <c r="M19" s="121"/>
      <c r="N19" s="121"/>
      <c r="O19" s="121"/>
      <c r="P19" s="121"/>
      <c r="Q19" s="121"/>
      <c r="R19" s="121"/>
      <c r="S19" s="121"/>
      <c r="T19" s="121"/>
      <c r="U19" s="121"/>
    </row>
    <row r="20" spans="1:21" x14ac:dyDescent="0.25">
      <c r="A20" s="119">
        <v>42537</v>
      </c>
      <c r="B20" s="120">
        <v>1514.9999999999998</v>
      </c>
      <c r="C20" s="121"/>
      <c r="D20" s="121"/>
      <c r="E20" s="121"/>
      <c r="F20" s="121"/>
      <c r="G20" s="121"/>
      <c r="H20" s="121"/>
      <c r="I20" s="121"/>
      <c r="J20" s="121"/>
      <c r="K20" s="121"/>
      <c r="L20" s="121"/>
      <c r="M20" s="121"/>
      <c r="N20" s="121"/>
      <c r="O20" s="121"/>
      <c r="P20" s="121"/>
      <c r="Q20" s="121"/>
      <c r="R20" s="121"/>
      <c r="S20" s="121"/>
      <c r="T20" s="121"/>
      <c r="U20" s="120">
        <v>1514.9999999999998</v>
      </c>
    </row>
    <row r="21" spans="1:21" x14ac:dyDescent="0.25">
      <c r="A21" s="119">
        <v>42540</v>
      </c>
      <c r="B21" s="120">
        <v>352.50000000000006</v>
      </c>
      <c r="C21" s="121"/>
      <c r="D21" s="121"/>
      <c r="E21" s="121"/>
      <c r="F21" s="121"/>
      <c r="G21" s="121"/>
      <c r="H21" s="121"/>
      <c r="I21" s="121"/>
      <c r="J21" s="121"/>
      <c r="K21" s="121"/>
      <c r="L21" s="121"/>
      <c r="M21" s="121"/>
      <c r="N21" s="121"/>
      <c r="O21" s="121"/>
      <c r="P21" s="121"/>
      <c r="Q21" s="121"/>
      <c r="R21" s="121"/>
      <c r="S21" s="121"/>
      <c r="T21" s="121"/>
      <c r="U21" s="120">
        <v>352.50000000000006</v>
      </c>
    </row>
    <row r="22" spans="1:21" x14ac:dyDescent="0.25">
      <c r="A22" s="119">
        <v>42544</v>
      </c>
      <c r="B22" s="120">
        <v>-594</v>
      </c>
      <c r="C22" s="121"/>
      <c r="D22" s="121"/>
      <c r="E22" s="121"/>
      <c r="F22" s="121"/>
      <c r="G22" s="121"/>
      <c r="H22" s="121"/>
      <c r="I22" s="121"/>
      <c r="J22" s="121"/>
      <c r="K22" s="120">
        <v>-594</v>
      </c>
      <c r="L22" s="121"/>
      <c r="M22" s="121"/>
      <c r="N22" s="121"/>
      <c r="O22" s="121"/>
      <c r="P22" s="121"/>
      <c r="Q22" s="121"/>
      <c r="R22" s="121"/>
      <c r="S22" s="121"/>
      <c r="T22" s="121"/>
      <c r="U22" s="121"/>
    </row>
    <row r="23" spans="1:21" x14ac:dyDescent="0.25">
      <c r="A23" s="119">
        <v>42545</v>
      </c>
      <c r="B23" s="120">
        <v>5363.9100000000208</v>
      </c>
      <c r="C23" s="121"/>
      <c r="D23" s="120">
        <v>1521.0000000000007</v>
      </c>
      <c r="E23" s="120">
        <v>1495.1999999999998</v>
      </c>
      <c r="F23" s="121"/>
      <c r="G23" s="120">
        <v>1505.0200000000018</v>
      </c>
      <c r="H23" s="120">
        <v>-541.79999999999632</v>
      </c>
      <c r="I23" s="121"/>
      <c r="J23" s="121"/>
      <c r="K23" s="121"/>
      <c r="L23" s="120">
        <v>-835.60000000000582</v>
      </c>
      <c r="M23" s="120">
        <v>1501.8500000000013</v>
      </c>
      <c r="N23" s="120">
        <v>1564.8000000000002</v>
      </c>
      <c r="O23" s="121"/>
      <c r="P23" s="120">
        <v>-846.55999999998062</v>
      </c>
      <c r="Q23" s="121"/>
      <c r="R23" s="121"/>
      <c r="S23" s="121"/>
      <c r="T23" s="121"/>
      <c r="U23" s="121"/>
    </row>
    <row r="24" spans="1:21" x14ac:dyDescent="0.25">
      <c r="A24" s="119">
        <v>42551</v>
      </c>
      <c r="B24" s="120">
        <v>-1064.0699999999933</v>
      </c>
      <c r="C24" s="121"/>
      <c r="D24" s="121"/>
      <c r="E24" s="121"/>
      <c r="F24" s="121"/>
      <c r="G24" s="121"/>
      <c r="H24" s="121"/>
      <c r="I24" s="121"/>
      <c r="J24" s="120">
        <v>-561.11999999999398</v>
      </c>
      <c r="K24" s="121"/>
      <c r="L24" s="121"/>
      <c r="M24" s="120">
        <v>-502.94999999999936</v>
      </c>
      <c r="N24" s="121"/>
      <c r="O24" s="121"/>
      <c r="P24" s="121"/>
      <c r="Q24" s="121"/>
      <c r="R24" s="121"/>
      <c r="S24" s="121"/>
      <c r="T24" s="121"/>
      <c r="U24" s="121"/>
    </row>
    <row r="25" spans="1:21" x14ac:dyDescent="0.25">
      <c r="A25" s="119">
        <v>42552</v>
      </c>
      <c r="B25" s="120">
        <v>1480.6400000000006</v>
      </c>
      <c r="C25" s="121"/>
      <c r="D25" s="121"/>
      <c r="E25" s="121"/>
      <c r="F25" s="121"/>
      <c r="G25" s="121"/>
      <c r="H25" s="121"/>
      <c r="I25" s="121"/>
      <c r="J25" s="121"/>
      <c r="K25" s="121"/>
      <c r="L25" s="121"/>
      <c r="M25" s="121"/>
      <c r="N25" s="121"/>
      <c r="O25" s="121"/>
      <c r="P25" s="121"/>
      <c r="Q25" s="121"/>
      <c r="R25" s="120">
        <v>1480.6400000000006</v>
      </c>
      <c r="S25" s="121"/>
      <c r="T25" s="121"/>
      <c r="U25" s="121"/>
    </row>
    <row r="26" spans="1:21" x14ac:dyDescent="0.25">
      <c r="A26" s="119">
        <v>42559</v>
      </c>
      <c r="B26" s="120">
        <v>626.80000000001428</v>
      </c>
      <c r="C26" s="121"/>
      <c r="D26" s="121"/>
      <c r="E26" s="121"/>
      <c r="F26" s="121"/>
      <c r="G26" s="121"/>
      <c r="H26" s="121"/>
      <c r="I26" s="120">
        <v>-504.47999999999564</v>
      </c>
      <c r="J26" s="121"/>
      <c r="K26" s="121"/>
      <c r="L26" s="121"/>
      <c r="M26" s="121"/>
      <c r="N26" s="121"/>
      <c r="O26" s="121"/>
      <c r="P26" s="120">
        <v>-330.71999999999235</v>
      </c>
      <c r="Q26" s="120">
        <v>1462.0000000000023</v>
      </c>
      <c r="R26" s="121"/>
      <c r="S26" s="121"/>
      <c r="T26" s="121"/>
      <c r="U26" s="121"/>
    </row>
    <row r="27" spans="1:21" x14ac:dyDescent="0.25">
      <c r="A27" s="119">
        <v>42572</v>
      </c>
      <c r="B27" s="120">
        <v>-778.25999999999954</v>
      </c>
      <c r="C27" s="121"/>
      <c r="D27" s="121"/>
      <c r="E27" s="121"/>
      <c r="F27" s="121"/>
      <c r="G27" s="121"/>
      <c r="H27" s="121"/>
      <c r="I27" s="121"/>
      <c r="J27" s="121"/>
      <c r="K27" s="120">
        <v>-778.25999999999954</v>
      </c>
      <c r="L27" s="121"/>
      <c r="M27" s="121"/>
      <c r="N27" s="121"/>
      <c r="O27" s="121"/>
      <c r="P27" s="121"/>
      <c r="Q27" s="121"/>
      <c r="R27" s="121"/>
      <c r="S27" s="121"/>
      <c r="T27" s="121"/>
      <c r="U27" s="121"/>
    </row>
    <row r="28" spans="1:21" x14ac:dyDescent="0.25">
      <c r="A28" s="119">
        <v>42583</v>
      </c>
      <c r="B28" s="120">
        <v>-6.0000000000020037</v>
      </c>
      <c r="C28" s="121"/>
      <c r="D28" s="121"/>
      <c r="E28" s="121"/>
      <c r="F28" s="121"/>
      <c r="G28" s="121"/>
      <c r="H28" s="121"/>
      <c r="I28" s="121"/>
      <c r="J28" s="121"/>
      <c r="K28" s="121"/>
      <c r="L28" s="121"/>
      <c r="M28" s="121"/>
      <c r="N28" s="121"/>
      <c r="O28" s="121"/>
      <c r="P28" s="121"/>
      <c r="Q28" s="121"/>
      <c r="R28" s="121"/>
      <c r="S28" s="121"/>
      <c r="T28" s="121"/>
      <c r="U28" s="120">
        <v>-6.0000000000020037</v>
      </c>
    </row>
    <row r="29" spans="1:21" x14ac:dyDescent="0.25">
      <c r="A29" s="119">
        <v>42584</v>
      </c>
      <c r="B29" s="120">
        <v>338.65999999999156</v>
      </c>
      <c r="C29" s="120">
        <v>338.65999999999156</v>
      </c>
      <c r="D29" s="121"/>
      <c r="E29" s="121"/>
      <c r="F29" s="121"/>
      <c r="G29" s="121"/>
      <c r="H29" s="121"/>
      <c r="I29" s="121"/>
      <c r="J29" s="121"/>
      <c r="K29" s="121"/>
      <c r="L29" s="121"/>
      <c r="M29" s="121"/>
      <c r="N29" s="121"/>
      <c r="O29" s="121"/>
      <c r="P29" s="121"/>
      <c r="Q29" s="121"/>
      <c r="R29" s="121"/>
      <c r="S29" s="121"/>
      <c r="T29" s="121"/>
      <c r="U29" s="121"/>
    </row>
    <row r="30" spans="1:21" x14ac:dyDescent="0.25">
      <c r="A30" s="119">
        <v>42592</v>
      </c>
      <c r="B30" s="120">
        <v>-691.67999999998278</v>
      </c>
      <c r="C30" s="121"/>
      <c r="D30" s="121"/>
      <c r="E30" s="121"/>
      <c r="F30" s="121"/>
      <c r="G30" s="121"/>
      <c r="H30" s="120">
        <v>204.44000000000617</v>
      </c>
      <c r="I30" s="121"/>
      <c r="J30" s="121"/>
      <c r="K30" s="121"/>
      <c r="L30" s="121"/>
      <c r="M30" s="121"/>
      <c r="N30" s="121"/>
      <c r="O30" s="121"/>
      <c r="P30" s="120">
        <v>-896.11999999998898</v>
      </c>
      <c r="Q30" s="121"/>
      <c r="R30" s="121"/>
      <c r="S30" s="121"/>
      <c r="T30" s="121"/>
      <c r="U30" s="121"/>
    </row>
    <row r="31" spans="1:21" x14ac:dyDescent="0.25">
      <c r="A31" s="119">
        <v>42598</v>
      </c>
      <c r="B31" s="120">
        <v>-945.13999999998578</v>
      </c>
      <c r="C31" s="121"/>
      <c r="D31" s="121"/>
      <c r="E31" s="121"/>
      <c r="F31" s="121"/>
      <c r="G31" s="121"/>
      <c r="H31" s="121"/>
      <c r="I31" s="121"/>
      <c r="J31" s="121"/>
      <c r="K31" s="121"/>
      <c r="L31" s="121"/>
      <c r="M31" s="121"/>
      <c r="N31" s="121"/>
      <c r="O31" s="121"/>
      <c r="P31" s="120">
        <v>-945.13999999998578</v>
      </c>
      <c r="Q31" s="121"/>
      <c r="R31" s="121"/>
      <c r="S31" s="121"/>
      <c r="T31" s="121"/>
      <c r="U31" s="121"/>
    </row>
    <row r="32" spans="1:21" x14ac:dyDescent="0.25">
      <c r="A32" s="119">
        <v>42600</v>
      </c>
      <c r="B32" s="120">
        <v>-911.45999999999196</v>
      </c>
      <c r="C32" s="121"/>
      <c r="D32" s="121"/>
      <c r="E32" s="121"/>
      <c r="F32" s="121"/>
      <c r="G32" s="121"/>
      <c r="H32" s="121"/>
      <c r="I32" s="120">
        <v>-911.45999999999196</v>
      </c>
      <c r="J32" s="121"/>
      <c r="K32" s="121"/>
      <c r="L32" s="121"/>
      <c r="M32" s="121"/>
      <c r="N32" s="121"/>
      <c r="O32" s="121"/>
      <c r="P32" s="121"/>
      <c r="Q32" s="121"/>
      <c r="R32" s="121"/>
      <c r="S32" s="121"/>
      <c r="T32" s="121"/>
      <c r="U32" s="121"/>
    </row>
    <row r="33" spans="1:21" x14ac:dyDescent="0.25">
      <c r="A33" s="119">
        <v>42601</v>
      </c>
      <c r="B33" s="120">
        <v>-122.50000000000315</v>
      </c>
      <c r="C33" s="121"/>
      <c r="D33" s="121"/>
      <c r="E33" s="121"/>
      <c r="F33" s="121"/>
      <c r="G33" s="121"/>
      <c r="H33" s="121"/>
      <c r="I33" s="121"/>
      <c r="J33" s="121"/>
      <c r="K33" s="121"/>
      <c r="L33" s="121"/>
      <c r="M33" s="121"/>
      <c r="N33" s="121"/>
      <c r="O33" s="121"/>
      <c r="P33" s="121"/>
      <c r="Q33" s="121"/>
      <c r="R33" s="121"/>
      <c r="S33" s="121"/>
      <c r="T33" s="120">
        <v>-122.50000000000315</v>
      </c>
      <c r="U33" s="121"/>
    </row>
    <row r="34" spans="1:21" x14ac:dyDescent="0.25">
      <c r="A34" s="119">
        <v>42612</v>
      </c>
      <c r="B34" s="120">
        <v>372.6</v>
      </c>
      <c r="C34" s="121"/>
      <c r="D34" s="121"/>
      <c r="E34" s="121"/>
      <c r="F34" s="121"/>
      <c r="G34" s="121"/>
      <c r="H34" s="121"/>
      <c r="I34" s="121"/>
      <c r="J34" s="121"/>
      <c r="K34" s="121"/>
      <c r="L34" s="121"/>
      <c r="M34" s="121"/>
      <c r="N34" s="120">
        <v>372.6</v>
      </c>
      <c r="O34" s="121"/>
      <c r="P34" s="121"/>
      <c r="Q34" s="121"/>
      <c r="R34" s="121"/>
      <c r="S34" s="121"/>
      <c r="T34" s="121"/>
      <c r="U34" s="121"/>
    </row>
    <row r="35" spans="1:21" x14ac:dyDescent="0.25">
      <c r="A35" s="119">
        <v>42613</v>
      </c>
      <c r="B35" s="120">
        <v>195.97600000000421</v>
      </c>
      <c r="C35" s="121"/>
      <c r="D35" s="121"/>
      <c r="E35" s="121"/>
      <c r="F35" s="121"/>
      <c r="G35" s="121"/>
      <c r="H35" s="121"/>
      <c r="I35" s="121"/>
      <c r="J35" s="121"/>
      <c r="K35" s="121"/>
      <c r="L35" s="121"/>
      <c r="M35" s="121"/>
      <c r="N35" s="121"/>
      <c r="O35" s="120">
        <v>195.97600000000421</v>
      </c>
      <c r="P35" s="121"/>
      <c r="Q35" s="121"/>
      <c r="R35" s="121"/>
      <c r="S35" s="121"/>
      <c r="T35" s="121"/>
      <c r="U35" s="121"/>
    </row>
    <row r="36" spans="1:21" x14ac:dyDescent="0.25">
      <c r="A36" s="119">
        <v>42614</v>
      </c>
      <c r="B36" s="120">
        <v>354.30000000000348</v>
      </c>
      <c r="C36" s="121"/>
      <c r="D36" s="121"/>
      <c r="E36" s="121"/>
      <c r="F36" s="121"/>
      <c r="G36" s="121"/>
      <c r="H36" s="121"/>
      <c r="I36" s="121"/>
      <c r="J36" s="121"/>
      <c r="K36" s="121"/>
      <c r="L36" s="121"/>
      <c r="M36" s="121"/>
      <c r="N36" s="121"/>
      <c r="O36" s="121"/>
      <c r="P36" s="121"/>
      <c r="Q36" s="121"/>
      <c r="R36" s="121"/>
      <c r="S36" s="120">
        <v>354.30000000000348</v>
      </c>
      <c r="T36" s="121"/>
      <c r="U36" s="121"/>
    </row>
    <row r="37" spans="1:21" x14ac:dyDescent="0.25">
      <c r="A37" s="119">
        <v>42615</v>
      </c>
      <c r="B37" s="120">
        <v>26.400000000016632</v>
      </c>
      <c r="C37" s="121"/>
      <c r="D37" s="121"/>
      <c r="E37" s="121"/>
      <c r="F37" s="120">
        <v>26.400000000016632</v>
      </c>
      <c r="G37" s="121"/>
      <c r="H37" s="121"/>
      <c r="I37" s="121"/>
      <c r="J37" s="121"/>
      <c r="K37" s="121"/>
      <c r="L37" s="121"/>
      <c r="M37" s="121"/>
      <c r="N37" s="121"/>
      <c r="O37" s="121"/>
      <c r="P37" s="121"/>
      <c r="Q37" s="121"/>
      <c r="R37" s="121"/>
      <c r="S37" s="121"/>
      <c r="T37" s="121"/>
      <c r="U37" s="121"/>
    </row>
    <row r="38" spans="1:21" x14ac:dyDescent="0.25">
      <c r="A38" s="119">
        <v>42619</v>
      </c>
      <c r="B38" s="120">
        <v>-131.59999999999172</v>
      </c>
      <c r="C38" s="121"/>
      <c r="D38" s="121"/>
      <c r="E38" s="121"/>
      <c r="F38" s="121"/>
      <c r="G38" s="121"/>
      <c r="H38" s="121"/>
      <c r="I38" s="121"/>
      <c r="J38" s="121"/>
      <c r="K38" s="121"/>
      <c r="L38" s="121"/>
      <c r="M38" s="121"/>
      <c r="N38" s="121"/>
      <c r="O38" s="121"/>
      <c r="P38" s="120">
        <v>-131.59999999999172</v>
      </c>
      <c r="Q38" s="121"/>
      <c r="R38" s="121"/>
      <c r="S38" s="121"/>
      <c r="T38" s="121"/>
      <c r="U38" s="121"/>
    </row>
    <row r="39" spans="1:21" x14ac:dyDescent="0.25">
      <c r="A39" s="119">
        <v>42626</v>
      </c>
      <c r="B39" s="120">
        <v>1501.5000000000055</v>
      </c>
      <c r="C39" s="121"/>
      <c r="D39" s="121"/>
      <c r="E39" s="121"/>
      <c r="F39" s="121"/>
      <c r="G39" s="121"/>
      <c r="H39" s="121"/>
      <c r="I39" s="121"/>
      <c r="J39" s="120">
        <v>1501.5000000000055</v>
      </c>
      <c r="K39" s="121"/>
      <c r="L39" s="121"/>
      <c r="M39" s="121"/>
      <c r="N39" s="121"/>
      <c r="O39" s="121"/>
      <c r="P39" s="121"/>
      <c r="Q39" s="121"/>
      <c r="R39" s="121"/>
      <c r="S39" s="121"/>
      <c r="T39" s="121"/>
      <c r="U39" s="121"/>
    </row>
  </sheetData>
  <conditionalFormatting sqref="B1:U1">
    <cfRule type="cellIs" dxfId="0" priority="2" operator="greaterThan">
      <formula>0</formula>
    </cfRule>
    <cfRule type="cellIs" dxfId="1" priority="1" operator="lessThan">
      <formula>0</formula>
    </cfRule>
  </conditionalFormatting>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30</v>
      </c>
    </row>
    <row r="10" spans="1:2" x14ac:dyDescent="0.25">
      <c r="A10" s="77">
        <v>0</v>
      </c>
      <c r="B10" s="78">
        <v>12</v>
      </c>
    </row>
    <row r="11" spans="1:2" x14ac:dyDescent="0.25">
      <c r="A11" s="77">
        <v>250</v>
      </c>
      <c r="B11" s="78">
        <v>2</v>
      </c>
    </row>
    <row r="12" spans="1:2" x14ac:dyDescent="0.25">
      <c r="A12" s="77">
        <v>500</v>
      </c>
      <c r="B12" s="78">
        <v>4</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6</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Summary</vt:lpstr>
      <vt:lpstr>Trade Details</vt:lpstr>
      <vt:lpstr>Profit Matrix</vt:lpstr>
      <vt:lpstr>Sheet6</vt:lpstr>
      <vt:lpstr>Sheet2</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cp:lastModifiedBy>
  <dcterms:created xsi:type="dcterms:W3CDTF">2016-04-09T01:54:51Z</dcterms:created>
  <dcterms:modified xsi:type="dcterms:W3CDTF">2016-09-17T02:17:15Z</dcterms:modified>
</cp:coreProperties>
</file>