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rabi\Desktop\"/>
    </mc:Choice>
  </mc:AlternateContent>
  <bookViews>
    <workbookView xWindow="0" yWindow="0" windowWidth="19200" windowHeight="1087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8" i="1" l="1"/>
  <c r="E8" i="1"/>
  <c r="D8" i="1"/>
  <c r="D2" i="1" s="1"/>
  <c r="C2" i="1"/>
  <c r="B2" i="1"/>
  <c r="A2" i="1"/>
  <c r="C1" i="1"/>
  <c r="A9" i="1" l="1"/>
  <c r="B9" i="1" s="1"/>
  <c r="F2" i="1"/>
  <c r="E2" i="1"/>
  <c r="G2" i="1"/>
  <c r="A5" i="1" l="1"/>
  <c r="G7" i="1" s="1"/>
  <c r="A4" i="1"/>
  <c r="A3" i="1"/>
  <c r="B5" i="1" l="1"/>
  <c r="G6" i="1"/>
  <c r="B3" i="1"/>
  <c r="G8" i="1"/>
  <c r="B4" i="1"/>
  <c r="C4" i="1" s="1"/>
  <c r="C3" i="1" l="1"/>
  <c r="C5" i="1" s="1"/>
  <c r="D3" i="1" s="1"/>
  <c r="G11" i="1"/>
  <c r="E7" i="1" s="1"/>
  <c r="A10" i="1"/>
  <c r="B10" i="1" s="1"/>
  <c r="C10" i="1" s="1"/>
  <c r="A11" i="1"/>
  <c r="B11" i="1" s="1"/>
  <c r="C9" i="1" s="1"/>
  <c r="D4" i="1" l="1"/>
  <c r="E6" i="1" s="1"/>
  <c r="D9" i="1"/>
  <c r="E4" i="1" l="1"/>
  <c r="E3" i="1"/>
  <c r="E5" i="1"/>
  <c r="G4" i="1" s="1"/>
  <c r="B7" i="1" l="1"/>
  <c r="G3" i="1"/>
  <c r="G5" i="1" s="1"/>
  <c r="A1" i="1"/>
  <c r="B1" i="1" l="1"/>
  <c r="E10" i="1" s="1"/>
  <c r="E11" i="1" s="1"/>
  <c r="F11" i="1" s="1"/>
  <c r="F10" i="1"/>
  <c r="D5" i="1" s="1"/>
  <c r="D11" i="1" s="1"/>
  <c r="F7" i="1" l="1"/>
  <c r="C7" i="1" s="1"/>
  <c r="D7" i="1"/>
</calcChain>
</file>

<file path=xl/sharedStrings.xml><?xml version="1.0" encoding="utf-8"?>
<sst xmlns="http://schemas.openxmlformats.org/spreadsheetml/2006/main" count="14" uniqueCount="10">
  <si>
    <t>High1</t>
  </si>
  <si>
    <t>High2</t>
  </si>
  <si>
    <t>Low1</t>
  </si>
  <si>
    <t>high2</t>
  </si>
  <si>
    <t>JUNCTION</t>
  </si>
  <si>
    <t>low1</t>
  </si>
  <si>
    <t>low2</t>
  </si>
  <si>
    <t>Low2</t>
  </si>
  <si>
    <t>Input here</t>
  </si>
  <si>
    <t>Target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</si>
</sst>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"/>
    <numFmt numFmtId="165" formatCode="0.0000"/>
    <numFmt numFmtId="166" formatCode="0.000000"/>
  </numFmts>
  <fonts count="15" x14ac:knownFonts="1">
    <font>
      <sz val="11"/>
      <color theme="1"/>
      <name val="Arial"/>
      <family val="2"/>
      <scheme val="minor"/>
    </font>
    <font>
      <sz val="12"/>
      <color rgb="FFFF0000"/>
      <name val="Arial"/>
      <family val="2"/>
      <scheme val="minor"/>
    </font>
    <font>
      <sz val="12"/>
      <color theme="1"/>
      <name val="Arial"/>
      <family val="2"/>
      <scheme val="minor"/>
    </font>
    <font>
      <b/>
      <i/>
      <sz val="12"/>
      <color rgb="FF002060"/>
      <name val="Arial"/>
      <family val="2"/>
      <scheme val="minor"/>
    </font>
    <font>
      <sz val="12"/>
      <color rgb="FFFFFF00"/>
      <name val="Arial"/>
      <family val="2"/>
      <scheme val="minor"/>
    </font>
    <font>
      <b/>
      <i/>
      <sz val="12"/>
      <color theme="1"/>
      <name val="Arial"/>
      <family val="2"/>
      <scheme val="minor"/>
    </font>
    <font>
      <b/>
      <i/>
      <sz val="12"/>
      <color rgb="FF92D050"/>
      <name val="Arial"/>
      <family val="2"/>
      <scheme val="minor"/>
    </font>
    <font>
      <sz val="12"/>
      <color rgb="FF92D050"/>
      <name val="Arial"/>
      <family val="2"/>
      <scheme val="minor"/>
    </font>
    <font>
      <sz val="14"/>
      <color theme="1"/>
      <name val="Arial"/>
      <family val="2"/>
      <scheme val="minor"/>
    </font>
    <font>
      <b/>
      <i/>
      <sz val="12"/>
      <color rgb="FFFF0000"/>
      <name val="Arial"/>
      <family val="2"/>
      <scheme val="minor"/>
    </font>
    <font>
      <b/>
      <i/>
      <sz val="14"/>
      <color rgb="FFFF0000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i/>
      <sz val="16"/>
      <color rgb="FFFF0000"/>
      <name val="Arial"/>
      <family val="2"/>
      <scheme val="minor"/>
    </font>
    <font>
      <b/>
      <i/>
      <sz val="12"/>
      <color rgb="FFFFFF00"/>
      <name val="Arial"/>
      <family val="2"/>
      <scheme val="minor"/>
    </font>
    <font>
      <b/>
      <i/>
      <sz val="18"/>
      <color rgb="FFFF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164" fontId="4" fillId="2" borderId="0" xfId="0" applyNumberFormat="1" applyFont="1" applyFill="1"/>
    <xf numFmtId="165" fontId="4" fillId="2" borderId="0" xfId="0" applyNumberFormat="1" applyFont="1" applyFill="1"/>
    <xf numFmtId="0" fontId="5" fillId="2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3" borderId="0" xfId="0" applyFont="1" applyFill="1"/>
    <xf numFmtId="166" fontId="4" fillId="2" borderId="0" xfId="0" applyNumberFormat="1" applyFont="1" applyFill="1"/>
    <xf numFmtId="0" fontId="8" fillId="2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66" fontId="1" fillId="2" borderId="0" xfId="0" applyNumberFormat="1" applyFont="1" applyFill="1"/>
    <xf numFmtId="0" fontId="2" fillId="3" borderId="0" xfId="0" applyFont="1" applyFill="1"/>
    <xf numFmtId="0" fontId="1" fillId="4" borderId="0" xfId="0" applyFont="1" applyFill="1"/>
    <xf numFmtId="0" fontId="10" fillId="4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1" fontId="1" fillId="2" borderId="0" xfId="0" applyNumberFormat="1" applyFont="1" applyFill="1"/>
    <xf numFmtId="0" fontId="4" fillId="2" borderId="0" xfId="0" applyFont="1" applyFill="1" applyAlignment="1">
      <alignment horizontal="center"/>
    </xf>
    <xf numFmtId="166" fontId="14" fillId="5" borderId="0" xfId="0" applyNumberFormat="1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2" fillId="5" borderId="0" xfId="0" applyFont="1" applyFill="1"/>
    <xf numFmtId="0" fontId="4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C9" sqref="C9"/>
    </sheetView>
  </sheetViews>
  <sheetFormatPr defaultRowHeight="14" x14ac:dyDescent="0.3"/>
  <cols>
    <col min="5" max="5" width="16.9140625" customWidth="1"/>
    <col min="6" max="6" width="15.4140625" customWidth="1"/>
    <col min="7" max="7" width="13.4140625" customWidth="1"/>
  </cols>
  <sheetData>
    <row r="1" spans="1:7" ht="15.5" x14ac:dyDescent="0.35">
      <c r="A1" s="1">
        <f>(E4-E9)/C1*10</f>
        <v>1726.2495717074296</v>
      </c>
      <c r="B1" s="1">
        <f>((E9+A1)+B7)/2</f>
        <v>143344.86257129587</v>
      </c>
      <c r="C1" s="1">
        <f>D1/E1</f>
        <v>20.87</v>
      </c>
      <c r="D1" s="2">
        <v>20.87</v>
      </c>
      <c r="E1" s="2">
        <v>1</v>
      </c>
      <c r="F1" s="25"/>
      <c r="G1" s="25"/>
    </row>
    <row r="2" spans="1:7" ht="15.5" x14ac:dyDescent="0.35">
      <c r="A2" s="3">
        <f>A8</f>
        <v>159296</v>
      </c>
      <c r="B2" s="3">
        <f>B8</f>
        <v>145658</v>
      </c>
      <c r="C2" s="3">
        <f>C8</f>
        <v>166928</v>
      </c>
      <c r="D2" s="3">
        <f>D8</f>
        <v>141491</v>
      </c>
      <c r="E2" s="4">
        <f>(A2-C2)</f>
        <v>-7632</v>
      </c>
      <c r="F2" s="4">
        <f>(A2-B2)</f>
        <v>13638</v>
      </c>
      <c r="G2" s="5">
        <f>(A2-D2)</f>
        <v>17805</v>
      </c>
    </row>
    <row r="3" spans="1:7" ht="15.5" x14ac:dyDescent="0.35">
      <c r="A3" s="4">
        <f>(E2/F2)</f>
        <v>-0.55961284645842502</v>
      </c>
      <c r="B3" s="6">
        <f>ROUNDDOWN(A3,1)</f>
        <v>-0.5</v>
      </c>
      <c r="C3" s="6">
        <f>(B3-B5)</f>
        <v>-1.8</v>
      </c>
      <c r="D3" s="7" t="str">
        <f>IF(C5&gt;C4,"0","2")</f>
        <v>2</v>
      </c>
      <c r="E3" s="8">
        <f>(D2+(D4*100))</f>
        <v>141851.26828561534</v>
      </c>
      <c r="F3" s="9" t="s">
        <v>0</v>
      </c>
      <c r="G3" s="10">
        <f>(E4/E3)</f>
        <v>1.0228578468823382</v>
      </c>
    </row>
    <row r="4" spans="1:7" ht="15.5" x14ac:dyDescent="0.35">
      <c r="A4" s="4">
        <f>E2/G2</f>
        <v>-0.42864363942712719</v>
      </c>
      <c r="B4" s="4">
        <f>ROUNDDOWN(A4,1)</f>
        <v>-0.4</v>
      </c>
      <c r="C4" s="4">
        <f>(B4-1)</f>
        <v>-1.4</v>
      </c>
      <c r="D4" s="4">
        <f>(A2/D2)*(ABS(C3+C4))</f>
        <v>3.602682856153395</v>
      </c>
      <c r="E4" s="8">
        <f>(D2+(D4*1000))</f>
        <v>145093.68285615341</v>
      </c>
      <c r="F4" s="9" t="s">
        <v>1</v>
      </c>
      <c r="G4" s="10">
        <f>(E6/E5)</f>
        <v>1.0235147881829287</v>
      </c>
    </row>
    <row r="5" spans="1:7" ht="17.5" x14ac:dyDescent="0.35">
      <c r="A5" s="4">
        <f>(G2/F2)</f>
        <v>1.305543334799824</v>
      </c>
      <c r="B5" s="4">
        <f>ROUNDDOWN(A5,1)</f>
        <v>1.3</v>
      </c>
      <c r="C5" s="6">
        <f>ROUNDDOWN(C3,3)</f>
        <v>-1.8</v>
      </c>
      <c r="D5" s="11" t="str">
        <f>IF((ROUND(F10,1))=0,"1","0")</f>
        <v>0</v>
      </c>
      <c r="E5" s="12">
        <f>(D2-(D4*1000))</f>
        <v>137888.31714384659</v>
      </c>
      <c r="F5" s="9" t="s">
        <v>2</v>
      </c>
      <c r="G5" s="13">
        <f>G3-G4</f>
        <v>-6.5694130059057443E-4</v>
      </c>
    </row>
    <row r="6" spans="1:7" ht="15.5" x14ac:dyDescent="0.35">
      <c r="A6" s="24" t="s">
        <v>3</v>
      </c>
      <c r="B6" s="24" t="s">
        <v>4</v>
      </c>
      <c r="C6" s="24" t="s">
        <v>5</v>
      </c>
      <c r="D6" s="24" t="s">
        <v>6</v>
      </c>
      <c r="E6" s="12">
        <f>(D2-(D4*100))</f>
        <v>141130.73171438466</v>
      </c>
      <c r="F6" s="9" t="s">
        <v>7</v>
      </c>
      <c r="G6" s="10">
        <f>A3</f>
        <v>-0.55961284645842502</v>
      </c>
    </row>
    <row r="7" spans="1:7" ht="20" x14ac:dyDescent="0.4">
      <c r="A7" s="14" t="s">
        <v>8</v>
      </c>
      <c r="B7" s="15">
        <f>(E4+E3)/2</f>
        <v>143472.47557088436</v>
      </c>
      <c r="C7" s="16" t="str">
        <f>F7</f>
        <v>+</v>
      </c>
      <c r="D7" s="16">
        <f>(E7+D5+D3)</f>
        <v>3</v>
      </c>
      <c r="E7" s="17" t="str">
        <f>IF((ROUND(G11,1))=0,"1","0")</f>
        <v>1</v>
      </c>
      <c r="F7" s="18" t="str">
        <f>IF((E7+D5+D3)&gt;=1,"+","-")</f>
        <v>+</v>
      </c>
      <c r="G7" s="10">
        <f>A5</f>
        <v>1.305543334799824</v>
      </c>
    </row>
    <row r="8" spans="1:7" ht="15.5" x14ac:dyDescent="0.35">
      <c r="A8" s="3">
        <v>159296</v>
      </c>
      <c r="B8" s="3">
        <v>145658</v>
      </c>
      <c r="C8" s="3">
        <v>166928</v>
      </c>
      <c r="D8" s="19">
        <f>E9+F9+G9</f>
        <v>141491</v>
      </c>
      <c r="E8" s="4">
        <f>(C8-A8)</f>
        <v>7632</v>
      </c>
      <c r="F8" s="4">
        <f>(B8-A8)</f>
        <v>-13638</v>
      </c>
      <c r="G8" s="6">
        <f>1-(A4)</f>
        <v>1.4286436394271271</v>
      </c>
    </row>
    <row r="9" spans="1:7" ht="15.5" x14ac:dyDescent="0.35">
      <c r="A9" s="4">
        <f>(F8/E8)</f>
        <v>-1.7869496855345912</v>
      </c>
      <c r="B9" s="6">
        <f>ROUNDDOWN(A9,1)</f>
        <v>-1.7</v>
      </c>
      <c r="C9" s="6">
        <f>(B9-B11)</f>
        <v>9544.4</v>
      </c>
      <c r="D9" s="20" t="str">
        <f>IF(C9&gt;C10,"Continous","Reverse")</f>
        <v>Continous</v>
      </c>
      <c r="E9" s="15">
        <v>141491</v>
      </c>
      <c r="F9" s="15">
        <v>0</v>
      </c>
      <c r="G9" s="21">
        <v>0</v>
      </c>
    </row>
    <row r="10" spans="1:7" ht="22.5" x14ac:dyDescent="0.45">
      <c r="A10" s="4">
        <f>G8/E8</f>
        <v>1.8719125254548311E-4</v>
      </c>
      <c r="B10" s="4">
        <f>ROUNDDOWN(A10,1)</f>
        <v>0</v>
      </c>
      <c r="C10" s="4">
        <f>(B10-1)</f>
        <v>-1</v>
      </c>
      <c r="D10" s="22" t="s">
        <v>9</v>
      </c>
      <c r="E10" s="23">
        <f>(B1/100000)</f>
        <v>1.4334486257129588</v>
      </c>
      <c r="F10" s="23">
        <f>E10</f>
        <v>1.4334486257129588</v>
      </c>
      <c r="G10" s="2">
        <v>0</v>
      </c>
    </row>
    <row r="11" spans="1:7" ht="22.5" x14ac:dyDescent="0.45">
      <c r="A11" s="4">
        <f>(F8/G8)</f>
        <v>-9546.1174666823918</v>
      </c>
      <c r="B11" s="4">
        <f>ROUNDDOWN(A11,1)</f>
        <v>-9546.1</v>
      </c>
      <c r="C11" s="4"/>
      <c r="D11" s="22" t="str">
        <f>D5</f>
        <v>0</v>
      </c>
      <c r="E11" s="23">
        <f>E10</f>
        <v>1.4334486257129588</v>
      </c>
      <c r="F11" s="23">
        <f>E11</f>
        <v>1.4334486257129588</v>
      </c>
      <c r="G11" s="6">
        <f>G8+C4</f>
        <v>2.8643639427127221E-2</v>
      </c>
    </row>
    <row r="12" spans="1:7" ht="15.5" x14ac:dyDescent="0.35">
      <c r="A12" s="24" t="s">
        <v>3</v>
      </c>
      <c r="B12" s="24" t="s">
        <v>4</v>
      </c>
      <c r="C12" s="24" t="s">
        <v>5</v>
      </c>
      <c r="D12" s="24" t="s">
        <v>6</v>
      </c>
      <c r="E12" s="26"/>
      <c r="F12" s="26"/>
      <c r="G12" s="26"/>
    </row>
  </sheetData>
  <protectedRanges>
    <protectedRange sqref="E11" name="Range10"/>
    <protectedRange sqref="E9:F9" name="Range8"/>
    <protectedRange sqref="A8:D8" name="Range1"/>
    <protectedRange sqref="E10" name="Range7"/>
  </protectedRange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orabi abdullah</cp:lastModifiedBy>
  <dcterms:created xsi:type="dcterms:W3CDTF">2015-07-22T03:46:37Z</dcterms:created>
  <dcterms:modified xsi:type="dcterms:W3CDTF">2016-01-30T20:43:16Z</dcterms:modified>
</cp:coreProperties>
</file>