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23955" windowHeight="978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N5" i="1"/>
  <c r="I7"/>
  <c r="I9" s="1"/>
  <c r="L10" s="1"/>
  <c r="C3"/>
  <c r="C7"/>
  <c r="C9" s="1"/>
  <c r="F10" s="1"/>
  <c r="L12" l="1"/>
  <c r="F12"/>
  <c r="N12" l="1"/>
</calcChain>
</file>

<file path=xl/sharedStrings.xml><?xml version="1.0" encoding="utf-8"?>
<sst xmlns="http://schemas.openxmlformats.org/spreadsheetml/2006/main" count="21" uniqueCount="15">
  <si>
    <t>Drawdown</t>
  </si>
  <si>
    <t>Reasonable DD %</t>
  </si>
  <si>
    <t>Account Start</t>
  </si>
  <si>
    <t>Reasonable DD $</t>
  </si>
  <si>
    <t>-----&gt;</t>
  </si>
  <si>
    <t>Average Weekly Gain Pips</t>
  </si>
  <si>
    <t>Average Weekly Gain $</t>
  </si>
  <si>
    <t>Proforma Annual Salary</t>
  </si>
  <si>
    <t>PVRSA</t>
  </si>
  <si>
    <t>Traditional Stop</t>
  </si>
  <si>
    <t>Per Trade DD % (Stop)</t>
  </si>
  <si>
    <t>Per Trade DD $ (Stop)</t>
  </si>
  <si>
    <t>Drawdown (Stop pips)</t>
  </si>
  <si>
    <t>Trade Size (Lots)</t>
  </si>
  <si>
    <t>= Inputs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</si>
</sst>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164" formatCode="0.0%"/>
    <numFmt numFmtId="167" formatCode="&quot;$&quot;#,##0.00"/>
    <numFmt numFmtId="169" formatCode="&quot;$&quot;#,##0"/>
    <numFmt numFmtId="171" formatCode="_(* #,##0_);_(* \(#,##0\);_(* &quot;-&quot;??_);_(@_)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0">
    <xf numFmtId="0" fontId="0" fillId="0" borderId="0" xfId="0"/>
    <xf numFmtId="2" fontId="0" fillId="0" borderId="0" xfId="0" applyNumberFormat="1"/>
    <xf numFmtId="0" fontId="0" fillId="0" borderId="0" xfId="0" quotePrefix="1"/>
    <xf numFmtId="0" fontId="0" fillId="0" borderId="0" xfId="0" quotePrefix="1" applyAlignment="1">
      <alignment horizontal="center"/>
    </xf>
    <xf numFmtId="43" fontId="0" fillId="0" borderId="0" xfId="0" applyNumberFormat="1"/>
    <xf numFmtId="0" fontId="0" fillId="0" borderId="2" xfId="0" applyBorder="1"/>
    <xf numFmtId="0" fontId="0" fillId="0" borderId="3" xfId="0" applyBorder="1"/>
    <xf numFmtId="171" fontId="0" fillId="2" borderId="1" xfId="1" applyNumberFormat="1" applyFont="1" applyFill="1" applyBorder="1"/>
    <xf numFmtId="169" fontId="0" fillId="2" borderId="1" xfId="0" applyNumberFormat="1" applyFill="1" applyBorder="1"/>
    <xf numFmtId="0" fontId="0" fillId="2" borderId="0" xfId="0" applyFill="1"/>
    <xf numFmtId="0" fontId="0" fillId="2" borderId="1" xfId="0" applyFill="1" applyBorder="1"/>
    <xf numFmtId="164" fontId="0" fillId="2" borderId="1" xfId="2" applyNumberFormat="1" applyFont="1" applyFill="1" applyBorder="1"/>
    <xf numFmtId="0" fontId="0" fillId="0" borderId="8" xfId="0" quotePrefix="1" applyBorder="1" applyAlignment="1">
      <alignment horizontal="center"/>
    </xf>
    <xf numFmtId="0" fontId="0" fillId="2" borderId="4" xfId="0" applyFill="1" applyBorder="1"/>
    <xf numFmtId="171" fontId="0" fillId="2" borderId="4" xfId="1" applyNumberFormat="1" applyFont="1" applyFill="1" applyBorder="1"/>
    <xf numFmtId="0" fontId="0" fillId="4" borderId="6" xfId="0" applyFill="1" applyBorder="1"/>
    <xf numFmtId="0" fontId="0" fillId="4" borderId="2" xfId="0" applyFill="1" applyBorder="1"/>
    <xf numFmtId="169" fontId="0" fillId="4" borderId="1" xfId="0" applyNumberFormat="1" applyFill="1" applyBorder="1"/>
    <xf numFmtId="0" fontId="0" fillId="4" borderId="1" xfId="0" applyFill="1" applyBorder="1"/>
    <xf numFmtId="2" fontId="0" fillId="4" borderId="0" xfId="0" applyNumberFormat="1" applyFill="1"/>
    <xf numFmtId="0" fontId="0" fillId="4" borderId="0" xfId="0" applyFill="1"/>
    <xf numFmtId="0" fontId="0" fillId="4" borderId="3" xfId="0" applyFill="1" applyBorder="1"/>
    <xf numFmtId="167" fontId="0" fillId="4" borderId="1" xfId="0" applyNumberFormat="1" applyFill="1" applyBorder="1"/>
    <xf numFmtId="167" fontId="0" fillId="4" borderId="5" xfId="0" applyNumberFormat="1" applyFill="1" applyBorder="1"/>
    <xf numFmtId="0" fontId="0" fillId="4" borderId="8" xfId="0" applyFill="1" applyBorder="1"/>
    <xf numFmtId="43" fontId="0" fillId="4" borderId="1" xfId="0" applyNumberFormat="1" applyFill="1" applyBorder="1"/>
    <xf numFmtId="43" fontId="0" fillId="4" borderId="5" xfId="0" applyNumberFormat="1" applyFill="1" applyBorder="1"/>
    <xf numFmtId="0" fontId="2" fillId="3" borderId="7" xfId="0" applyFont="1" applyFill="1" applyBorder="1"/>
    <xf numFmtId="0" fontId="2" fillId="3" borderId="4" xfId="0" applyFont="1" applyFill="1" applyBorder="1"/>
    <xf numFmtId="0" fontId="3" fillId="3" borderId="4" xfId="0" applyFont="1" applyFill="1" applyBorder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9" defaultPivotStyle="PivotStyleLight16"/>
  <colors>
    <mruColors>
      <color rgb="FFCC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N15"/>
  <sheetViews>
    <sheetView showGridLines="0" tabSelected="1" workbookViewId="0">
      <selection activeCell="G19" sqref="G19"/>
    </sheetView>
  </sheetViews>
  <sheetFormatPr defaultRowHeight="15"/>
  <cols>
    <col min="1" max="1" width="2.28515625" customWidth="1"/>
    <col min="2" max="2" width="17.42578125" customWidth="1"/>
    <col min="3" max="3" width="12.140625" bestFit="1" customWidth="1"/>
    <col min="5" max="5" width="23.5703125" customWidth="1"/>
    <col min="6" max="6" width="13.28515625" bestFit="1" customWidth="1"/>
    <col min="7" max="7" width="5.140625" customWidth="1"/>
    <col min="8" max="8" width="20.42578125" customWidth="1"/>
    <col min="11" max="11" width="24.7109375" customWidth="1"/>
    <col min="12" max="12" width="12.7109375" bestFit="1" customWidth="1"/>
  </cols>
  <sheetData>
    <row r="1" spans="2:14" ht="10.5" customHeight="1"/>
    <row r="2" spans="2:14">
      <c r="B2" s="27" t="s">
        <v>8</v>
      </c>
      <c r="C2" s="28"/>
      <c r="H2" s="27" t="s">
        <v>9</v>
      </c>
      <c r="I2" s="29"/>
    </row>
    <row r="3" spans="2:14">
      <c r="B3" s="15" t="s">
        <v>0</v>
      </c>
      <c r="C3" s="7">
        <f>58976+17170*0</f>
        <v>58976</v>
      </c>
      <c r="H3" s="15" t="s">
        <v>12</v>
      </c>
      <c r="I3" s="10">
        <v>12</v>
      </c>
    </row>
    <row r="4" spans="2:14">
      <c r="B4" s="15"/>
      <c r="C4" s="18"/>
      <c r="H4" s="15"/>
      <c r="I4" s="18"/>
    </row>
    <row r="5" spans="2:14">
      <c r="B5" s="15" t="s">
        <v>2</v>
      </c>
      <c r="C5" s="8">
        <v>225000</v>
      </c>
      <c r="H5" s="15" t="s">
        <v>2</v>
      </c>
      <c r="I5" s="8">
        <v>10000</v>
      </c>
      <c r="N5" s="1">
        <f>C5/I5</f>
        <v>22.5</v>
      </c>
    </row>
    <row r="6" spans="2:14">
      <c r="B6" s="15" t="s">
        <v>1</v>
      </c>
      <c r="C6" s="11">
        <v>0.25</v>
      </c>
      <c r="H6" s="15" t="s">
        <v>10</v>
      </c>
      <c r="I6" s="11">
        <v>0.02</v>
      </c>
    </row>
    <row r="7" spans="2:14">
      <c r="B7" s="15" t="s">
        <v>3</v>
      </c>
      <c r="C7" s="17">
        <f>C5*C6</f>
        <v>56250</v>
      </c>
      <c r="H7" s="15" t="s">
        <v>11</v>
      </c>
      <c r="I7" s="17">
        <f>I6*I5</f>
        <v>200</v>
      </c>
    </row>
    <row r="8" spans="2:14">
      <c r="B8" s="15"/>
      <c r="C8" s="18"/>
      <c r="D8" s="5"/>
      <c r="E8" s="6"/>
      <c r="F8" s="6"/>
      <c r="H8" s="15"/>
      <c r="I8" s="18"/>
    </row>
    <row r="9" spans="2:14">
      <c r="B9" s="15" t="s">
        <v>13</v>
      </c>
      <c r="C9" s="19">
        <f>ROUND(C7/C3/10,2)</f>
        <v>0.1</v>
      </c>
      <c r="D9" s="3" t="s">
        <v>4</v>
      </c>
      <c r="E9" s="20" t="s">
        <v>5</v>
      </c>
      <c r="F9" s="14">
        <v>1284</v>
      </c>
      <c r="H9" s="15" t="s">
        <v>13</v>
      </c>
      <c r="I9" s="19">
        <f>I7/I3/10</f>
        <v>1.6666666666666667</v>
      </c>
      <c r="J9" s="12" t="s">
        <v>4</v>
      </c>
      <c r="K9" s="24" t="s">
        <v>5</v>
      </c>
      <c r="L9" s="13">
        <v>75</v>
      </c>
    </row>
    <row r="10" spans="2:14">
      <c r="B10" s="15"/>
      <c r="C10" s="20"/>
      <c r="E10" s="20" t="s">
        <v>6</v>
      </c>
      <c r="F10" s="25">
        <f>F9*C9*10</f>
        <v>1284</v>
      </c>
      <c r="H10" s="15"/>
      <c r="I10" s="20"/>
      <c r="K10" s="20" t="s">
        <v>6</v>
      </c>
      <c r="L10" s="22">
        <f>L9*I9*10</f>
        <v>1250</v>
      </c>
    </row>
    <row r="11" spans="2:14">
      <c r="B11" s="15"/>
      <c r="C11" s="20"/>
      <c r="E11" s="20"/>
      <c r="F11" s="18"/>
      <c r="H11" s="15"/>
      <c r="I11" s="20"/>
      <c r="K11" s="20"/>
      <c r="L11" s="18"/>
    </row>
    <row r="12" spans="2:14">
      <c r="B12" s="16"/>
      <c r="C12" s="21"/>
      <c r="D12" s="6"/>
      <c r="E12" s="21" t="s">
        <v>7</v>
      </c>
      <c r="F12" s="26">
        <f>F10*52</f>
        <v>66768</v>
      </c>
      <c r="H12" s="16"/>
      <c r="I12" s="21"/>
      <c r="J12" s="6"/>
      <c r="K12" s="21" t="s">
        <v>7</v>
      </c>
      <c r="L12" s="23">
        <f>L10*52</f>
        <v>65000</v>
      </c>
      <c r="N12" s="1">
        <f>L12/F12</f>
        <v>0.97352024922118385</v>
      </c>
    </row>
    <row r="13" spans="2:14">
      <c r="F13" s="4"/>
    </row>
    <row r="15" spans="2:14">
      <c r="B15" s="9"/>
      <c r="C15" s="2" t="s">
        <v>14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Fluke, John</dc:creator>
  <cp:lastModifiedBy>Fluke, John</cp:lastModifiedBy>
  <dcterms:created xsi:type="dcterms:W3CDTF">2013-09-15T15:22:12Z</dcterms:created>
  <dcterms:modified xsi:type="dcterms:W3CDTF">2013-09-15T16:41:16Z</dcterms:modified>
</cp:coreProperties>
</file>